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s.izotov\Desktop\Своё\"/>
    </mc:Choice>
  </mc:AlternateContent>
  <xr:revisionPtr revIDLastSave="0" documentId="8_{84828052-C242-470D-8488-E8D87307E541}" xr6:coauthVersionLast="36" xr6:coauthVersionMax="36" xr10:uidLastSave="{00000000-0000-0000-0000-000000000000}"/>
  <bookViews>
    <workbookView xWindow="32760" yWindow="32760" windowWidth="19200" windowHeight="6420" xr2:uid="{00000000-000D-0000-FFFF-FFFF00000000}"/>
  </bookViews>
  <sheets>
    <sheet name="if" sheetId="1" r:id="rId1"/>
  </sheets>
  <calcPr calcId="191029"/>
</workbook>
</file>

<file path=xl/calcChain.xml><?xml version="1.0" encoding="utf-8"?>
<calcChain xmlns="http://schemas.openxmlformats.org/spreadsheetml/2006/main">
  <c r="D4" i="1" l="1"/>
  <c r="F13" i="1" l="1"/>
  <c r="G13" i="1"/>
  <c r="F14" i="1"/>
  <c r="G12" i="1"/>
  <c r="H3" i="1"/>
  <c r="H4" i="1"/>
  <c r="H5" i="1"/>
  <c r="H6" i="1"/>
  <c r="H7" i="1"/>
  <c r="H8" i="1"/>
  <c r="H9" i="1"/>
  <c r="H10" i="1"/>
  <c r="H11" i="1"/>
  <c r="H12" i="1"/>
  <c r="H13" i="1"/>
  <c r="H14" i="1"/>
  <c r="G3" i="1"/>
  <c r="G4" i="1"/>
  <c r="G5" i="1"/>
  <c r="G6" i="1"/>
  <c r="G7" i="1"/>
  <c r="G8" i="1"/>
  <c r="G9" i="1"/>
  <c r="G10" i="1"/>
  <c r="G11" i="1"/>
  <c r="C2" i="1"/>
  <c r="F4" i="1"/>
  <c r="F3" i="1"/>
  <c r="F6" i="1"/>
  <c r="F5" i="1"/>
  <c r="F7" i="1"/>
  <c r="F8" i="1"/>
  <c r="F9" i="1"/>
  <c r="F10" i="1"/>
  <c r="F11" i="1"/>
  <c r="F12" i="1"/>
  <c r="D5" i="1" l="1"/>
  <c r="D2" i="1"/>
  <c r="D8" i="1"/>
  <c r="D6" i="1"/>
</calcChain>
</file>

<file path=xl/sharedStrings.xml><?xml version="1.0" encoding="utf-8"?>
<sst xmlns="http://schemas.openxmlformats.org/spreadsheetml/2006/main" count="11" uniqueCount="11">
  <si>
    <t>% премирования</t>
  </si>
  <si>
    <t>План</t>
  </si>
  <si>
    <t>Факт</t>
  </si>
  <si>
    <t>% выполнения плана</t>
  </si>
  <si>
    <t>ВПР():</t>
  </si>
  <si>
    <t>ПРОСМОТР():</t>
  </si>
  <si>
    <t>ИНДЕКС(ПОИСКПОЗ()):</t>
  </si>
  <si>
    <t>∞</t>
  </si>
  <si>
    <t>% премии</t>
  </si>
  <si>
    <r>
      <t xml:space="preserve">% выполнения плана (от), </t>
    </r>
    <r>
      <rPr>
        <sz val="11"/>
        <color theme="1"/>
        <rFont val="Calibri"/>
        <family val="2"/>
        <charset val="204"/>
        <scheme val="minor"/>
      </rPr>
      <t>включительно</t>
    </r>
  </si>
  <si>
    <t>% выполнения плана (до)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</si>
</sst>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9" fontId="0" fillId="0" borderId="0" xfId="0" applyNumberFormat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 shrinkToFit="1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10" fontId="0" fillId="0" borderId="0" xfId="0" applyNumberFormat="1"/>
    <xf numFmtId="10" fontId="0" fillId="0" borderId="1" xfId="0" applyNumberFormat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if!$F$2:$F$14</c:f>
              <c:numCache>
                <c:formatCode>0%</c:formatCode>
                <c:ptCount val="13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</c:numCache>
            </c:numRef>
          </c:cat>
          <c:val>
            <c:numRef>
              <c:f>if!$H$2:$H$14</c:f>
              <c:numCache>
                <c:formatCode>0.00%</c:formatCode>
                <c:ptCount val="13"/>
                <c:pt idx="0">
                  <c:v>0.01</c:v>
                </c:pt>
                <c:pt idx="1">
                  <c:v>1.4999999999999999E-2</c:v>
                </c:pt>
                <c:pt idx="2">
                  <c:v>2.2499999999999999E-2</c:v>
                </c:pt>
                <c:pt idx="3">
                  <c:v>3.3750000000000002E-2</c:v>
                </c:pt>
                <c:pt idx="4">
                  <c:v>5.0625000000000003E-2</c:v>
                </c:pt>
                <c:pt idx="5">
                  <c:v>7.5937500000000005E-2</c:v>
                </c:pt>
                <c:pt idx="6">
                  <c:v>0.11390625000000001</c:v>
                </c:pt>
                <c:pt idx="7">
                  <c:v>0.17085937500000004</c:v>
                </c:pt>
                <c:pt idx="8">
                  <c:v>0.25628906250000005</c:v>
                </c:pt>
                <c:pt idx="9">
                  <c:v>0.38443359375000008</c:v>
                </c:pt>
                <c:pt idx="10">
                  <c:v>0.57665039062500012</c:v>
                </c:pt>
                <c:pt idx="11">
                  <c:v>0.86497558593750012</c:v>
                </c:pt>
                <c:pt idx="12">
                  <c:v>1.2974633789062502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10-4AD9-B494-94D138777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686736"/>
        <c:axId val="1"/>
      </c:lineChart>
      <c:catAx>
        <c:axId val="2046686736"/>
        <c:scaling>
          <c:orientation val="minMax"/>
        </c:scaling>
        <c:delete val="0"/>
        <c:axPos val="b"/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46686736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37000">
              <a:schemeClr val="accent1">
                <a:lumMod val="20000"/>
                <a:lumOff val="80000"/>
              </a:schemeClr>
            </a:gs>
            <a:gs pos="71000">
              <a:schemeClr val="accent1">
                <a:lumMod val="20000"/>
                <a:lumOff val="80000"/>
              </a:schemeClr>
            </a:gs>
            <a:gs pos="100000">
              <a:schemeClr val="bg1"/>
            </a:gs>
          </a:gsLst>
          <a:lin ang="5400000" scaled="1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0</xdr:row>
      <xdr:rowOff>47625</xdr:rowOff>
    </xdr:from>
    <xdr:to>
      <xdr:col>15</xdr:col>
      <xdr:colOff>476250</xdr:colOff>
      <xdr:row>14</xdr:row>
      <xdr:rowOff>38100</xdr:rowOff>
    </xdr:to>
    <xdr:graphicFrame macro="">
      <xdr:nvGraphicFramePr>
        <xdr:cNvPr id="1033" name="Диаграмма 1">
          <a:extLst>
            <a:ext uri="{FF2B5EF4-FFF2-40B4-BE49-F238E27FC236}">
              <a16:creationId xmlns:a16="http://schemas.microsoft.com/office/drawing/2014/main" id="{958363C7-B9A2-463D-9B4C-A1E7DF018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J17"/>
  <sheetViews>
    <sheetView showGridLines="0" tabSelected="1" workbookViewId="0">
      <selection activeCell="D4" sqref="D4"/>
    </sheetView>
  </sheetViews>
  <sheetFormatPr defaultRowHeight="15" x14ac:dyDescent="0.25"/>
  <cols>
    <col min="1" max="2" width="9.140625" customWidth="1"/>
    <col min="3" max="3" width="12.7109375" customWidth="1"/>
    <col min="4" max="4" width="8.7109375" customWidth="1"/>
    <col min="5" max="5" width="1.5703125" customWidth="1"/>
    <col min="6" max="8" width="14.140625" customWidth="1"/>
  </cols>
  <sheetData>
    <row r="1" spans="1:10" ht="75" x14ac:dyDescent="0.25">
      <c r="A1" s="3" t="s">
        <v>1</v>
      </c>
      <c r="B1" s="3" t="s">
        <v>2</v>
      </c>
      <c r="C1" s="3" t="s">
        <v>3</v>
      </c>
      <c r="D1" s="3" t="s">
        <v>8</v>
      </c>
      <c r="F1" s="3" t="s">
        <v>9</v>
      </c>
      <c r="G1" s="3" t="s">
        <v>10</v>
      </c>
      <c r="H1" s="3" t="s">
        <v>0</v>
      </c>
    </row>
    <row r="2" spans="1:10" x14ac:dyDescent="0.25">
      <c r="A2" s="4">
        <v>777</v>
      </c>
      <c r="B2" s="4">
        <v>777</v>
      </c>
      <c r="C2" s="12">
        <f>B2/A2</f>
        <v>1</v>
      </c>
      <c r="D2" s="9">
        <f>IF(AND(C2&gt;=F2,C2&lt;G2),H2,IF(AND(C2&gt;=F3,C2&lt;G3),H3,IF(AND(C2&gt;=F4,C2&lt;G4),H4,IF(AND(C2&gt;=F5,C2&lt;G5),H5,IF(AND(C2&gt;=F6,C2&lt;G6),H6,IF(AND(C2&gt;=F7,C2&lt;G7),H7,IF(AND(C2&gt;=F8,C2&lt;G8),H8,IF(AND(C2&gt;=F9,C2&lt;G9),H9,IF(AND(C2&gt;=F10,C2&lt;G10),H10,IF(AND(C2&gt;=F11,C2&lt;G11),H11,IF(AND(C2&gt;=F12,C2&lt;G12),H12,IF(AND(C2&gt;=F13,C2&lt;G13),H13,IF(AND(C2&gt;=F14,C2&lt;G14),H14)))))))))))))</f>
        <v>0.57665039062500012</v>
      </c>
      <c r="F2" s="5">
        <v>0</v>
      </c>
      <c r="G2" s="5">
        <v>0.1</v>
      </c>
      <c r="H2" s="8">
        <v>0.01</v>
      </c>
      <c r="J2" s="1"/>
    </row>
    <row r="3" spans="1:10" x14ac:dyDescent="0.25">
      <c r="F3" s="5">
        <f>G2</f>
        <v>0.1</v>
      </c>
      <c r="G3" s="5">
        <f>G2+0.1</f>
        <v>0.2</v>
      </c>
      <c r="H3" s="8">
        <f>H2+H2*0.5</f>
        <v>1.4999999999999999E-2</v>
      </c>
    </row>
    <row r="4" spans="1:10" x14ac:dyDescent="0.25">
      <c r="C4" s="2" t="s">
        <v>4</v>
      </c>
      <c r="D4" s="9">
        <f>VLOOKUP(C2,F2:H14,3)</f>
        <v>0.57665039062500012</v>
      </c>
      <c r="F4" s="5">
        <f t="shared" ref="F4:F14" si="0">G3</f>
        <v>0.2</v>
      </c>
      <c r="G4" s="5">
        <f t="shared" ref="G4:G9" si="1">G3+0.1</f>
        <v>0.30000000000000004</v>
      </c>
      <c r="H4" s="8">
        <f t="shared" ref="H4:H12" si="2">H3+H3*0.5</f>
        <v>2.2499999999999999E-2</v>
      </c>
    </row>
    <row r="5" spans="1:10" x14ac:dyDescent="0.25">
      <c r="C5" s="2" t="s">
        <v>5</v>
      </c>
      <c r="D5" s="9">
        <f>LOOKUP(C2,F2:F14,H2:H14)</f>
        <v>0.57665039062500012</v>
      </c>
      <c r="F5" s="5">
        <f t="shared" si="0"/>
        <v>0.30000000000000004</v>
      </c>
      <c r="G5" s="5">
        <f t="shared" si="1"/>
        <v>0.4</v>
      </c>
      <c r="H5" s="8">
        <f t="shared" si="2"/>
        <v>3.3750000000000002E-2</v>
      </c>
    </row>
    <row r="6" spans="1:10" x14ac:dyDescent="0.25">
      <c r="C6" s="2" t="s">
        <v>6</v>
      </c>
      <c r="D6" s="9">
        <f>INDEX(H2:H14,MATCH(C2,F2:F14))</f>
        <v>0.57665039062500012</v>
      </c>
      <c r="F6" s="5">
        <f t="shared" si="0"/>
        <v>0.4</v>
      </c>
      <c r="G6" s="5">
        <f t="shared" si="1"/>
        <v>0.5</v>
      </c>
      <c r="H6" s="8">
        <f t="shared" si="2"/>
        <v>5.0625000000000003E-2</v>
      </c>
    </row>
    <row r="7" spans="1:10" x14ac:dyDescent="0.25">
      <c r="F7" s="5">
        <f t="shared" si="0"/>
        <v>0.5</v>
      </c>
      <c r="G7" s="5">
        <f t="shared" si="1"/>
        <v>0.6</v>
      </c>
      <c r="H7" s="8">
        <f t="shared" si="2"/>
        <v>7.5937500000000005E-2</v>
      </c>
    </row>
    <row r="8" spans="1:10" x14ac:dyDescent="0.25">
      <c r="D8" s="7">
        <f>IF(AND(C2&gt;=F2,C2&lt;G2),H2,
IF(AND(C2&gt;=F3,C2&lt;G3),H3,
IF(AND(C2&gt;=F4,C2&lt;G4),H4,
IF(AND(C2&gt;=F5,C2&lt;G5),H5,
IF(AND(C2&gt;=F6,C2&lt;G6),H6,
IF(AND(C2&gt;=F7,C2&lt;G7),H7,
IF(AND(C2&gt;=F8,C2&lt;G8),H8,
IF(AND(C2&gt;=F9,C2&lt;G9),H9,
IF(AND(C2&gt;=F10,C2&lt;G10),H10,
IF(AND(C2&gt;=F11,C2&lt;G11),H11,
IF(AND(C2&gt;=F12,C2&lt;G12),H12,
IF(AND(C2&gt;=F13,C2&lt;G13),H13,
IF(AND(C2&gt;=F14,C2&lt;G14),H14
)))))))))))))</f>
        <v>0.57665039062500012</v>
      </c>
      <c r="F8" s="5">
        <f t="shared" si="0"/>
        <v>0.6</v>
      </c>
      <c r="G8" s="5">
        <f t="shared" si="1"/>
        <v>0.7</v>
      </c>
      <c r="H8" s="8">
        <f t="shared" si="2"/>
        <v>0.11390625000000001</v>
      </c>
    </row>
    <row r="9" spans="1:10" x14ac:dyDescent="0.25">
      <c r="F9" s="5">
        <f t="shared" si="0"/>
        <v>0.7</v>
      </c>
      <c r="G9" s="5">
        <f t="shared" si="1"/>
        <v>0.79999999999999993</v>
      </c>
      <c r="H9" s="8">
        <f t="shared" si="2"/>
        <v>0.17085937500000004</v>
      </c>
    </row>
    <row r="10" spans="1:10" x14ac:dyDescent="0.25">
      <c r="F10" s="5">
        <f t="shared" si="0"/>
        <v>0.79999999999999993</v>
      </c>
      <c r="G10" s="5">
        <f>G9+0.1</f>
        <v>0.89999999999999991</v>
      </c>
      <c r="H10" s="8">
        <f t="shared" si="2"/>
        <v>0.25628906250000005</v>
      </c>
    </row>
    <row r="11" spans="1:10" x14ac:dyDescent="0.25">
      <c r="F11" s="5">
        <f t="shared" si="0"/>
        <v>0.89999999999999991</v>
      </c>
      <c r="G11" s="5">
        <f>G10+0.1</f>
        <v>0.99999999999999989</v>
      </c>
      <c r="H11" s="8">
        <f t="shared" si="2"/>
        <v>0.38443359375000008</v>
      </c>
    </row>
    <row r="12" spans="1:10" x14ac:dyDescent="0.25">
      <c r="F12" s="10">
        <f t="shared" si="0"/>
        <v>0.99999999999999989</v>
      </c>
      <c r="G12" s="10">
        <f>G11+0.1</f>
        <v>1.0999999999999999</v>
      </c>
      <c r="H12" s="11">
        <f t="shared" si="2"/>
        <v>0.57665039062500012</v>
      </c>
    </row>
    <row r="13" spans="1:10" x14ac:dyDescent="0.25">
      <c r="F13" s="5">
        <f t="shared" si="0"/>
        <v>1.0999999999999999</v>
      </c>
      <c r="G13" s="5">
        <f>G12+0.1</f>
        <v>1.2</v>
      </c>
      <c r="H13" s="8">
        <f>H12+H12*0.5</f>
        <v>0.86497558593750012</v>
      </c>
    </row>
    <row r="14" spans="1:10" x14ac:dyDescent="0.25">
      <c r="F14" s="5">
        <f t="shared" si="0"/>
        <v>1.2</v>
      </c>
      <c r="G14" s="6" t="s">
        <v>7</v>
      </c>
      <c r="H14" s="8">
        <f>H13+H13*0.5</f>
        <v>1.2974633789062502</v>
      </c>
    </row>
    <row r="15" spans="1:10" x14ac:dyDescent="0.25">
      <c r="F15" s="1"/>
      <c r="G15" s="1"/>
    </row>
    <row r="17" spans="6:7" x14ac:dyDescent="0.25">
      <c r="F17" s="1"/>
      <c r="G17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Изотов Сергей Викторович</dc:creator>
  <cp:lastModifiedBy>Изотов Сергей Викторович</cp:lastModifiedBy>
  <dcterms:created xsi:type="dcterms:W3CDTF">2023-08-17T07:12:54Z</dcterms:created>
  <dcterms:modified xsi:type="dcterms:W3CDTF">2023-08-29T11:21:18Z</dcterms:modified>
</cp:coreProperties>
</file>