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1352" windowHeight="6480" activeTab="1"/>
  </bookViews>
  <sheets>
    <sheet name="Списки" sheetId="1" r:id="rId1"/>
    <sheet name="04.2010" sheetId="2" r:id="rId2"/>
  </sheets>
  <definedNames>
    <definedName name="NameCount">OFFSET('04.2010'!$M$19,0,0,COUNTA('04.2010'!$M:$M),1)</definedName>
    <definedName name="NameList">OFFSET('04.2010'!$M$19,0,0,COUNTA('04.2010'!$M:$M),2)</definedName>
    <definedName name="Входящие_остатки">INDEX('04.2010'!$A$13:$L$16,1,0):INDEX('04.2010'!$A$13:$L$16,ROWS('04.2010'!$A$13:$L$16)-1,0)</definedName>
    <definedName name="ГосНомера">OFFSET('Списки'!$E$1,0,0,COUNTA('Списки'!$E:$E))</definedName>
    <definedName name="Дата">'04.2010'!$B$19:$B$48</definedName>
    <definedName name="ДатаУник">OFFSET('04.2010'!$O$19,0,0,COUNTA('04.2010'!$O:$O))</definedName>
    <definedName name="_xlnm.Print_Titles" localSheetId="1">'04.2010'!$18:$18</definedName>
    <definedName name="Исходяшие_остатки">INDEX('04.2010'!$A$50:$L$53,1,0):INDEX('04.2010'!$A$50:$L$53,ROWS('04.2010'!$A$50:$L$53)-1,0)</definedName>
    <definedName name="МаркаАвто">'Списки'!$F$2:$F$19</definedName>
    <definedName name="Номера_карточек">OFFSET('Списки'!$A$1,0,0,COUNTA('Списки'!$A:$A))</definedName>
    <definedName name="НомерАвто">'04.2010'!$F$19:$F$48</definedName>
    <definedName name="НомерКарточки">'04.2010'!$H$19:$H$48</definedName>
    <definedName name="ОбластьРеквизитов">'Списки'!$A$2:$F$19</definedName>
    <definedName name="ОбластьСортировки">'04.2010'!$A$18:$L$48</definedName>
    <definedName name="Остаток">'04.2010'!$L$19:$L$48</definedName>
    <definedName name="ОстатокВход">'04.2010'!$H$13:$L$15</definedName>
    <definedName name="ОстатокИсход">'04.2010'!$H$50:$L$52</definedName>
    <definedName name="ПереченьКарточек">OFFSET('Списки'!$A$1,0,0,COUNTA('Списки'!$A:$A))</definedName>
    <definedName name="Приход">'04.2010'!$J$19:$J$48</definedName>
    <definedName name="Расход">'04.2010'!$K$19:$K$48</definedName>
    <definedName name="ТабНомер">'04.2010'!$E$19:$E$48</definedName>
    <definedName name="ФИОводителя">'04.2010'!$D$19:$D$48</definedName>
    <definedName name="ФИОработника">OFFSET('Списки'!$C$1,0,0,COUNTA('Списки'!$C:$C))</definedName>
  </definedNames>
  <calcPr fullCalcOnLoad="1"/>
</workbook>
</file>

<file path=xl/comments2.xml><?xml version="1.0" encoding="utf-8"?>
<comments xmlns="http://schemas.openxmlformats.org/spreadsheetml/2006/main">
  <authors>
    <author>ЛД</author>
    <author>LD</author>
  </authors>
  <commentList>
    <comment ref="E5" authorId="0">
      <text>
        <r>
          <rPr>
            <b/>
            <sz val="8"/>
            <rFont val="Tahoma"/>
            <family val="2"/>
          </rPr>
          <t>ЛД:
Вводиться із клпавіатури</t>
        </r>
      </text>
    </comment>
    <comment ref="F5" authorId="0">
      <text>
        <r>
          <rPr>
            <b/>
            <sz val="8"/>
            <rFont val="Tahoma"/>
            <family val="2"/>
          </rPr>
          <t>ЛД:
Ця дата вводиться із клавіатури</t>
        </r>
      </text>
    </comment>
    <comment ref="H5" authorId="0">
      <text>
        <r>
          <rPr>
            <b/>
            <sz val="8"/>
            <rFont val="Tahoma"/>
            <family val="2"/>
          </rPr>
          <t>ЛД:
Вводиться із клавіатури</t>
        </r>
      </text>
    </comment>
    <comment ref="E8" authorId="0">
      <text>
        <r>
          <rPr>
            <b/>
            <sz val="8"/>
            <rFont val="Tahoma"/>
            <family val="2"/>
          </rPr>
          <t>Вводиться шляхом натискання на стрылку  списку</t>
        </r>
      </text>
    </comment>
    <comment ref="I8" authorId="0">
      <text>
        <r>
          <rPr>
            <b/>
            <sz val="8"/>
            <rFont val="Tahoma"/>
            <family val="2"/>
          </rPr>
          <t>Надійшло  коштів на карточку, спочатку місяця й на  дату, що внесена в комірку Е3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LD:Залишок коштів на карточці, на дату що зазначена у комірці E3.
</t>
        </r>
      </text>
    </comment>
    <comment ref="F8" authorId="0">
      <text>
        <r>
          <rPr>
            <b/>
            <sz val="8"/>
            <rFont val="Times New Roman"/>
            <family val="1"/>
          </rPr>
          <t>Розрахунок суми коштів, витрачених із однієї картки, номер якої записаний  у комірку D5, за період, починаючи із найменшої дати занесеної до цієї відомості й аж до дати, зазначеної у комірці E3.Е3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LD:Розрахунок суми коштыв витрачених із однчєї картки, номер якої зазначено у комірці D4, за один календарний день, що зазначений у комірці F3.
</t>
        </r>
      </text>
    </comment>
  </commentList>
</comments>
</file>

<file path=xl/sharedStrings.xml><?xml version="1.0" encoding="utf-8"?>
<sst xmlns="http://schemas.openxmlformats.org/spreadsheetml/2006/main" count="226" uniqueCount="61">
  <si>
    <t>Опанасенко С.Н.</t>
  </si>
  <si>
    <t>12691КХ</t>
  </si>
  <si>
    <t>Д</t>
  </si>
  <si>
    <t>12923КХ</t>
  </si>
  <si>
    <t>К</t>
  </si>
  <si>
    <t>Заборюй И.Н.</t>
  </si>
  <si>
    <t>12809КХ</t>
  </si>
  <si>
    <t>12723КХ</t>
  </si>
  <si>
    <t>Гонтар В.А.</t>
  </si>
  <si>
    <t>Дата видачі картки</t>
  </si>
  <si>
    <t>Номер автомобіля</t>
  </si>
  <si>
    <t>Номер картки</t>
  </si>
  <si>
    <t>Вид картки</t>
  </si>
  <si>
    <t>Дата повернення картки</t>
  </si>
  <si>
    <t>за</t>
  </si>
  <si>
    <t>х</t>
  </si>
  <si>
    <t xml:space="preserve">Розрахунок сум, витрачених на придбання ПММ, та залишків грошових коштів на картках, згідно вибраних  параметрів </t>
  </si>
  <si>
    <t>№ картки</t>
  </si>
  <si>
    <t xml:space="preserve">№ автомобіля </t>
  </si>
  <si>
    <t>Залишок коштів на картках, на початок місяця :</t>
  </si>
  <si>
    <t>квітень</t>
  </si>
  <si>
    <t>Залишки і рух коштів по картках на кінець місяця :</t>
  </si>
  <si>
    <t>Марка автромобіля</t>
  </si>
  <si>
    <t>ПІБ водія</t>
  </si>
  <si>
    <t>Таб. № водія</t>
  </si>
  <si>
    <t>Табельний номер</t>
  </si>
  <si>
    <t>Таблиця вхідних залишків</t>
  </si>
  <si>
    <t>Надійшло грошових коштів на картку, грн. з коп.</t>
  </si>
  <si>
    <t>Списано грошових коштів із картки за день, грн. з коп.</t>
  </si>
  <si>
    <t>Залишок коштів на картці на початок дня, грн. з коп.</t>
  </si>
  <si>
    <t>Всього залишків на на кінець місяця :</t>
  </si>
  <si>
    <t>Всього залишків на початок місяця :</t>
  </si>
  <si>
    <t>Номера карточек</t>
  </si>
  <si>
    <t>Вид Карточек</t>
  </si>
  <si>
    <t>ФИО работника</t>
  </si>
  <si>
    <t>Табельный номер</t>
  </si>
  <si>
    <t>Марока авто</t>
  </si>
  <si>
    <t>ГАЗ-24</t>
  </si>
  <si>
    <t>Газель</t>
  </si>
  <si>
    <t>КРАЗ</t>
  </si>
  <si>
    <t>Гос. Номер</t>
  </si>
  <si>
    <t>ГАЗ-53</t>
  </si>
  <si>
    <t>Наименование предприятия</t>
  </si>
  <si>
    <t>ЗАТ "Вперед к капитализму"</t>
  </si>
  <si>
    <t>Код ЕДРПОУ</t>
  </si>
  <si>
    <t>№ П/П</t>
  </si>
  <si>
    <t>Таблиця вихідних залишків</t>
  </si>
  <si>
    <r>
      <t>2010</t>
    </r>
    <r>
      <rPr>
        <sz val="10"/>
        <rFont val="Arial Cyr"/>
        <family val="0"/>
      </rPr>
      <t xml:space="preserve"> року</t>
    </r>
  </si>
  <si>
    <t>ВІДОМІСТЬ З ОБЛІКУ ЕЛЕКТРОННИХ КАРТОК НА ПОКУПКУ  ПАЛЬНО-МАСТИЛЬНИХ МАТЕРІАЛІВ  №________</t>
  </si>
  <si>
    <t>Списано грошових коштів із картки за день (див.G5), грн.</t>
  </si>
  <si>
    <t>Сплачено коштів з початку місяця і до дати (див. F5)  : грн.</t>
  </si>
  <si>
    <t>Надійшло/залишилося грошових коштів на картці за номером (див. Е8), грн. :</t>
  </si>
  <si>
    <t>залишок грошових коштів на початок  дня (див. F5)</t>
  </si>
  <si>
    <t>надійшло коштів на картку з початку місяця  і до дати (див. F5)</t>
  </si>
  <si>
    <t>залишок грошових коштів на початок місяця</t>
  </si>
  <si>
    <t>Вибір по колонці : ПІБ водія (див. Е6), номера автомобіля (див. Е7), номера картки (див. Е8)</t>
  </si>
  <si>
    <t>Вибір по рядку: в Е6 - табельного номеру по ПІБ водія, в F5 -граничної дати, для обрахунку витрачених коштів з початку місяця, в G5 - будь-якої дати для визначення одноденних витрат коштів по критерію</t>
  </si>
  <si>
    <t>=СУММ(F8-I8)+J11</t>
  </si>
  <si>
    <t>Допомыжна таблиця</t>
  </si>
  <si>
    <t>Сховати листи</t>
  </si>
  <si>
    <t/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</si>
</sst>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dd\.mm\.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mmm/yyyy"/>
    <numFmt numFmtId="189" formatCode="mmmm/yyyy"/>
    <numFmt numFmtId="190" formatCode="mmmm\ yyyy"/>
    <numFmt numFmtId="191" formatCode="dd/mm/yy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9"/>
      <name val="Arial Cyr"/>
      <family val="0"/>
    </font>
    <font>
      <b/>
      <sz val="14"/>
      <name val="Arial"/>
      <family val="2"/>
    </font>
    <font>
      <b/>
      <sz val="10"/>
      <color indexed="8"/>
      <name val="Arial Cyr"/>
      <family val="0"/>
    </font>
    <font>
      <sz val="11"/>
      <name val="Arial"/>
      <family val="2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" fontId="19" fillId="0" borderId="16" xfId="0" applyNumberFormat="1" applyFont="1" applyFill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/>
    </xf>
    <xf numFmtId="2" fontId="20" fillId="0" borderId="19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/>
    </xf>
    <xf numFmtId="1" fontId="22" fillId="0" borderId="16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 vertical="center"/>
    </xf>
    <xf numFmtId="2" fontId="21" fillId="0" borderId="34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181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2" fontId="2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/>
    </xf>
    <xf numFmtId="0" fontId="27" fillId="0" borderId="37" xfId="0" applyFont="1" applyFill="1" applyBorder="1" applyAlignment="1">
      <alignment horizontal="right"/>
    </xf>
    <xf numFmtId="0" fontId="27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181" fontId="27" fillId="0" borderId="15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28" fillId="0" borderId="0" xfId="0" applyNumberFormat="1" applyFont="1" applyFill="1" applyBorder="1" applyAlignment="1" quotePrefix="1">
      <alignment horizontal="right" vertical="center"/>
    </xf>
    <xf numFmtId="2" fontId="28" fillId="0" borderId="0" xfId="0" applyNumberFormat="1" applyFont="1" applyFill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27" fillId="0" borderId="38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91" fontId="0" fillId="0" borderId="15" xfId="0" applyNumberFormat="1" applyFill="1" applyBorder="1" applyAlignment="1">
      <alignment/>
    </xf>
    <xf numFmtId="1" fontId="0" fillId="0" borderId="39" xfId="0" applyNumberFormat="1" applyFill="1" applyBorder="1" applyAlignment="1">
      <alignment horizontal="center"/>
    </xf>
    <xf numFmtId="19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 horizontal="center"/>
    </xf>
    <xf numFmtId="191" fontId="2" fillId="0" borderId="33" xfId="0" applyNumberFormat="1" applyFont="1" applyFill="1" applyBorder="1" applyAlignment="1">
      <alignment horizontal="center" vertical="center"/>
    </xf>
    <xf numFmtId="191" fontId="0" fillId="0" borderId="41" xfId="0" applyNumberForma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0</xdr:rowOff>
    </xdr:from>
    <xdr:to>
      <xdr:col>3</xdr:col>
      <xdr:colOff>838200</xdr:colOff>
      <xdr:row>12</xdr:row>
      <xdr:rowOff>57150</xdr:rowOff>
    </xdr:to>
    <xdr:sp macro="[0]!Лист2.Start">
      <xdr:nvSpPr>
        <xdr:cNvPr id="1" name="Rectangle 153"/>
        <xdr:cNvSpPr>
          <a:spLocks/>
        </xdr:cNvSpPr>
      </xdr:nvSpPr>
      <xdr:spPr>
        <a:xfrm>
          <a:off x="438150" y="590550"/>
          <a:ext cx="2066925" cy="266700"/>
        </a:xfrm>
        <a:prstGeom prst="rect">
          <a:avLst/>
        </a:prstGeom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Автосохранение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3" max="3" width="12.125" style="0" bestFit="1" customWidth="1"/>
  </cols>
  <sheetData>
    <row r="1" spans="1:6" ht="21">
      <c r="A1" s="16" t="s">
        <v>32</v>
      </c>
      <c r="B1" s="16" t="s">
        <v>33</v>
      </c>
      <c r="C1" s="16" t="s">
        <v>34</v>
      </c>
      <c r="D1" s="16" t="s">
        <v>35</v>
      </c>
      <c r="E1" s="16" t="s">
        <v>40</v>
      </c>
      <c r="F1" s="16" t="s">
        <v>36</v>
      </c>
    </row>
    <row r="2" spans="1:6" ht="12.75">
      <c r="A2" s="17">
        <v>159456</v>
      </c>
      <c r="B2" s="18" t="s">
        <v>2</v>
      </c>
      <c r="C2" s="19" t="s">
        <v>0</v>
      </c>
      <c r="D2" s="19">
        <v>111</v>
      </c>
      <c r="E2" s="22" t="s">
        <v>1</v>
      </c>
      <c r="F2" s="20" t="s">
        <v>37</v>
      </c>
    </row>
    <row r="3" spans="1:6" ht="12.75">
      <c r="A3" s="17">
        <v>448552</v>
      </c>
      <c r="B3" s="18" t="s">
        <v>4</v>
      </c>
      <c r="C3" s="19" t="s">
        <v>5</v>
      </c>
      <c r="D3" s="19">
        <v>112</v>
      </c>
      <c r="E3" s="22" t="s">
        <v>6</v>
      </c>
      <c r="F3" s="20" t="s">
        <v>38</v>
      </c>
    </row>
    <row r="4" spans="1:6" ht="12.75">
      <c r="A4" s="17">
        <v>230550</v>
      </c>
      <c r="B4" s="18" t="s">
        <v>4</v>
      </c>
      <c r="C4" s="19" t="s">
        <v>8</v>
      </c>
      <c r="D4" s="19">
        <v>113</v>
      </c>
      <c r="E4" s="22" t="s">
        <v>7</v>
      </c>
      <c r="F4" s="20" t="s">
        <v>39</v>
      </c>
    </row>
    <row r="5" spans="1:6" ht="12.75">
      <c r="A5" s="17"/>
      <c r="B5" s="18"/>
      <c r="C5" s="19"/>
      <c r="D5" s="19"/>
      <c r="E5" s="22" t="s">
        <v>3</v>
      </c>
      <c r="F5" s="20" t="s">
        <v>41</v>
      </c>
    </row>
    <row r="6" spans="1:6" ht="12.75">
      <c r="A6" s="19"/>
      <c r="B6" s="18"/>
      <c r="C6" s="19"/>
      <c r="D6" s="19"/>
      <c r="E6" s="22"/>
      <c r="F6" s="20"/>
    </row>
    <row r="7" spans="1:6" ht="12.75">
      <c r="A7" s="19"/>
      <c r="B7" s="18"/>
      <c r="C7" s="19"/>
      <c r="D7" s="19"/>
      <c r="E7" s="22"/>
      <c r="F7" s="20"/>
    </row>
    <row r="8" spans="1:6" ht="12.75">
      <c r="A8" s="19"/>
      <c r="B8" s="18"/>
      <c r="C8" s="19"/>
      <c r="D8" s="19"/>
      <c r="E8" s="22"/>
      <c r="F8" s="20"/>
    </row>
    <row r="9" spans="1:6" ht="12.75">
      <c r="A9" s="19"/>
      <c r="B9" s="18"/>
      <c r="C9" s="19"/>
      <c r="D9" s="19"/>
      <c r="E9" s="22"/>
      <c r="F9" s="20"/>
    </row>
    <row r="10" spans="1:6" ht="12.75">
      <c r="A10" s="19"/>
      <c r="B10" s="18"/>
      <c r="C10" s="19"/>
      <c r="D10" s="19"/>
      <c r="E10" s="22"/>
      <c r="F10" s="20"/>
    </row>
    <row r="11" spans="1:6" ht="12.75">
      <c r="A11" s="19"/>
      <c r="B11" s="18"/>
      <c r="C11" s="19"/>
      <c r="D11" s="19"/>
      <c r="E11" s="22"/>
      <c r="F11" s="20"/>
    </row>
    <row r="12" spans="1:6" ht="12.75">
      <c r="A12" s="19"/>
      <c r="B12" s="18"/>
      <c r="C12" s="19"/>
      <c r="D12" s="19"/>
      <c r="E12" s="22"/>
      <c r="F12" s="20"/>
    </row>
    <row r="13" spans="1:6" ht="12.75">
      <c r="A13" s="19"/>
      <c r="B13" s="18"/>
      <c r="C13" s="19"/>
      <c r="D13" s="19"/>
      <c r="E13" s="22"/>
      <c r="F13" s="20"/>
    </row>
    <row r="14" spans="1:6" ht="12.75">
      <c r="A14" s="19">
        <v>-1</v>
      </c>
      <c r="B14" s="18"/>
      <c r="C14" s="19"/>
      <c r="D14" s="19"/>
      <c r="E14" s="22"/>
      <c r="F14" s="20"/>
    </row>
    <row r="15" spans="1:6" ht="12.75">
      <c r="A15" s="19">
        <v>0</v>
      </c>
      <c r="B15" s="18"/>
      <c r="C15" s="19"/>
      <c r="D15" s="19"/>
      <c r="E15" s="22"/>
      <c r="F15" s="20"/>
    </row>
    <row r="16" spans="1:6" ht="12.75">
      <c r="A16" s="19">
        <v>1</v>
      </c>
      <c r="B16" s="18"/>
      <c r="C16" s="19"/>
      <c r="D16" s="19"/>
      <c r="E16" s="22"/>
      <c r="F16" s="20"/>
    </row>
    <row r="17" spans="1:6" ht="12.75">
      <c r="A17" s="19"/>
      <c r="B17" s="18"/>
      <c r="C17" s="19"/>
      <c r="D17" s="19"/>
      <c r="E17" s="22"/>
      <c r="F17" s="20"/>
    </row>
    <row r="18" spans="1:6" ht="12.75">
      <c r="A18" s="19"/>
      <c r="B18" s="18"/>
      <c r="C18" s="19"/>
      <c r="D18" s="19"/>
      <c r="E18" s="22"/>
      <c r="F18" s="20"/>
    </row>
    <row r="19" spans="1:6" ht="12.75">
      <c r="A19" s="19"/>
      <c r="B19" s="18"/>
      <c r="C19" s="19"/>
      <c r="D19" s="19"/>
      <c r="E19" s="19"/>
      <c r="F19" s="20"/>
    </row>
    <row r="20" spans="1:6" ht="12.75">
      <c r="A20" s="21"/>
      <c r="B20" s="21"/>
      <c r="C20" s="21"/>
      <c r="D20" s="21"/>
      <c r="E20" s="21"/>
      <c r="F20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6"/>
  <sheetViews>
    <sheetView tabSelected="1" zoomScale="75" zoomScaleNormal="75" zoomScalePageLayoutView="0" workbookViewId="0" topLeftCell="A9">
      <selection activeCell="C15" sqref="C15"/>
    </sheetView>
  </sheetViews>
  <sheetFormatPr defaultColWidth="8.875" defaultRowHeight="12.75"/>
  <cols>
    <col min="1" max="1" width="4.625" style="2" customWidth="1"/>
    <col min="2" max="3" width="8.625" style="8" customWidth="1"/>
    <col min="4" max="4" width="25.625" style="2" customWidth="1"/>
    <col min="5" max="5" width="15.625" style="2" customWidth="1"/>
    <col min="6" max="6" width="12.625" style="2" customWidth="1"/>
    <col min="7" max="8" width="10.625" style="2" customWidth="1"/>
    <col min="9" max="9" width="10.00390625" style="2" customWidth="1"/>
    <col min="10" max="10" width="12.625" style="2" customWidth="1"/>
    <col min="11" max="12" width="10.625" style="2" customWidth="1"/>
    <col min="13" max="13" width="8.875" style="122" customWidth="1"/>
    <col min="14" max="15" width="8.875" style="121" customWidth="1"/>
    <col min="16" max="16384" width="8.875" style="2" customWidth="1"/>
  </cols>
  <sheetData>
    <row r="1" spans="1:11" ht="15" hidden="1">
      <c r="A1" s="30" t="s">
        <v>42</v>
      </c>
      <c r="B1" s="2"/>
      <c r="C1" s="2"/>
      <c r="D1" s="31" t="s">
        <v>43</v>
      </c>
      <c r="E1" s="31"/>
      <c r="F1" s="32"/>
      <c r="K1" s="4"/>
    </row>
    <row r="2" spans="1:11" ht="15" hidden="1">
      <c r="A2" s="30" t="s">
        <v>44</v>
      </c>
      <c r="B2" s="2"/>
      <c r="C2" s="2"/>
      <c r="D2" s="33">
        <v>23467843</v>
      </c>
      <c r="K2" s="4"/>
    </row>
    <row r="3" spans="4:11" ht="13.5" hidden="1" thickBot="1">
      <c r="D3" s="34" t="s">
        <v>16</v>
      </c>
      <c r="E3" s="35"/>
      <c r="F3" s="35"/>
      <c r="G3" s="35"/>
      <c r="H3" s="35"/>
      <c r="I3" s="35"/>
      <c r="J3" s="35"/>
      <c r="K3" s="36"/>
    </row>
    <row r="4" spans="1:11" ht="48" hidden="1" thickBot="1">
      <c r="A4" s="37"/>
      <c r="B4" s="9"/>
      <c r="C4" s="9"/>
      <c r="D4" s="139" t="s">
        <v>55</v>
      </c>
      <c r="E4" s="138"/>
      <c r="F4" s="38" t="s">
        <v>50</v>
      </c>
      <c r="G4" s="38" t="s">
        <v>49</v>
      </c>
      <c r="H4" s="136" t="s">
        <v>51</v>
      </c>
      <c r="I4" s="137"/>
      <c r="J4" s="138"/>
      <c r="K4" s="39"/>
    </row>
    <row r="5" spans="4:11" ht="81" hidden="1">
      <c r="D5" s="40" t="s">
        <v>56</v>
      </c>
      <c r="E5" s="66" t="s">
        <v>0</v>
      </c>
      <c r="F5" s="41">
        <v>40285</v>
      </c>
      <c r="G5" s="41">
        <v>40281</v>
      </c>
      <c r="H5" s="42" t="s">
        <v>54</v>
      </c>
      <c r="I5" s="42" t="s">
        <v>53</v>
      </c>
      <c r="J5" s="43" t="s">
        <v>52</v>
      </c>
      <c r="K5" s="44"/>
    </row>
    <row r="6" spans="4:11" ht="12.75" hidden="1">
      <c r="D6" s="45" t="s">
        <v>24</v>
      </c>
      <c r="E6" s="67">
        <f>IF(OR(E5="",E18="",ISNA(MATCH(E5,ФИОводителя,0))),"",INDEX(ТабНомер,MATCH(E5,ФИОводителя,0)))</f>
        <v>111</v>
      </c>
      <c r="F6" s="68">
        <v>1140</v>
      </c>
      <c r="G6" s="68">
        <v>0</v>
      </c>
      <c r="H6" s="46" t="s">
        <v>15</v>
      </c>
      <c r="I6" s="46" t="s">
        <v>15</v>
      </c>
      <c r="J6" s="47" t="s">
        <v>15</v>
      </c>
      <c r="K6" s="44"/>
    </row>
    <row r="7" spans="4:11" ht="12.75" hidden="1">
      <c r="D7" s="45" t="s">
        <v>18</v>
      </c>
      <c r="E7" s="67" t="s">
        <v>6</v>
      </c>
      <c r="F7" s="68">
        <v>2420</v>
      </c>
      <c r="G7" s="68">
        <v>230</v>
      </c>
      <c r="H7" s="46" t="s">
        <v>15</v>
      </c>
      <c r="I7" s="46" t="s">
        <v>15</v>
      </c>
      <c r="J7" s="47" t="s">
        <v>15</v>
      </c>
      <c r="K7" s="120"/>
    </row>
    <row r="8" spans="4:11" ht="13.5" hidden="1" thickBot="1">
      <c r="D8" s="48" t="s">
        <v>17</v>
      </c>
      <c r="E8" s="69">
        <v>159456</v>
      </c>
      <c r="F8" s="70">
        <v>2510</v>
      </c>
      <c r="G8" s="70">
        <v>230</v>
      </c>
      <c r="H8" s="71">
        <v>2800</v>
      </c>
      <c r="I8" s="71">
        <v>1000</v>
      </c>
      <c r="J8" s="72">
        <v>1290</v>
      </c>
      <c r="K8" s="49"/>
    </row>
    <row r="9" spans="4:11" ht="14.25">
      <c r="D9" s="5"/>
      <c r="E9" s="5"/>
      <c r="F9" s="5"/>
      <c r="G9" s="95"/>
      <c r="H9" s="118"/>
      <c r="I9" s="118"/>
      <c r="J9" s="118"/>
      <c r="K9" s="119" t="s">
        <v>57</v>
      </c>
    </row>
    <row r="10" spans="1:12" ht="18">
      <c r="A10" s="4"/>
      <c r="B10" s="94" t="s">
        <v>48</v>
      </c>
      <c r="C10" s="1"/>
      <c r="D10" s="5"/>
      <c r="E10" s="6"/>
      <c r="F10" s="7"/>
      <c r="G10" s="7"/>
      <c r="H10" s="7"/>
      <c r="I10" s="7"/>
      <c r="J10" s="7"/>
      <c r="K10" s="29">
        <v>1</v>
      </c>
      <c r="L10" s="3"/>
    </row>
    <row r="11" spans="4:12" ht="14.25">
      <c r="D11" s="5"/>
      <c r="E11" s="50" t="s">
        <v>14</v>
      </c>
      <c r="F11" s="51" t="s">
        <v>20</v>
      </c>
      <c r="G11" s="65" t="s">
        <v>47</v>
      </c>
      <c r="H11" s="7"/>
      <c r="I11" s="7"/>
      <c r="J11" s="7"/>
      <c r="K11" s="7"/>
      <c r="L11" s="3"/>
    </row>
    <row r="12" spans="1:12" ht="16.5" thickBot="1">
      <c r="A12" s="4"/>
      <c r="B12" s="9"/>
      <c r="C12" s="9"/>
      <c r="D12" s="5"/>
      <c r="E12" s="50"/>
      <c r="F12" s="53"/>
      <c r="G12" s="52"/>
      <c r="H12" s="54" t="s">
        <v>26</v>
      </c>
      <c r="I12" s="7"/>
      <c r="J12" s="7"/>
      <c r="K12" s="7"/>
      <c r="L12" s="3"/>
    </row>
    <row r="13" spans="1:12" ht="15.75">
      <c r="A13" s="4">
        <v>-1</v>
      </c>
      <c r="B13" s="55"/>
      <c r="C13" s="55"/>
      <c r="D13" s="56" t="s">
        <v>19</v>
      </c>
      <c r="E13" s="50"/>
      <c r="F13" s="57"/>
      <c r="G13" s="57"/>
      <c r="H13" s="23">
        <v>159456</v>
      </c>
      <c r="I13" s="58" t="str">
        <f>IF(H13="","",VLOOKUP(H13,Списки!$A$2:$B$19,2,))</f>
        <v>Д</v>
      </c>
      <c r="J13" s="25" t="s">
        <v>15</v>
      </c>
      <c r="K13" s="25" t="s">
        <v>15</v>
      </c>
      <c r="L13" s="14">
        <v>2800</v>
      </c>
    </row>
    <row r="14" spans="1:12" ht="15.75">
      <c r="A14" s="4">
        <v>0</v>
      </c>
      <c r="B14" s="55"/>
      <c r="C14" s="55"/>
      <c r="D14" s="56"/>
      <c r="E14" s="50"/>
      <c r="F14" s="57"/>
      <c r="G14" s="57"/>
      <c r="H14" s="24">
        <v>448552</v>
      </c>
      <c r="I14" s="59" t="str">
        <f>IF(H14="","",VLOOKUP(H14,Списки!$A$2:$B$19,2,))</f>
        <v>К</v>
      </c>
      <c r="J14" s="26" t="s">
        <v>15</v>
      </c>
      <c r="K14" s="26" t="s">
        <v>15</v>
      </c>
      <c r="L14" s="13">
        <v>160</v>
      </c>
    </row>
    <row r="15" spans="1:12" ht="15.75">
      <c r="A15" s="4">
        <v>1</v>
      </c>
      <c r="B15" s="55"/>
      <c r="C15" s="55"/>
      <c r="D15" s="134" t="s">
        <v>59</v>
      </c>
      <c r="E15" s="50"/>
      <c r="F15" s="135" t="s">
        <v>59</v>
      </c>
      <c r="G15" s="57"/>
      <c r="H15" s="24">
        <v>230550</v>
      </c>
      <c r="I15" s="59" t="str">
        <f>IF(H15="","",VLOOKUP(H15,Списки!$A$2:$B$19,2,))</f>
        <v>К</v>
      </c>
      <c r="J15" s="26" t="s">
        <v>15</v>
      </c>
      <c r="K15" s="26" t="s">
        <v>15</v>
      </c>
      <c r="L15" s="13">
        <v>600</v>
      </c>
    </row>
    <row r="16" spans="1:12" ht="16.5" thickBot="1">
      <c r="A16" s="4"/>
      <c r="B16" s="9"/>
      <c r="C16" s="9"/>
      <c r="D16" s="60" t="s">
        <v>31</v>
      </c>
      <c r="E16" s="61"/>
      <c r="F16" s="57"/>
      <c r="G16" s="57"/>
      <c r="H16" s="62" t="s">
        <v>15</v>
      </c>
      <c r="I16" s="27" t="s">
        <v>15</v>
      </c>
      <c r="J16" s="28" t="s">
        <v>15</v>
      </c>
      <c r="K16" s="28" t="s">
        <v>15</v>
      </c>
      <c r="L16" s="73">
        <f>SUM(INDEX(Входящие_остатки,0,12))</f>
        <v>3560</v>
      </c>
    </row>
    <row r="17" spans="1:15" ht="60.75" thickBot="1">
      <c r="A17" s="86" t="s">
        <v>45</v>
      </c>
      <c r="B17" s="63" t="s">
        <v>9</v>
      </c>
      <c r="C17" s="12" t="s">
        <v>13</v>
      </c>
      <c r="D17" s="63" t="s">
        <v>23</v>
      </c>
      <c r="E17" s="63" t="s">
        <v>25</v>
      </c>
      <c r="F17" s="63" t="s">
        <v>10</v>
      </c>
      <c r="G17" s="63" t="s">
        <v>22</v>
      </c>
      <c r="H17" s="63" t="s">
        <v>11</v>
      </c>
      <c r="I17" s="63" t="s">
        <v>12</v>
      </c>
      <c r="J17" s="63" t="s">
        <v>27</v>
      </c>
      <c r="K17" s="63" t="s">
        <v>28</v>
      </c>
      <c r="L17" s="12" t="s">
        <v>29</v>
      </c>
      <c r="M17" s="128"/>
      <c r="N17" s="129" t="s">
        <v>58</v>
      </c>
      <c r="O17" s="130"/>
    </row>
    <row r="18" spans="1:15" ht="13.5" thickBot="1">
      <c r="A18" s="87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88">
        <v>12</v>
      </c>
      <c r="M18" s="131"/>
      <c r="N18" s="132"/>
      <c r="O18" s="133"/>
    </row>
    <row r="19" spans="1:15" ht="14.25" thickBot="1" thickTop="1">
      <c r="A19" s="104">
        <v>1</v>
      </c>
      <c r="B19" s="105">
        <v>40269</v>
      </c>
      <c r="C19" s="105"/>
      <c r="D19" s="106" t="s">
        <v>0</v>
      </c>
      <c r="E19" s="106">
        <v>111</v>
      </c>
      <c r="F19" s="107" t="s">
        <v>7</v>
      </c>
      <c r="G19" s="108" t="s">
        <v>39</v>
      </c>
      <c r="H19" s="106">
        <v>159456</v>
      </c>
      <c r="I19" s="108" t="s">
        <v>2</v>
      </c>
      <c r="J19" s="109"/>
      <c r="K19" s="110">
        <v>240</v>
      </c>
      <c r="L19" s="123">
        <v>2800</v>
      </c>
      <c r="M19" s="126">
        <v>1</v>
      </c>
      <c r="N19" s="127">
        <v>40269</v>
      </c>
      <c r="O19" s="127">
        <v>40269</v>
      </c>
    </row>
    <row r="20" spans="1:15" ht="14.25" thickBot="1" thickTop="1">
      <c r="A20" s="104">
        <v>2</v>
      </c>
      <c r="B20" s="112">
        <v>40270</v>
      </c>
      <c r="C20" s="112"/>
      <c r="D20" s="113" t="s">
        <v>0</v>
      </c>
      <c r="E20" s="113">
        <v>111</v>
      </c>
      <c r="F20" s="114" t="s">
        <v>7</v>
      </c>
      <c r="G20" s="115" t="s">
        <v>39</v>
      </c>
      <c r="H20" s="113">
        <v>159456</v>
      </c>
      <c r="I20" s="115" t="s">
        <v>2</v>
      </c>
      <c r="J20" s="116"/>
      <c r="K20" s="117">
        <v>240</v>
      </c>
      <c r="L20" s="123">
        <v>2560</v>
      </c>
      <c r="M20" s="124">
        <v>2</v>
      </c>
      <c r="N20" s="125">
        <v>40270</v>
      </c>
      <c r="O20" s="125">
        <v>40270</v>
      </c>
    </row>
    <row r="21" spans="1:15" ht="14.25" thickBot="1" thickTop="1">
      <c r="A21" s="104">
        <v>3</v>
      </c>
      <c r="B21" s="112">
        <v>40271</v>
      </c>
      <c r="C21" s="112"/>
      <c r="D21" s="113" t="s">
        <v>5</v>
      </c>
      <c r="E21" s="113">
        <v>112</v>
      </c>
      <c r="F21" s="114" t="s">
        <v>6</v>
      </c>
      <c r="G21" s="115" t="s">
        <v>38</v>
      </c>
      <c r="H21" s="113">
        <v>159456</v>
      </c>
      <c r="I21" s="115" t="s">
        <v>2</v>
      </c>
      <c r="J21" s="116"/>
      <c r="K21" s="117">
        <v>390</v>
      </c>
      <c r="L21" s="123">
        <v>2320</v>
      </c>
      <c r="M21" s="124">
        <v>3</v>
      </c>
      <c r="N21" s="125">
        <v>40271</v>
      </c>
      <c r="O21" s="125">
        <v>40271</v>
      </c>
    </row>
    <row r="22" spans="1:15" ht="13.5" thickTop="1">
      <c r="A22" s="104">
        <v>4</v>
      </c>
      <c r="B22" s="112">
        <v>40272</v>
      </c>
      <c r="C22" s="112"/>
      <c r="D22" s="113" t="s">
        <v>5</v>
      </c>
      <c r="E22" s="113">
        <v>112</v>
      </c>
      <c r="F22" s="114" t="s">
        <v>6</v>
      </c>
      <c r="G22" s="115" t="s">
        <v>38</v>
      </c>
      <c r="H22" s="113">
        <v>159456</v>
      </c>
      <c r="I22" s="115" t="s">
        <v>2</v>
      </c>
      <c r="J22" s="116"/>
      <c r="K22" s="117">
        <v>270</v>
      </c>
      <c r="L22" s="123">
        <v>1930</v>
      </c>
      <c r="M22" s="124">
        <v>4</v>
      </c>
      <c r="N22" s="125">
        <v>40272</v>
      </c>
      <c r="O22" s="125">
        <v>40272</v>
      </c>
    </row>
    <row r="23" spans="1:15" ht="12.75">
      <c r="A23" s="111">
        <v>5</v>
      </c>
      <c r="B23" s="112">
        <v>40273</v>
      </c>
      <c r="C23" s="112"/>
      <c r="D23" s="113" t="s">
        <v>0</v>
      </c>
      <c r="E23" s="113">
        <v>111</v>
      </c>
      <c r="F23" s="114" t="s">
        <v>7</v>
      </c>
      <c r="G23" s="115" t="s">
        <v>39</v>
      </c>
      <c r="H23" s="113">
        <v>159456</v>
      </c>
      <c r="I23" s="115" t="s">
        <v>2</v>
      </c>
      <c r="J23" s="116"/>
      <c r="K23" s="117">
        <v>220</v>
      </c>
      <c r="L23" s="123">
        <v>1660</v>
      </c>
      <c r="M23" s="124">
        <v>5</v>
      </c>
      <c r="N23" s="125">
        <v>40273</v>
      </c>
      <c r="O23" s="125">
        <v>40273</v>
      </c>
    </row>
    <row r="24" spans="1:15" ht="12.75">
      <c r="A24" s="111">
        <v>6</v>
      </c>
      <c r="B24" s="112">
        <v>40273</v>
      </c>
      <c r="C24" s="112"/>
      <c r="D24" s="113" t="s">
        <v>5</v>
      </c>
      <c r="E24" s="113">
        <v>112</v>
      </c>
      <c r="F24" s="114" t="s">
        <v>1</v>
      </c>
      <c r="G24" s="115" t="s">
        <v>37</v>
      </c>
      <c r="H24" s="113">
        <v>448552</v>
      </c>
      <c r="I24" s="115" t="s">
        <v>4</v>
      </c>
      <c r="J24" s="116">
        <v>700</v>
      </c>
      <c r="K24" s="117">
        <v>120</v>
      </c>
      <c r="L24" s="123">
        <v>160</v>
      </c>
      <c r="M24" s="124" t="s">
        <v>60</v>
      </c>
      <c r="N24" s="125">
        <v>40273</v>
      </c>
      <c r="O24" s="125">
        <v>40274</v>
      </c>
    </row>
    <row r="25" spans="1:15" ht="12.75">
      <c r="A25" s="111">
        <v>7</v>
      </c>
      <c r="B25" s="112">
        <v>40273</v>
      </c>
      <c r="C25" s="112"/>
      <c r="D25" s="113" t="s">
        <v>8</v>
      </c>
      <c r="E25" s="113">
        <v>113</v>
      </c>
      <c r="F25" s="114" t="s">
        <v>3</v>
      </c>
      <c r="G25" s="115" t="s">
        <v>41</v>
      </c>
      <c r="H25" s="113">
        <v>448552</v>
      </c>
      <c r="I25" s="115" t="s">
        <v>4</v>
      </c>
      <c r="J25" s="116"/>
      <c r="K25" s="117">
        <v>120</v>
      </c>
      <c r="L25" s="123">
        <v>740</v>
      </c>
      <c r="M25" s="124" t="s">
        <v>60</v>
      </c>
      <c r="N25" s="125">
        <v>40273</v>
      </c>
      <c r="O25" s="125">
        <v>40275</v>
      </c>
    </row>
    <row r="26" spans="1:15" ht="12.75">
      <c r="A26" s="111">
        <v>8</v>
      </c>
      <c r="B26" s="112">
        <v>40274</v>
      </c>
      <c r="C26" s="112"/>
      <c r="D26" s="113" t="s">
        <v>5</v>
      </c>
      <c r="E26" s="113">
        <v>112</v>
      </c>
      <c r="F26" s="114" t="s">
        <v>6</v>
      </c>
      <c r="G26" s="115" t="s">
        <v>38</v>
      </c>
      <c r="H26" s="113">
        <v>159456</v>
      </c>
      <c r="I26" s="115" t="s">
        <v>2</v>
      </c>
      <c r="J26" s="116"/>
      <c r="K26" s="117">
        <v>240</v>
      </c>
      <c r="L26" s="123">
        <v>1440</v>
      </c>
      <c r="M26" s="124">
        <v>6</v>
      </c>
      <c r="N26" s="125">
        <v>40274</v>
      </c>
      <c r="O26" s="125">
        <v>40276</v>
      </c>
    </row>
    <row r="27" spans="1:15" ht="12.75">
      <c r="A27" s="111">
        <v>9</v>
      </c>
      <c r="B27" s="112">
        <v>40275</v>
      </c>
      <c r="C27" s="112"/>
      <c r="D27" s="113" t="s">
        <v>0</v>
      </c>
      <c r="E27" s="113">
        <v>111</v>
      </c>
      <c r="F27" s="114" t="s">
        <v>6</v>
      </c>
      <c r="G27" s="115" t="s">
        <v>38</v>
      </c>
      <c r="H27" s="113">
        <v>159456</v>
      </c>
      <c r="I27" s="115" t="s">
        <v>2</v>
      </c>
      <c r="J27" s="116"/>
      <c r="K27" s="117">
        <v>200</v>
      </c>
      <c r="L27" s="123">
        <v>1200</v>
      </c>
      <c r="M27" s="124">
        <v>7</v>
      </c>
      <c r="N27" s="125">
        <v>40275</v>
      </c>
      <c r="O27" s="125">
        <v>40277</v>
      </c>
    </row>
    <row r="28" spans="1:15" ht="12.75">
      <c r="A28" s="111">
        <v>10</v>
      </c>
      <c r="B28" s="112">
        <v>40276</v>
      </c>
      <c r="C28" s="112"/>
      <c r="D28" s="113" t="s">
        <v>0</v>
      </c>
      <c r="E28" s="113">
        <v>111</v>
      </c>
      <c r="F28" s="114" t="s">
        <v>7</v>
      </c>
      <c r="G28" s="115" t="s">
        <v>39</v>
      </c>
      <c r="H28" s="113">
        <v>159456</v>
      </c>
      <c r="I28" s="115" t="s">
        <v>2</v>
      </c>
      <c r="J28" s="116"/>
      <c r="K28" s="117"/>
      <c r="L28" s="123">
        <v>1000</v>
      </c>
      <c r="M28" s="124">
        <v>8</v>
      </c>
      <c r="N28" s="125">
        <v>40276</v>
      </c>
      <c r="O28" s="125">
        <v>40278</v>
      </c>
    </row>
    <row r="29" spans="1:15" ht="12.75">
      <c r="A29" s="111">
        <v>11</v>
      </c>
      <c r="B29" s="112">
        <v>40277</v>
      </c>
      <c r="C29" s="112"/>
      <c r="D29" s="113" t="s">
        <v>8</v>
      </c>
      <c r="E29" s="113">
        <v>113</v>
      </c>
      <c r="F29" s="114" t="s">
        <v>3</v>
      </c>
      <c r="G29" s="115" t="s">
        <v>41</v>
      </c>
      <c r="H29" s="113">
        <v>448552</v>
      </c>
      <c r="I29" s="115" t="s">
        <v>4</v>
      </c>
      <c r="J29" s="116"/>
      <c r="K29" s="117">
        <v>300</v>
      </c>
      <c r="L29" s="123">
        <v>620</v>
      </c>
      <c r="M29" s="124">
        <v>9</v>
      </c>
      <c r="N29" s="125">
        <v>40277</v>
      </c>
      <c r="O29" s="125">
        <v>40279</v>
      </c>
    </row>
    <row r="30" spans="1:15" ht="12.75">
      <c r="A30" s="111">
        <v>12</v>
      </c>
      <c r="B30" s="112">
        <v>40278</v>
      </c>
      <c r="C30" s="112"/>
      <c r="D30" s="113" t="s">
        <v>8</v>
      </c>
      <c r="E30" s="113">
        <v>113</v>
      </c>
      <c r="F30" s="114" t="s">
        <v>6</v>
      </c>
      <c r="G30" s="115" t="s">
        <v>38</v>
      </c>
      <c r="H30" s="113">
        <v>448552</v>
      </c>
      <c r="I30" s="115" t="s">
        <v>4</v>
      </c>
      <c r="J30" s="116">
        <v>200</v>
      </c>
      <c r="K30" s="117">
        <v>130</v>
      </c>
      <c r="L30" s="123">
        <v>320</v>
      </c>
      <c r="M30" s="124">
        <v>10</v>
      </c>
      <c r="N30" s="125">
        <v>40278</v>
      </c>
      <c r="O30" s="125">
        <v>40280</v>
      </c>
    </row>
    <row r="31" spans="1:15" ht="12.75">
      <c r="A31" s="111">
        <v>13</v>
      </c>
      <c r="B31" s="112">
        <v>40279</v>
      </c>
      <c r="C31" s="112"/>
      <c r="D31" s="113" t="s">
        <v>5</v>
      </c>
      <c r="E31" s="113">
        <v>112</v>
      </c>
      <c r="F31" s="114" t="s">
        <v>6</v>
      </c>
      <c r="G31" s="115" t="s">
        <v>38</v>
      </c>
      <c r="H31" s="113">
        <v>159456</v>
      </c>
      <c r="I31" s="115" t="s">
        <v>2</v>
      </c>
      <c r="J31" s="116"/>
      <c r="K31" s="117">
        <v>240</v>
      </c>
      <c r="L31" s="123">
        <v>1000</v>
      </c>
      <c r="M31" s="124">
        <v>11</v>
      </c>
      <c r="N31" s="125">
        <v>40279</v>
      </c>
      <c r="O31" s="125">
        <v>40281</v>
      </c>
    </row>
    <row r="32" spans="1:15" ht="12.75">
      <c r="A32" s="111">
        <v>14</v>
      </c>
      <c r="B32" s="112">
        <v>40279</v>
      </c>
      <c r="C32" s="112"/>
      <c r="D32" s="113" t="s">
        <v>8</v>
      </c>
      <c r="E32" s="113">
        <v>113</v>
      </c>
      <c r="F32" s="114" t="s">
        <v>3</v>
      </c>
      <c r="G32" s="115" t="s">
        <v>41</v>
      </c>
      <c r="H32" s="113">
        <v>448552</v>
      </c>
      <c r="I32" s="115" t="s">
        <v>4</v>
      </c>
      <c r="J32" s="116"/>
      <c r="K32" s="117"/>
      <c r="L32" s="123">
        <v>390</v>
      </c>
      <c r="M32" s="124" t="s">
        <v>60</v>
      </c>
      <c r="N32" s="125">
        <v>40279</v>
      </c>
      <c r="O32" s="125">
        <v>40282</v>
      </c>
    </row>
    <row r="33" spans="1:15" ht="12.75">
      <c r="A33" s="111">
        <v>15</v>
      </c>
      <c r="B33" s="112">
        <v>40280</v>
      </c>
      <c r="C33" s="112"/>
      <c r="D33" s="113" t="s">
        <v>0</v>
      </c>
      <c r="E33" s="113">
        <v>111</v>
      </c>
      <c r="F33" s="114" t="s">
        <v>3</v>
      </c>
      <c r="G33" s="115" t="s">
        <v>41</v>
      </c>
      <c r="H33" s="113">
        <v>159456</v>
      </c>
      <c r="I33" s="115" t="s">
        <v>2</v>
      </c>
      <c r="J33" s="116">
        <v>1000</v>
      </c>
      <c r="K33" s="117">
        <v>240</v>
      </c>
      <c r="L33" s="123">
        <v>760</v>
      </c>
      <c r="M33" s="124">
        <v>12</v>
      </c>
      <c r="N33" s="125">
        <v>40280</v>
      </c>
      <c r="O33" s="125">
        <v>40283</v>
      </c>
    </row>
    <row r="34" spans="1:15" ht="12.75">
      <c r="A34" s="111">
        <v>16</v>
      </c>
      <c r="B34" s="112">
        <v>40280</v>
      </c>
      <c r="C34" s="112"/>
      <c r="D34" s="113" t="s">
        <v>8</v>
      </c>
      <c r="E34" s="113">
        <v>113</v>
      </c>
      <c r="F34" s="114" t="s">
        <v>6</v>
      </c>
      <c r="G34" s="115" t="s">
        <v>38</v>
      </c>
      <c r="H34" s="113">
        <v>448552</v>
      </c>
      <c r="I34" s="115" t="s">
        <v>4</v>
      </c>
      <c r="J34" s="116"/>
      <c r="K34" s="117">
        <v>120</v>
      </c>
      <c r="L34" s="123">
        <v>390</v>
      </c>
      <c r="M34" s="124">
        <v>13</v>
      </c>
      <c r="N34" s="125">
        <v>40281</v>
      </c>
      <c r="O34" s="125">
        <v>40284</v>
      </c>
    </row>
    <row r="35" spans="1:15" ht="12.75">
      <c r="A35" s="111">
        <v>17</v>
      </c>
      <c r="B35" s="112">
        <v>40281</v>
      </c>
      <c r="C35" s="112"/>
      <c r="D35" s="113" t="s">
        <v>5</v>
      </c>
      <c r="E35" s="113">
        <v>112</v>
      </c>
      <c r="F35" s="114" t="s">
        <v>6</v>
      </c>
      <c r="G35" s="115" t="s">
        <v>38</v>
      </c>
      <c r="H35" s="113">
        <v>159456</v>
      </c>
      <c r="I35" s="115" t="s">
        <v>2</v>
      </c>
      <c r="J35" s="116"/>
      <c r="K35" s="117">
        <v>230</v>
      </c>
      <c r="L35" s="123">
        <v>1520</v>
      </c>
      <c r="M35" s="124">
        <v>14</v>
      </c>
      <c r="N35" s="125">
        <v>40282</v>
      </c>
      <c r="O35" s="125">
        <v>40285</v>
      </c>
    </row>
    <row r="36" spans="1:15" ht="12.75">
      <c r="A36" s="111">
        <v>18</v>
      </c>
      <c r="B36" s="112">
        <v>40282</v>
      </c>
      <c r="C36" s="112"/>
      <c r="D36" s="113" t="s">
        <v>8</v>
      </c>
      <c r="E36" s="113">
        <v>113</v>
      </c>
      <c r="F36" s="114" t="s">
        <v>3</v>
      </c>
      <c r="G36" s="115" t="s">
        <v>41</v>
      </c>
      <c r="H36" s="113">
        <v>159456</v>
      </c>
      <c r="I36" s="115" t="s">
        <v>2</v>
      </c>
      <c r="J36" s="116"/>
      <c r="K36" s="117"/>
      <c r="L36" s="123">
        <v>1290</v>
      </c>
      <c r="M36" s="124" t="s">
        <v>60</v>
      </c>
      <c r="N36" s="125">
        <v>40282</v>
      </c>
      <c r="O36" s="125">
        <v>0</v>
      </c>
    </row>
    <row r="37" spans="1:15" ht="12.75">
      <c r="A37" s="111">
        <v>19</v>
      </c>
      <c r="B37" s="112">
        <v>40282</v>
      </c>
      <c r="C37" s="112"/>
      <c r="D37" s="113" t="s">
        <v>8</v>
      </c>
      <c r="E37" s="113">
        <v>113</v>
      </c>
      <c r="F37" s="114" t="s">
        <v>6</v>
      </c>
      <c r="G37" s="115" t="s">
        <v>38</v>
      </c>
      <c r="H37" s="113">
        <v>448552</v>
      </c>
      <c r="I37" s="115" t="s">
        <v>4</v>
      </c>
      <c r="J37" s="116"/>
      <c r="K37" s="117"/>
      <c r="L37" s="123">
        <v>270</v>
      </c>
      <c r="M37" s="124">
        <v>15</v>
      </c>
      <c r="N37" s="125">
        <v>40283</v>
      </c>
      <c r="O37" s="125" t="s">
        <v>60</v>
      </c>
    </row>
    <row r="38" spans="1:15" ht="12.75">
      <c r="A38" s="111">
        <v>20</v>
      </c>
      <c r="B38" s="112">
        <v>40283</v>
      </c>
      <c r="C38" s="112"/>
      <c r="D38" s="113" t="s">
        <v>8</v>
      </c>
      <c r="E38" s="113">
        <v>113</v>
      </c>
      <c r="F38" s="114" t="s">
        <v>6</v>
      </c>
      <c r="G38" s="115" t="s">
        <v>38</v>
      </c>
      <c r="H38" s="113">
        <v>230550</v>
      </c>
      <c r="I38" s="115" t="s">
        <v>4</v>
      </c>
      <c r="J38" s="116"/>
      <c r="K38" s="117">
        <v>300</v>
      </c>
      <c r="L38" s="123">
        <v>600</v>
      </c>
      <c r="M38" s="124">
        <v>16</v>
      </c>
      <c r="N38" s="125">
        <v>40284</v>
      </c>
      <c r="O38" s="125" t="s">
        <v>60</v>
      </c>
    </row>
    <row r="39" spans="1:15" ht="12.75">
      <c r="A39" s="111">
        <v>21</v>
      </c>
      <c r="B39" s="112">
        <v>40284</v>
      </c>
      <c r="C39" s="112"/>
      <c r="D39" s="113" t="s">
        <v>8</v>
      </c>
      <c r="E39" s="113">
        <v>113</v>
      </c>
      <c r="F39" s="114" t="s">
        <v>6</v>
      </c>
      <c r="G39" s="115" t="s">
        <v>38</v>
      </c>
      <c r="H39" s="113">
        <v>230550</v>
      </c>
      <c r="I39" s="115" t="s">
        <v>4</v>
      </c>
      <c r="J39" s="116"/>
      <c r="K39" s="117">
        <v>300</v>
      </c>
      <c r="L39" s="123">
        <v>300</v>
      </c>
      <c r="M39" s="124">
        <v>17</v>
      </c>
      <c r="N39" s="125">
        <v>40285</v>
      </c>
      <c r="O39" s="125" t="s">
        <v>60</v>
      </c>
    </row>
    <row r="40" spans="1:15" ht="12.75">
      <c r="A40" s="111">
        <v>22</v>
      </c>
      <c r="B40" s="112">
        <v>40285</v>
      </c>
      <c r="C40" s="112"/>
      <c r="D40" s="113" t="s">
        <v>8</v>
      </c>
      <c r="E40" s="113">
        <v>113</v>
      </c>
      <c r="F40" s="114" t="s">
        <v>6</v>
      </c>
      <c r="G40" s="115"/>
      <c r="H40" s="113">
        <v>230550</v>
      </c>
      <c r="I40" s="115" t="s">
        <v>4</v>
      </c>
      <c r="J40" s="116"/>
      <c r="K40" s="117"/>
      <c r="L40" s="123">
        <v>0</v>
      </c>
      <c r="M40" s="124">
        <v>18</v>
      </c>
      <c r="N40" s="125">
        <v>0</v>
      </c>
      <c r="O40" s="125" t="s">
        <v>60</v>
      </c>
    </row>
    <row r="41" spans="1:15" ht="12.75">
      <c r="A41" s="111" t="s">
        <v>60</v>
      </c>
      <c r="B41" s="112"/>
      <c r="C41" s="112"/>
      <c r="D41" s="113"/>
      <c r="E41" s="113" t="s">
        <v>60</v>
      </c>
      <c r="F41" s="114"/>
      <c r="G41" s="115"/>
      <c r="H41" s="113"/>
      <c r="I41" s="115" t="s">
        <v>60</v>
      </c>
      <c r="J41" s="116"/>
      <c r="K41" s="117"/>
      <c r="L41" s="123">
        <v>0</v>
      </c>
      <c r="M41" s="124" t="s">
        <v>60</v>
      </c>
      <c r="N41" s="125">
        <v>0</v>
      </c>
      <c r="O41" s="125" t="s">
        <v>60</v>
      </c>
    </row>
    <row r="42" spans="1:15" ht="12.75">
      <c r="A42" s="111" t="s">
        <v>60</v>
      </c>
      <c r="B42" s="112"/>
      <c r="C42" s="112"/>
      <c r="D42" s="113"/>
      <c r="E42" s="113" t="s">
        <v>60</v>
      </c>
      <c r="F42" s="114"/>
      <c r="G42" s="115" t="s">
        <v>60</v>
      </c>
      <c r="H42" s="113"/>
      <c r="I42" s="115" t="s">
        <v>60</v>
      </c>
      <c r="J42" s="116"/>
      <c r="K42" s="117"/>
      <c r="L42" s="123">
        <v>0</v>
      </c>
      <c r="M42" s="124" t="s">
        <v>60</v>
      </c>
      <c r="N42" s="125">
        <v>0</v>
      </c>
      <c r="O42" s="125" t="s">
        <v>60</v>
      </c>
    </row>
    <row r="43" spans="1:15" ht="12.75">
      <c r="A43" s="111" t="s">
        <v>60</v>
      </c>
      <c r="B43" s="112"/>
      <c r="C43" s="112"/>
      <c r="D43" s="113"/>
      <c r="E43" s="113" t="s">
        <v>60</v>
      </c>
      <c r="F43" s="114"/>
      <c r="G43" s="115" t="s">
        <v>60</v>
      </c>
      <c r="H43" s="113"/>
      <c r="I43" s="115" t="s">
        <v>60</v>
      </c>
      <c r="J43" s="116"/>
      <c r="K43" s="117"/>
      <c r="L43" s="123">
        <v>0</v>
      </c>
      <c r="M43" s="124" t="s">
        <v>60</v>
      </c>
      <c r="N43" s="125">
        <v>0</v>
      </c>
      <c r="O43" s="125" t="s">
        <v>60</v>
      </c>
    </row>
    <row r="44" spans="1:15" ht="12.75">
      <c r="A44" s="111" t="s">
        <v>60</v>
      </c>
      <c r="B44" s="112"/>
      <c r="C44" s="112"/>
      <c r="D44" s="113"/>
      <c r="E44" s="113" t="s">
        <v>60</v>
      </c>
      <c r="F44" s="114"/>
      <c r="G44" s="115" t="s">
        <v>60</v>
      </c>
      <c r="H44" s="113"/>
      <c r="I44" s="115" t="s">
        <v>60</v>
      </c>
      <c r="J44" s="116"/>
      <c r="K44" s="117"/>
      <c r="L44" s="123">
        <v>0</v>
      </c>
      <c r="M44" s="124" t="s">
        <v>60</v>
      </c>
      <c r="N44" s="125">
        <v>0</v>
      </c>
      <c r="O44" s="125" t="s">
        <v>60</v>
      </c>
    </row>
    <row r="45" spans="1:15" ht="12.75">
      <c r="A45" s="111" t="s">
        <v>60</v>
      </c>
      <c r="B45" s="112"/>
      <c r="C45" s="112"/>
      <c r="D45" s="113"/>
      <c r="E45" s="113" t="s">
        <v>60</v>
      </c>
      <c r="F45" s="114"/>
      <c r="G45" s="115" t="s">
        <v>60</v>
      </c>
      <c r="H45" s="113"/>
      <c r="I45" s="115" t="s">
        <v>60</v>
      </c>
      <c r="J45" s="116"/>
      <c r="K45" s="117"/>
      <c r="L45" s="123">
        <v>0</v>
      </c>
      <c r="M45" s="124" t="s">
        <v>60</v>
      </c>
      <c r="N45" s="125">
        <v>0</v>
      </c>
      <c r="O45" s="125" t="s">
        <v>60</v>
      </c>
    </row>
    <row r="46" spans="1:15" ht="12.75">
      <c r="A46" s="111" t="s">
        <v>60</v>
      </c>
      <c r="B46" s="112"/>
      <c r="C46" s="112"/>
      <c r="D46" s="113"/>
      <c r="E46" s="113" t="s">
        <v>60</v>
      </c>
      <c r="F46" s="114"/>
      <c r="G46" s="115" t="s">
        <v>60</v>
      </c>
      <c r="H46" s="113"/>
      <c r="I46" s="115" t="s">
        <v>60</v>
      </c>
      <c r="J46" s="116"/>
      <c r="K46" s="117"/>
      <c r="L46" s="123">
        <v>0</v>
      </c>
      <c r="M46" s="124" t="s">
        <v>60</v>
      </c>
      <c r="N46" s="125">
        <v>0</v>
      </c>
      <c r="O46" s="125" t="s">
        <v>60</v>
      </c>
    </row>
    <row r="47" spans="1:15" ht="12.75">
      <c r="A47" s="111" t="s">
        <v>60</v>
      </c>
      <c r="B47" s="112"/>
      <c r="C47" s="112"/>
      <c r="D47" s="113"/>
      <c r="E47" s="113" t="s">
        <v>60</v>
      </c>
      <c r="F47" s="114"/>
      <c r="G47" s="115" t="s">
        <v>60</v>
      </c>
      <c r="H47" s="113"/>
      <c r="I47" s="115" t="s">
        <v>60</v>
      </c>
      <c r="J47" s="116"/>
      <c r="K47" s="117"/>
      <c r="L47" s="123">
        <v>0</v>
      </c>
      <c r="M47" s="124" t="s">
        <v>60</v>
      </c>
      <c r="N47" s="125">
        <v>0</v>
      </c>
      <c r="O47" s="125" t="s">
        <v>60</v>
      </c>
    </row>
    <row r="48" spans="1:15" ht="12.75">
      <c r="A48" s="111" t="s">
        <v>60</v>
      </c>
      <c r="B48" s="112"/>
      <c r="C48" s="112"/>
      <c r="D48" s="113"/>
      <c r="E48" s="113" t="s">
        <v>60</v>
      </c>
      <c r="F48" s="114"/>
      <c r="G48" s="115" t="s">
        <v>60</v>
      </c>
      <c r="H48" s="113"/>
      <c r="I48" s="115" t="s">
        <v>60</v>
      </c>
      <c r="J48" s="116"/>
      <c r="K48" s="117"/>
      <c r="L48" s="123">
        <v>0</v>
      </c>
      <c r="M48" s="124" t="s">
        <v>60</v>
      </c>
      <c r="N48" s="125">
        <v>0</v>
      </c>
      <c r="O48" s="125" t="s">
        <v>60</v>
      </c>
    </row>
    <row r="49" spans="1:12" ht="19.5" customHeight="1" thickBot="1">
      <c r="A49" s="97"/>
      <c r="B49" s="98"/>
      <c r="C49" s="98"/>
      <c r="D49" s="99"/>
      <c r="E49" s="99"/>
      <c r="F49" s="100"/>
      <c r="G49" s="99"/>
      <c r="H49" s="101" t="s">
        <v>46</v>
      </c>
      <c r="I49" s="97"/>
      <c r="J49" s="102"/>
      <c r="K49" s="103"/>
      <c r="L49" s="96"/>
    </row>
    <row r="50" spans="1:12" ht="12.75">
      <c r="A50" s="89"/>
      <c r="B50" s="90"/>
      <c r="C50" s="90"/>
      <c r="D50" s="91" t="s">
        <v>21</v>
      </c>
      <c r="E50" s="90"/>
      <c r="F50" s="92"/>
      <c r="G50" s="92"/>
      <c r="H50" s="76">
        <v>159456</v>
      </c>
      <c r="I50" s="77" t="s">
        <v>2</v>
      </c>
      <c r="J50" s="78">
        <v>1000</v>
      </c>
      <c r="K50" s="78">
        <v>2510</v>
      </c>
      <c r="L50" s="79">
        <v>1290</v>
      </c>
    </row>
    <row r="51" spans="1:12" ht="12.75">
      <c r="A51" s="89"/>
      <c r="B51" s="90"/>
      <c r="C51" s="90"/>
      <c r="D51" s="91"/>
      <c r="E51" s="90"/>
      <c r="F51" s="92"/>
      <c r="G51" s="92"/>
      <c r="H51" s="80">
        <v>448552</v>
      </c>
      <c r="I51" s="74" t="s">
        <v>4</v>
      </c>
      <c r="J51" s="81">
        <v>900</v>
      </c>
      <c r="K51" s="81">
        <v>790</v>
      </c>
      <c r="L51" s="75">
        <v>270</v>
      </c>
    </row>
    <row r="52" spans="1:12" ht="12.75">
      <c r="A52" s="89"/>
      <c r="B52" s="90"/>
      <c r="C52" s="90"/>
      <c r="D52" s="91"/>
      <c r="E52" s="90"/>
      <c r="F52" s="92"/>
      <c r="G52" s="92"/>
      <c r="H52" s="80">
        <v>230550</v>
      </c>
      <c r="I52" s="74" t="s">
        <v>4</v>
      </c>
      <c r="J52" s="81">
        <v>0</v>
      </c>
      <c r="K52" s="81">
        <v>600</v>
      </c>
      <c r="L52" s="75">
        <v>0</v>
      </c>
    </row>
    <row r="53" spans="1:12" ht="13.5" thickBot="1">
      <c r="A53" s="89"/>
      <c r="B53" s="90"/>
      <c r="C53" s="90"/>
      <c r="D53" s="15" t="s">
        <v>30</v>
      </c>
      <c r="E53" s="10"/>
      <c r="F53" s="11"/>
      <c r="G53" s="11"/>
      <c r="H53" s="82" t="s">
        <v>15</v>
      </c>
      <c r="I53" s="83" t="s">
        <v>15</v>
      </c>
      <c r="J53" s="84">
        <v>1900</v>
      </c>
      <c r="K53" s="84">
        <v>3900</v>
      </c>
      <c r="L53" s="85">
        <v>1560</v>
      </c>
    </row>
    <row r="54" spans="1:12" ht="12.75">
      <c r="A54" s="89"/>
      <c r="B54" s="90"/>
      <c r="C54" s="90"/>
      <c r="D54" s="93"/>
      <c r="E54" s="93"/>
      <c r="F54" s="93"/>
      <c r="G54" s="93"/>
      <c r="H54" s="93"/>
      <c r="I54" s="93"/>
      <c r="J54" s="93"/>
      <c r="K54" s="93"/>
      <c r="L54" s="93"/>
    </row>
    <row r="55" spans="1:3" ht="12.75">
      <c r="A55" s="89"/>
      <c r="B55" s="90"/>
      <c r="C55" s="90"/>
    </row>
    <row r="56" spans="1:3" ht="12.75">
      <c r="A56" s="89"/>
      <c r="B56" s="90"/>
      <c r="C56" s="90"/>
    </row>
  </sheetData>
  <sheetProtection/>
  <mergeCells count="2">
    <mergeCell ref="H4:J4"/>
    <mergeCell ref="D4:E4"/>
  </mergeCells>
  <dataValidations count="5">
    <dataValidation type="list" allowBlank="1" showInputMessage="1" showErrorMessage="1" sqref="E7 F19:F48">
      <formula1>ГосНомера</formula1>
    </dataValidation>
    <dataValidation type="list" allowBlank="1" showInputMessage="1" showErrorMessage="1" sqref="E8 H19:H48">
      <formula1>ПереченьКарточек</formula1>
    </dataValidation>
    <dataValidation type="list" allowBlank="1" showInputMessage="1" showErrorMessage="1" sqref="E5 D19:D48">
      <formula1>ФИОработника</formula1>
    </dataValidation>
    <dataValidation type="list" allowBlank="1" showInputMessage="1" showErrorMessage="1" sqref="E10">
      <formula1>НомерКар</formula1>
    </dataValidation>
    <dataValidation type="list" allowBlank="1" showInputMessage="1" showErrorMessage="1" sqref="F5:G5">
      <formula1>ДатаУник</formula1>
    </dataValidation>
  </dataValidations>
  <printOptions/>
  <pageMargins left="0.3937007874015748" right="0.1968503937007874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ЛД</dc:creator>
  <cp:keywords/>
  <dc:description/>
  <cp:lastModifiedBy>LD</cp:lastModifiedBy>
  <cp:lastPrinted>2010-08-22T18:14:11Z</cp:lastPrinted>
  <dcterms:created xsi:type="dcterms:W3CDTF">2008-05-25T09:03:00Z</dcterms:created>
  <dcterms:modified xsi:type="dcterms:W3CDTF">2010-10-13T15:15:49Z</dcterms:modified>
  <cp:category/>
  <cp:version/>
  <cp:contentType/>
  <cp:contentStatus/>
</cp:coreProperties>
</file>