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8" i="1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I44"/>
  <c r="K44" s="1"/>
  <c r="G44"/>
  <c r="K43"/>
  <c r="G43"/>
  <c r="K42"/>
  <c r="G42"/>
  <c r="G41"/>
  <c r="K40"/>
  <c r="G40"/>
  <c r="A40"/>
  <c r="A41" s="1"/>
  <c r="K39"/>
  <c r="G39"/>
  <c r="B33"/>
  <c r="G33" s="1"/>
  <c r="K32"/>
  <c r="G32"/>
  <c r="K31"/>
  <c r="G31"/>
  <c r="K30"/>
  <c r="B30"/>
  <c r="G30" s="1"/>
  <c r="G29"/>
  <c r="K28"/>
  <c r="G28"/>
  <c r="G27"/>
  <c r="K26"/>
  <c r="G26"/>
  <c r="K25"/>
  <c r="G25"/>
  <c r="G24"/>
  <c r="G23"/>
  <c r="G22"/>
  <c r="G21"/>
  <c r="K20"/>
  <c r="G20"/>
  <c r="K19"/>
  <c r="G19"/>
  <c r="K18"/>
  <c r="G18"/>
  <c r="K17"/>
  <c r="G17"/>
  <c r="K16"/>
  <c r="G16"/>
  <c r="K15"/>
  <c r="G15"/>
  <c r="K14"/>
  <c r="G14"/>
  <c r="K13"/>
  <c r="G13"/>
  <c r="G12"/>
  <c r="G11"/>
  <c r="K10"/>
  <c r="G10"/>
  <c r="K9"/>
  <c r="G9"/>
  <c r="K8"/>
  <c r="G8"/>
  <c r="I7"/>
  <c r="K7" s="1"/>
  <c r="G7"/>
  <c r="K6"/>
  <c r="G6"/>
  <c r="K5"/>
  <c r="G5"/>
  <c r="K4"/>
  <c r="G4"/>
  <c r="A4"/>
  <c r="K3"/>
  <c r="G3"/>
  <c r="G69" l="1"/>
  <c r="A42"/>
  <c r="I41"/>
  <c r="G34"/>
  <c r="A5"/>
  <c r="A6" l="1"/>
  <c r="A43"/>
  <c r="K41"/>
  <c r="A44" l="1"/>
  <c r="A7"/>
  <c r="A8" l="1"/>
  <c r="A45"/>
  <c r="A46" l="1"/>
  <c r="I45"/>
  <c r="A9"/>
  <c r="A47" l="1"/>
  <c r="I46"/>
  <c r="K46" s="1"/>
  <c r="A10"/>
  <c r="K45"/>
  <c r="A11" l="1"/>
  <c r="A48"/>
  <c r="I47"/>
  <c r="A49" l="1"/>
  <c r="I48"/>
  <c r="A12"/>
  <c r="I11"/>
  <c r="K47"/>
  <c r="K11" l="1"/>
  <c r="K48"/>
  <c r="A13"/>
  <c r="I12"/>
  <c r="K12" s="1"/>
  <c r="A50"/>
  <c r="I49"/>
  <c r="A51" l="1"/>
  <c r="I50"/>
  <c r="K49"/>
  <c r="A14"/>
  <c r="A52" l="1"/>
  <c r="I51"/>
  <c r="A15"/>
  <c r="K50"/>
  <c r="A53" l="1"/>
  <c r="I52"/>
  <c r="K52" s="1"/>
  <c r="A16"/>
  <c r="K51"/>
  <c r="A54" l="1"/>
  <c r="I53"/>
  <c r="K53" s="1"/>
  <c r="A17"/>
  <c r="A55" l="1"/>
  <c r="I54"/>
  <c r="K54" s="1"/>
  <c r="A18"/>
  <c r="A56" l="1"/>
  <c r="I55"/>
  <c r="K55" s="1"/>
  <c r="A19"/>
  <c r="A20" l="1"/>
  <c r="A57"/>
  <c r="I56"/>
  <c r="K56" s="1"/>
  <c r="A58" l="1"/>
  <c r="I57"/>
  <c r="K57" s="1"/>
  <c r="A21"/>
  <c r="A22" l="1"/>
  <c r="I21"/>
  <c r="A59"/>
  <c r="I58"/>
  <c r="K58" s="1"/>
  <c r="A23" l="1"/>
  <c r="I22"/>
  <c r="K22" s="1"/>
  <c r="A60"/>
  <c r="I59"/>
  <c r="K59" s="1"/>
  <c r="K21"/>
  <c r="A24" l="1"/>
  <c r="I23"/>
  <c r="A61"/>
  <c r="I60"/>
  <c r="K60" s="1"/>
  <c r="A62" l="1"/>
  <c r="I61"/>
  <c r="K61" s="1"/>
  <c r="A25"/>
  <c r="I24"/>
  <c r="K24" s="1"/>
  <c r="K23"/>
  <c r="A63" l="1"/>
  <c r="I62"/>
  <c r="K62" s="1"/>
  <c r="A26"/>
  <c r="A64" l="1"/>
  <c r="I63"/>
  <c r="K63" s="1"/>
  <c r="A27"/>
  <c r="A65" l="1"/>
  <c r="I64"/>
  <c r="K64" s="1"/>
  <c r="A28"/>
  <c r="I27"/>
  <c r="K27" s="1"/>
  <c r="A66" l="1"/>
  <c r="I65"/>
  <c r="K65" s="1"/>
  <c r="A29"/>
  <c r="A30" l="1"/>
  <c r="I29"/>
  <c r="K29" s="1"/>
  <c r="A67"/>
  <c r="I66"/>
  <c r="K66" s="1"/>
  <c r="A68" l="1"/>
  <c r="I67"/>
  <c r="K67" s="1"/>
  <c r="A31"/>
  <c r="A32" l="1"/>
  <c r="I68"/>
  <c r="K68" l="1"/>
  <c r="J70" s="1"/>
  <c r="I70" s="1"/>
  <c r="I69"/>
  <c r="J69"/>
  <c r="A33"/>
  <c r="I33" l="1"/>
  <c r="K33" l="1"/>
  <c r="J35" s="1"/>
  <c r="I35" s="1"/>
  <c r="J34"/>
  <c r="I34"/>
</calcChain>
</file>

<file path=xl/sharedStrings.xml><?xml version="1.0" encoding="utf-8"?>
<sst xmlns="http://schemas.openxmlformats.org/spreadsheetml/2006/main" count="18" uniqueCount="6">
  <si>
    <t>Март</t>
  </si>
  <si>
    <t>Число</t>
  </si>
  <si>
    <t>Сумма</t>
  </si>
  <si>
    <t>Итого</t>
  </si>
  <si>
    <t>Итого за месяц:</t>
  </si>
  <si>
    <t>Апрель</t>
  </si>
</sst>
</file>

<file path=xl/styles.xml><?xml version="1.0" encoding="utf-8"?>
<styleSheet xmlns="http://schemas.openxmlformats.org/spreadsheetml/2006/main">
  <numFmts count="1">
    <numFmt numFmtId="164" formatCode="#,###_0&quot;р.&quot;"/>
  </numFmts>
  <fonts count="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0" xfId="0" applyFont="1"/>
    <xf numFmtId="14" fontId="1" fillId="0" borderId="7" xfId="0" applyNumberFormat="1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0" fontId="1" fillId="0" borderId="13" xfId="0" applyFont="1" applyBorder="1"/>
    <xf numFmtId="0" fontId="1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1" fillId="0" borderId="14" xfId="0" applyNumberFormat="1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164" fontId="1" fillId="0" borderId="30" xfId="0" applyNumberFormat="1" applyFont="1" applyBorder="1"/>
    <xf numFmtId="0" fontId="1" fillId="0" borderId="20" xfId="0" applyFont="1" applyBorder="1"/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vertical="center"/>
    </xf>
  </cellXfs>
  <cellStyles count="1">
    <cellStyle name="Обычный" xfId="0" builtinId="0"/>
  </cellStyles>
  <dxfs count="4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0"/>
  <sheetViews>
    <sheetView tabSelected="1" topLeftCell="A10" workbookViewId="0">
      <selection activeCell="O32" sqref="O32"/>
    </sheetView>
  </sheetViews>
  <sheetFormatPr defaultRowHeight="15"/>
  <cols>
    <col min="11" max="11" width="11.5703125" customWidth="1"/>
  </cols>
  <sheetData>
    <row r="1" spans="1:11" s="7" customFormat="1" ht="13.5" thickBot="1">
      <c r="A1" s="23" t="s">
        <v>0</v>
      </c>
      <c r="B1" s="24"/>
      <c r="C1" s="24"/>
      <c r="D1" s="24"/>
      <c r="E1" s="24"/>
      <c r="F1" s="24"/>
      <c r="G1" s="25"/>
    </row>
    <row r="2" spans="1:11" s="7" customFormat="1" ht="13.5" thickBot="1">
      <c r="A2" s="26" t="s">
        <v>1</v>
      </c>
      <c r="B2" s="27" t="s">
        <v>2</v>
      </c>
      <c r="C2" s="28" t="s">
        <v>2</v>
      </c>
      <c r="D2" s="28" t="s">
        <v>2</v>
      </c>
      <c r="E2" s="28" t="s">
        <v>2</v>
      </c>
      <c r="F2" s="29" t="s">
        <v>2</v>
      </c>
      <c r="G2" s="26" t="s">
        <v>3</v>
      </c>
    </row>
    <row r="3" spans="1:11" s="7" customFormat="1" ht="12.75">
      <c r="A3" s="1">
        <v>41699</v>
      </c>
      <c r="B3" s="2"/>
      <c r="C3" s="3"/>
      <c r="D3" s="3"/>
      <c r="E3" s="3"/>
      <c r="F3" s="4"/>
      <c r="G3" s="5">
        <f>SUM(B3:F3)</f>
        <v>0</v>
      </c>
      <c r="H3" s="30"/>
      <c r="I3" s="15">
        <v>10</v>
      </c>
      <c r="J3" s="16"/>
      <c r="K3" s="7">
        <f>IF(I3=0,TEXT(A3,"дддд"),IF(I3="","",IF(I3&lt;&gt;0,1)))</f>
        <v>1</v>
      </c>
    </row>
    <row r="4" spans="1:11" s="7" customFormat="1" ht="12.75">
      <c r="A4" s="8">
        <f>A3+1</f>
        <v>41700</v>
      </c>
      <c r="B4" s="9"/>
      <c r="C4" s="10"/>
      <c r="D4" s="10"/>
      <c r="E4" s="10"/>
      <c r="F4" s="11"/>
      <c r="G4" s="12">
        <f t="shared" ref="G4:G28" si="0">SUM(B4:F4)</f>
        <v>0</v>
      </c>
      <c r="H4" s="31"/>
      <c r="I4" s="15">
        <v>700</v>
      </c>
      <c r="J4" s="16"/>
      <c r="K4" s="7">
        <f>IF(I4=0,TEXT(A4,"дддд"),IF(I4="","",IF(I4&lt;&gt;0,1)))</f>
        <v>1</v>
      </c>
    </row>
    <row r="5" spans="1:11" s="7" customFormat="1" ht="12.75">
      <c r="A5" s="8">
        <f t="shared" ref="A5:A33" si="1">A4+1</f>
        <v>41701</v>
      </c>
      <c r="B5" s="9"/>
      <c r="C5" s="10"/>
      <c r="D5" s="10"/>
      <c r="E5" s="10"/>
      <c r="F5" s="11"/>
      <c r="G5" s="12">
        <f t="shared" si="0"/>
        <v>0</v>
      </c>
      <c r="H5" s="31"/>
      <c r="I5" s="15">
        <v>600</v>
      </c>
      <c r="J5" s="16"/>
      <c r="K5" s="7">
        <f>IF(I5=0,TEXT(A5,"дддд"),IF(I5="","",IF(I5&lt;&gt;0,1)))</f>
        <v>1</v>
      </c>
    </row>
    <row r="6" spans="1:11" s="7" customFormat="1" ht="12.75">
      <c r="A6" s="8">
        <f t="shared" si="1"/>
        <v>41702</v>
      </c>
      <c r="B6" s="9"/>
      <c r="C6" s="10"/>
      <c r="D6" s="10"/>
      <c r="E6" s="10"/>
      <c r="F6" s="11"/>
      <c r="G6" s="12">
        <f t="shared" si="0"/>
        <v>0</v>
      </c>
      <c r="H6" s="31"/>
      <c r="I6" s="15">
        <v>1350</v>
      </c>
      <c r="J6" s="16"/>
      <c r="K6" s="7">
        <f>IF(I6=0,TEXT(A6,"дддд"),IF(I6="","",IF(I6&lt;&gt;0,1)))</f>
        <v>1</v>
      </c>
    </row>
    <row r="7" spans="1:11" s="7" customFormat="1" ht="12.75">
      <c r="A7" s="8">
        <f t="shared" si="1"/>
        <v>41703</v>
      </c>
      <c r="B7" s="9"/>
      <c r="C7" s="10"/>
      <c r="D7" s="10"/>
      <c r="E7" s="10"/>
      <c r="F7" s="11"/>
      <c r="G7" s="12">
        <f t="shared" si="0"/>
        <v>0</v>
      </c>
      <c r="H7" s="31"/>
      <c r="I7" s="15">
        <f>1000+700</f>
        <v>1700</v>
      </c>
      <c r="J7" s="16"/>
      <c r="K7" s="7">
        <f>IF(I7=0,TEXT(A7,"дддд"),IF(I7="","",IF(I7&lt;&gt;0,1)))</f>
        <v>1</v>
      </c>
    </row>
    <row r="8" spans="1:11" s="7" customFormat="1" ht="12.75">
      <c r="A8" s="8">
        <f t="shared" si="1"/>
        <v>41704</v>
      </c>
      <c r="B8" s="9"/>
      <c r="C8" s="10"/>
      <c r="D8" s="10"/>
      <c r="E8" s="10"/>
      <c r="F8" s="11"/>
      <c r="G8" s="12">
        <f t="shared" si="0"/>
        <v>0</v>
      </c>
      <c r="H8" s="31"/>
      <c r="I8" s="15">
        <v>200</v>
      </c>
      <c r="J8" s="16"/>
      <c r="K8" s="7">
        <f>IF(I8=0,TEXT(A8,"дддд"),IF(I8="","",IF(I8&lt;&gt;0,1)))</f>
        <v>1</v>
      </c>
    </row>
    <row r="9" spans="1:11" s="7" customFormat="1" ht="12.75">
      <c r="A9" s="8">
        <f t="shared" si="1"/>
        <v>41705</v>
      </c>
      <c r="B9" s="9"/>
      <c r="C9" s="10"/>
      <c r="D9" s="10"/>
      <c r="E9" s="10"/>
      <c r="F9" s="11"/>
      <c r="G9" s="12">
        <f t="shared" si="0"/>
        <v>0</v>
      </c>
      <c r="H9" s="31"/>
      <c r="I9" s="15">
        <v>800</v>
      </c>
      <c r="J9" s="16"/>
      <c r="K9" s="7">
        <f>IF(I9=0,TEXT(A9,"дддд"),IF(I9="","",IF(I9&lt;&gt;0,1)))</f>
        <v>1</v>
      </c>
    </row>
    <row r="10" spans="1:11" s="7" customFormat="1" ht="12.75">
      <c r="A10" s="8">
        <f t="shared" si="1"/>
        <v>41706</v>
      </c>
      <c r="B10" s="9"/>
      <c r="C10" s="10"/>
      <c r="D10" s="10"/>
      <c r="E10" s="10"/>
      <c r="F10" s="11"/>
      <c r="G10" s="12">
        <f t="shared" si="0"/>
        <v>0</v>
      </c>
      <c r="H10" s="31"/>
      <c r="I10" s="15">
        <v>1600</v>
      </c>
      <c r="J10" s="16"/>
      <c r="K10" s="7">
        <f>IF(I10=0,TEXT(A10,"дддд"),IF(I10="","",IF(I10&lt;&gt;0,1)))</f>
        <v>1</v>
      </c>
    </row>
    <row r="11" spans="1:11" s="7" customFormat="1" ht="12.75">
      <c r="A11" s="8">
        <f t="shared" si="1"/>
        <v>41707</v>
      </c>
      <c r="B11" s="9"/>
      <c r="C11" s="10"/>
      <c r="D11" s="10"/>
      <c r="E11" s="10"/>
      <c r="F11" s="11"/>
      <c r="G11" s="12">
        <f t="shared" si="0"/>
        <v>0</v>
      </c>
      <c r="H11" s="31"/>
      <c r="I11" s="15">
        <f ca="1">IF((TODAY())&gt;A11,0,"")</f>
        <v>0</v>
      </c>
      <c r="J11" s="16"/>
      <c r="K11" s="7" t="str">
        <f ca="1">IF(I11=0,TEXT(A11,"дддд"),IF(I11="","",IF(I11&lt;&gt;0,1)))</f>
        <v>воскресенье</v>
      </c>
    </row>
    <row r="12" spans="1:11" s="7" customFormat="1" ht="12.75">
      <c r="A12" s="8">
        <f t="shared" si="1"/>
        <v>41708</v>
      </c>
      <c r="B12" s="9"/>
      <c r="C12" s="10"/>
      <c r="D12" s="10"/>
      <c r="E12" s="10"/>
      <c r="F12" s="11"/>
      <c r="G12" s="12">
        <f t="shared" si="0"/>
        <v>0</v>
      </c>
      <c r="H12" s="31"/>
      <c r="I12" s="15">
        <f ca="1">IF((TODAY())&gt;A12,0,"")</f>
        <v>0</v>
      </c>
      <c r="J12" s="16"/>
      <c r="K12" s="7" t="str">
        <f ca="1">IF(I12=0,TEXT(A12,"дддд"),IF(I12="","",IF(I12&lt;&gt;0,1)))</f>
        <v>понедельник</v>
      </c>
    </row>
    <row r="13" spans="1:11" s="7" customFormat="1" ht="12.75">
      <c r="A13" s="8">
        <f t="shared" si="1"/>
        <v>41709</v>
      </c>
      <c r="B13" s="9"/>
      <c r="C13" s="10"/>
      <c r="D13" s="10"/>
      <c r="E13" s="10"/>
      <c r="F13" s="11"/>
      <c r="G13" s="12">
        <f t="shared" si="0"/>
        <v>0</v>
      </c>
      <c r="H13" s="31"/>
      <c r="I13" s="15">
        <v>550</v>
      </c>
      <c r="J13" s="16"/>
      <c r="K13" s="7">
        <f>IF(I13=0,TEXT(A13,"дддд"),IF(I13="","",IF(I13&lt;&gt;0,1)))</f>
        <v>1</v>
      </c>
    </row>
    <row r="14" spans="1:11" s="7" customFormat="1" ht="12.75">
      <c r="A14" s="8">
        <f t="shared" si="1"/>
        <v>41710</v>
      </c>
      <c r="B14" s="9"/>
      <c r="C14" s="10"/>
      <c r="D14" s="10"/>
      <c r="E14" s="10"/>
      <c r="F14" s="11"/>
      <c r="G14" s="12">
        <f t="shared" si="0"/>
        <v>0</v>
      </c>
      <c r="H14" s="31"/>
      <c r="I14" s="15">
        <v>350</v>
      </c>
      <c r="J14" s="16"/>
      <c r="K14" s="7">
        <f>IF(I14=0,TEXT(A14,"дддд"),IF(I14="","",IF(I14&lt;&gt;0,1)))</f>
        <v>1</v>
      </c>
    </row>
    <row r="15" spans="1:11" s="7" customFormat="1" ht="12.75">
      <c r="A15" s="8">
        <f t="shared" si="1"/>
        <v>41711</v>
      </c>
      <c r="B15" s="9"/>
      <c r="C15" s="10"/>
      <c r="D15" s="10"/>
      <c r="E15" s="10"/>
      <c r="F15" s="11"/>
      <c r="G15" s="12">
        <f t="shared" si="0"/>
        <v>0</v>
      </c>
      <c r="H15" s="31"/>
      <c r="I15" s="15">
        <v>450</v>
      </c>
      <c r="J15" s="16"/>
      <c r="K15" s="7">
        <f>IF(I15=0,TEXT(A15,"дддд"),IF(I15="","",IF(I15&lt;&gt;0,1)))</f>
        <v>1</v>
      </c>
    </row>
    <row r="16" spans="1:11" s="7" customFormat="1" ht="12.75">
      <c r="A16" s="8">
        <f t="shared" si="1"/>
        <v>41712</v>
      </c>
      <c r="B16" s="9"/>
      <c r="C16" s="10"/>
      <c r="D16" s="10"/>
      <c r="E16" s="10"/>
      <c r="F16" s="11"/>
      <c r="G16" s="12">
        <f t="shared" si="0"/>
        <v>0</v>
      </c>
      <c r="H16" s="31"/>
      <c r="I16" s="15">
        <v>950</v>
      </c>
      <c r="J16" s="16"/>
      <c r="K16" s="7">
        <f>IF(I16=0,TEXT(A16,"дддд"),IF(I16="","",IF(I16&lt;&gt;0,1)))</f>
        <v>1</v>
      </c>
    </row>
    <row r="17" spans="1:11" s="7" customFormat="1" ht="12.75">
      <c r="A17" s="8">
        <f t="shared" si="1"/>
        <v>41713</v>
      </c>
      <c r="B17" s="9">
        <v>1200</v>
      </c>
      <c r="C17" s="10"/>
      <c r="D17" s="10"/>
      <c r="E17" s="10"/>
      <c r="F17" s="11"/>
      <c r="G17" s="12">
        <f t="shared" si="0"/>
        <v>1200</v>
      </c>
      <c r="H17" s="31"/>
      <c r="I17" s="15">
        <v>850</v>
      </c>
      <c r="J17" s="16"/>
      <c r="K17" s="7">
        <f>IF(I17=0,TEXT(A17,"дддд"),IF(I17="","",IF(I17&lt;&gt;0,1)))</f>
        <v>1</v>
      </c>
    </row>
    <row r="18" spans="1:11" s="7" customFormat="1" ht="12.75">
      <c r="A18" s="8">
        <f t="shared" si="1"/>
        <v>41714</v>
      </c>
      <c r="B18" s="9"/>
      <c r="C18" s="10"/>
      <c r="D18" s="10"/>
      <c r="E18" s="10"/>
      <c r="F18" s="11"/>
      <c r="G18" s="12">
        <f t="shared" si="0"/>
        <v>0</v>
      </c>
      <c r="H18" s="31"/>
      <c r="I18" s="15">
        <v>1500</v>
      </c>
      <c r="J18" s="16"/>
      <c r="K18" s="7">
        <f>IF(I18=0,TEXT(A18,"дддд"),IF(I18="","",IF(I18&lt;&gt;0,1)))</f>
        <v>1</v>
      </c>
    </row>
    <row r="19" spans="1:11" s="7" customFormat="1" ht="12.75">
      <c r="A19" s="8">
        <f t="shared" si="1"/>
        <v>41715</v>
      </c>
      <c r="B19" s="9"/>
      <c r="C19" s="10"/>
      <c r="D19" s="10"/>
      <c r="E19" s="10"/>
      <c r="F19" s="11"/>
      <c r="G19" s="12">
        <f t="shared" si="0"/>
        <v>0</v>
      </c>
      <c r="H19" s="31"/>
      <c r="I19" s="15">
        <v>1250</v>
      </c>
      <c r="J19" s="16"/>
      <c r="K19" s="7">
        <f>IF(I19=0,TEXT(A19,"дддд"),IF(I19="","",IF(I19&lt;&gt;0,1)))</f>
        <v>1</v>
      </c>
    </row>
    <row r="20" spans="1:11" s="7" customFormat="1" ht="12.75">
      <c r="A20" s="8">
        <f t="shared" si="1"/>
        <v>41716</v>
      </c>
      <c r="B20" s="9"/>
      <c r="C20" s="10"/>
      <c r="D20" s="10"/>
      <c r="E20" s="10"/>
      <c r="F20" s="11"/>
      <c r="G20" s="12">
        <f t="shared" si="0"/>
        <v>0</v>
      </c>
      <c r="H20" s="31"/>
      <c r="I20" s="15">
        <v>1000</v>
      </c>
      <c r="J20" s="16"/>
      <c r="K20" s="7">
        <f>IF(I20=0,TEXT(A20,"дддд"),IF(I20="","",IF(I20&lt;&gt;0,1)))</f>
        <v>1</v>
      </c>
    </row>
    <row r="21" spans="1:11" s="7" customFormat="1" ht="12.75">
      <c r="A21" s="8">
        <f t="shared" si="1"/>
        <v>41717</v>
      </c>
      <c r="B21" s="9">
        <v>1460</v>
      </c>
      <c r="C21" s="10">
        <v>300</v>
      </c>
      <c r="D21" s="10">
        <v>200</v>
      </c>
      <c r="E21" s="10"/>
      <c r="F21" s="11"/>
      <c r="G21" s="12">
        <f t="shared" si="0"/>
        <v>1960</v>
      </c>
      <c r="H21" s="31"/>
      <c r="I21" s="15">
        <f ca="1">IF((TODAY())&gt;A21,0,"")</f>
        <v>0</v>
      </c>
      <c r="J21" s="16"/>
      <c r="K21" s="7" t="str">
        <f ca="1">IF(I21=0,TEXT(A21,"дддд"),IF(I21="","",IF(I21&lt;&gt;0,1)))</f>
        <v>среда</v>
      </c>
    </row>
    <row r="22" spans="1:11" s="7" customFormat="1" ht="12.75">
      <c r="A22" s="8">
        <f t="shared" si="1"/>
        <v>41718</v>
      </c>
      <c r="B22" s="9">
        <v>500</v>
      </c>
      <c r="C22" s="10"/>
      <c r="D22" s="10"/>
      <c r="E22" s="10"/>
      <c r="F22" s="11"/>
      <c r="G22" s="12">
        <f t="shared" si="0"/>
        <v>500</v>
      </c>
      <c r="H22" s="31"/>
      <c r="I22" s="15">
        <f ca="1">IF((TODAY())&gt;A22,0,"")</f>
        <v>0</v>
      </c>
      <c r="J22" s="16"/>
      <c r="K22" s="7" t="str">
        <f ca="1">IF(I22=0,TEXT(A22,"дддд"),IF(I22="","",IF(I22&lt;&gt;0,1)))</f>
        <v>четверг</v>
      </c>
    </row>
    <row r="23" spans="1:11" s="7" customFormat="1" ht="12.75">
      <c r="A23" s="8">
        <f t="shared" si="1"/>
        <v>41719</v>
      </c>
      <c r="B23" s="9"/>
      <c r="C23" s="10"/>
      <c r="D23" s="10"/>
      <c r="E23" s="10"/>
      <c r="F23" s="11"/>
      <c r="G23" s="12">
        <f t="shared" si="0"/>
        <v>0</v>
      </c>
      <c r="H23" s="31"/>
      <c r="I23" s="15">
        <f ca="1">IF((TODAY())&gt;A23,0,"")</f>
        <v>0</v>
      </c>
      <c r="J23" s="16"/>
      <c r="K23" s="7" t="str">
        <f ca="1">IF(I23=0,TEXT(A23,"дддд"),IF(I23="","",IF(I23&lt;&gt;0,1)))</f>
        <v>пятница</v>
      </c>
    </row>
    <row r="24" spans="1:11" s="7" customFormat="1" ht="12.75">
      <c r="A24" s="8">
        <f t="shared" si="1"/>
        <v>41720</v>
      </c>
      <c r="B24" s="9"/>
      <c r="C24" s="10"/>
      <c r="D24" s="10"/>
      <c r="E24" s="10"/>
      <c r="F24" s="11"/>
      <c r="G24" s="12">
        <f t="shared" si="0"/>
        <v>0</v>
      </c>
      <c r="H24" s="31"/>
      <c r="I24" s="15">
        <f ca="1">IF((TODAY())&gt;A24,0,"")</f>
        <v>0</v>
      </c>
      <c r="J24" s="16"/>
      <c r="K24" s="7" t="str">
        <f ca="1">IF(I24=0,TEXT(A24,"дддд"),IF(I24="","",IF(I24&lt;&gt;0,1)))</f>
        <v>суббота</v>
      </c>
    </row>
    <row r="25" spans="1:11" s="7" customFormat="1" ht="12.75">
      <c r="A25" s="8">
        <f t="shared" si="1"/>
        <v>41721</v>
      </c>
      <c r="B25" s="9"/>
      <c r="C25" s="10"/>
      <c r="D25" s="10"/>
      <c r="E25" s="10"/>
      <c r="F25" s="11"/>
      <c r="G25" s="12">
        <f t="shared" si="0"/>
        <v>0</v>
      </c>
      <c r="H25" s="31"/>
      <c r="I25" s="15">
        <v>1350</v>
      </c>
      <c r="J25" s="16"/>
      <c r="K25" s="7">
        <f>IF(I25=0,TEXT(A25,"дддд"),IF(I25="","",IF(I25&lt;&gt;0,1)))</f>
        <v>1</v>
      </c>
    </row>
    <row r="26" spans="1:11" s="7" customFormat="1" ht="12.75">
      <c r="A26" s="8">
        <f t="shared" si="1"/>
        <v>41722</v>
      </c>
      <c r="B26" s="9"/>
      <c r="C26" s="10"/>
      <c r="D26" s="10"/>
      <c r="E26" s="10"/>
      <c r="F26" s="11"/>
      <c r="G26" s="12">
        <f t="shared" si="0"/>
        <v>0</v>
      </c>
      <c r="H26" s="31"/>
      <c r="I26" s="15">
        <v>650</v>
      </c>
      <c r="J26" s="16"/>
      <c r="K26" s="7">
        <f>IF(I26=0,TEXT(A26,"дддд"),IF(I26="","",IF(I26&lt;&gt;0,1)))</f>
        <v>1</v>
      </c>
    </row>
    <row r="27" spans="1:11" s="7" customFormat="1" ht="12.75">
      <c r="A27" s="8">
        <f t="shared" si="1"/>
        <v>41723</v>
      </c>
      <c r="B27" s="9"/>
      <c r="C27" s="10"/>
      <c r="D27" s="10"/>
      <c r="E27" s="10"/>
      <c r="F27" s="11"/>
      <c r="G27" s="12">
        <f t="shared" si="0"/>
        <v>0</v>
      </c>
      <c r="H27" s="31"/>
      <c r="I27" s="15">
        <f ca="1">IF((TODAY())&gt;A27,0,"")</f>
        <v>0</v>
      </c>
      <c r="J27" s="16"/>
      <c r="K27" s="7" t="str">
        <f ca="1">IF(I27=0,TEXT(A27,"дддд"),IF(I27="","",IF(I27&lt;&gt;0,1)))</f>
        <v>вторник</v>
      </c>
    </row>
    <row r="28" spans="1:11" s="7" customFormat="1" ht="12.75">
      <c r="A28" s="8">
        <f t="shared" si="1"/>
        <v>41724</v>
      </c>
      <c r="B28" s="9"/>
      <c r="C28" s="10"/>
      <c r="D28" s="10"/>
      <c r="E28" s="10"/>
      <c r="F28" s="11"/>
      <c r="G28" s="12">
        <f t="shared" si="0"/>
        <v>0</v>
      </c>
      <c r="H28" s="31"/>
      <c r="I28" s="15">
        <v>1400</v>
      </c>
      <c r="J28" s="16"/>
      <c r="K28" s="7">
        <f>IF(I28=0,TEXT(A28,"дддд"),IF(I28="","",IF(I28&lt;&gt;0,1)))</f>
        <v>1</v>
      </c>
    </row>
    <row r="29" spans="1:11" s="7" customFormat="1" ht="12.75">
      <c r="A29" s="8">
        <f t="shared" si="1"/>
        <v>41725</v>
      </c>
      <c r="B29" s="9"/>
      <c r="C29" s="10"/>
      <c r="D29" s="10"/>
      <c r="E29" s="10"/>
      <c r="F29" s="11"/>
      <c r="G29" s="12">
        <f>SUM(B29:F29)</f>
        <v>0</v>
      </c>
      <c r="H29" s="31"/>
      <c r="I29" s="15">
        <f ca="1">IF((TODAY())&gt;A29,0,"")</f>
        <v>0</v>
      </c>
      <c r="J29" s="16"/>
      <c r="K29" s="7" t="str">
        <f ca="1">IF(I29=0,TEXT(A29,"дддд"),IF(I29="","",IF(I29&lt;&gt;0,1)))</f>
        <v>четверг</v>
      </c>
    </row>
    <row r="30" spans="1:11" s="7" customFormat="1" ht="12.75">
      <c r="A30" s="8">
        <f t="shared" si="1"/>
        <v>41726</v>
      </c>
      <c r="B30" s="9">
        <f>2240+250</f>
        <v>2490</v>
      </c>
      <c r="C30" s="10">
        <v>450</v>
      </c>
      <c r="D30" s="10"/>
      <c r="E30" s="10"/>
      <c r="F30" s="11"/>
      <c r="G30" s="12">
        <f>SUM(B30:F30)</f>
        <v>2940</v>
      </c>
      <c r="H30" s="31"/>
      <c r="I30" s="15">
        <v>250</v>
      </c>
      <c r="J30" s="16"/>
      <c r="K30" s="7">
        <f>IF(I30=0,TEXT(A30,"дддд"),IF(I30="","",IF(I30&lt;&gt;0,1)))</f>
        <v>1</v>
      </c>
    </row>
    <row r="31" spans="1:11" s="7" customFormat="1" ht="12.75">
      <c r="A31" s="8">
        <f t="shared" si="1"/>
        <v>41727</v>
      </c>
      <c r="B31" s="9"/>
      <c r="C31" s="10"/>
      <c r="D31" s="10"/>
      <c r="E31" s="10"/>
      <c r="F31" s="11"/>
      <c r="G31" s="12">
        <f>SUM(B31:F31)</f>
        <v>0</v>
      </c>
      <c r="H31" s="31"/>
      <c r="I31" s="15">
        <v>900</v>
      </c>
      <c r="J31" s="16"/>
      <c r="K31" s="7">
        <f>IF(I31=0,TEXT(A31,"дддд"),IF(I31="","",IF(I31&lt;&gt;0,1)))</f>
        <v>1</v>
      </c>
    </row>
    <row r="32" spans="1:11" s="7" customFormat="1" ht="12.75">
      <c r="A32" s="8">
        <f t="shared" si="1"/>
        <v>41728</v>
      </c>
      <c r="B32" s="9"/>
      <c r="C32" s="10"/>
      <c r="D32" s="10"/>
      <c r="E32" s="10"/>
      <c r="F32" s="11"/>
      <c r="G32" s="12">
        <f>SUM(B32:F32)</f>
        <v>0</v>
      </c>
      <c r="H32" s="31"/>
      <c r="I32" s="15">
        <v>500</v>
      </c>
      <c r="J32" s="16"/>
      <c r="K32" s="7">
        <f>IF(I32=0,TEXT(A32,"дддд"),IF(I32="","",IF(I32&lt;&gt;0,1)))</f>
        <v>1</v>
      </c>
    </row>
    <row r="33" spans="1:11" s="7" customFormat="1" ht="13.5" thickBot="1">
      <c r="A33" s="17">
        <f t="shared" si="1"/>
        <v>41729</v>
      </c>
      <c r="B33" s="18">
        <f>300+300-100</f>
        <v>500</v>
      </c>
      <c r="C33" s="19"/>
      <c r="D33" s="19"/>
      <c r="E33" s="19"/>
      <c r="F33" s="20"/>
      <c r="G33" s="21">
        <f>SUM(B33:F33)</f>
        <v>500</v>
      </c>
      <c r="H33" s="32"/>
      <c r="I33" s="15">
        <f ca="1">IF((TODAY())&gt;A33,0,"")</f>
        <v>0</v>
      </c>
      <c r="J33" s="16"/>
      <c r="K33" s="7" t="str">
        <f ca="1">IF(I33=0,TEXT(A33,"дддд"),IF(I33="","",IF(I33&lt;&gt;0,1)))</f>
        <v>понедельник</v>
      </c>
    </row>
    <row r="34" spans="1:11" s="7" customFormat="1" ht="13.5" thickBot="1">
      <c r="E34" s="33" t="s">
        <v>4</v>
      </c>
      <c r="F34" s="34"/>
      <c r="G34" s="35">
        <f>IF(SUM(G3:G33)=0,"",SUM(G3:G33))</f>
        <v>7100</v>
      </c>
      <c r="H34" s="36"/>
      <c r="I34" s="37">
        <f ca="1">IF(I3="","",ROUND(AVERAGE(I3:J33),-1))</f>
        <v>610</v>
      </c>
      <c r="J34" s="38">
        <f ca="1">IF(I3="","",SUM(I3:J33))</f>
        <v>18910</v>
      </c>
    </row>
    <row r="35" spans="1:11" s="7" customFormat="1" ht="12.75">
      <c r="E35" s="39"/>
      <c r="F35" s="39"/>
      <c r="G35" s="40"/>
      <c r="H35" s="41"/>
      <c r="I35" s="42">
        <f ca="1">ROUND(SUM(I3:J33)/J35,-1)</f>
        <v>860</v>
      </c>
      <c r="J35" s="42">
        <f ca="1">COUNT(K3:K33)</f>
        <v>22</v>
      </c>
    </row>
    <row r="36" spans="1:11" s="7" customFormat="1" ht="13.5" thickBot="1"/>
    <row r="37" spans="1:11" s="7" customFormat="1" ht="13.5" thickBot="1">
      <c r="A37" s="23" t="s">
        <v>5</v>
      </c>
      <c r="B37" s="24"/>
      <c r="C37" s="24"/>
      <c r="D37" s="24"/>
      <c r="E37" s="24"/>
      <c r="F37" s="24"/>
      <c r="G37" s="25"/>
    </row>
    <row r="38" spans="1:11" s="7" customFormat="1" ht="13.5" thickBot="1">
      <c r="A38" s="26" t="s">
        <v>1</v>
      </c>
      <c r="B38" s="27" t="s">
        <v>2</v>
      </c>
      <c r="C38" s="28" t="s">
        <v>2</v>
      </c>
      <c r="D38" s="28" t="s">
        <v>2</v>
      </c>
      <c r="E38" s="28" t="s">
        <v>2</v>
      </c>
      <c r="F38" s="29" t="s">
        <v>2</v>
      </c>
      <c r="G38" s="26" t="s">
        <v>3</v>
      </c>
    </row>
    <row r="39" spans="1:11" s="7" customFormat="1" ht="12.75">
      <c r="A39" s="1">
        <v>41730</v>
      </c>
      <c r="B39" s="2"/>
      <c r="C39" s="3"/>
      <c r="D39" s="3"/>
      <c r="E39" s="3"/>
      <c r="F39" s="4"/>
      <c r="G39" s="5">
        <f>SUM(B39:F39)</f>
        <v>0</v>
      </c>
      <c r="H39" s="6"/>
      <c r="I39" s="15">
        <v>550</v>
      </c>
      <c r="J39" s="16"/>
      <c r="K39" s="7">
        <f t="shared" ref="K39:K68" si="2">IF(I39=0,"",IF(I39="","",IF(I39&lt;&gt;0,1)))</f>
        <v>1</v>
      </c>
    </row>
    <row r="40" spans="1:11" s="7" customFormat="1" ht="12.75">
      <c r="A40" s="8">
        <f>A39+1</f>
        <v>41731</v>
      </c>
      <c r="B40" s="9"/>
      <c r="C40" s="10"/>
      <c r="D40" s="10"/>
      <c r="E40" s="10"/>
      <c r="F40" s="11"/>
      <c r="G40" s="12">
        <f t="shared" ref="G40:G64" si="3">SUM(B40:F40)</f>
        <v>0</v>
      </c>
      <c r="H40" s="13"/>
      <c r="I40" s="15">
        <v>550</v>
      </c>
      <c r="J40" s="16"/>
      <c r="K40" s="7">
        <f t="shared" si="2"/>
        <v>1</v>
      </c>
    </row>
    <row r="41" spans="1:11" s="7" customFormat="1" ht="12.75">
      <c r="A41" s="8">
        <f t="shared" ref="A41:A68" si="4">A40+1</f>
        <v>41732</v>
      </c>
      <c r="B41" s="9"/>
      <c r="C41" s="10"/>
      <c r="D41" s="10"/>
      <c r="E41" s="10"/>
      <c r="F41" s="11"/>
      <c r="G41" s="12">
        <f t="shared" si="3"/>
        <v>0</v>
      </c>
      <c r="H41" s="13"/>
      <c r="I41" s="15">
        <f t="shared" ref="I41:I68" ca="1" si="5">IF((TODAY())&gt;A41,0,"")</f>
        <v>0</v>
      </c>
      <c r="J41" s="16"/>
      <c r="K41" s="14" t="str">
        <f ca="1">IF(I41=0,TEXT(A41,"дддд"),IF(I41="","",IF(I41&lt;&gt;0,1)))</f>
        <v>четверг</v>
      </c>
    </row>
    <row r="42" spans="1:11" s="7" customFormat="1" ht="12.75">
      <c r="A42" s="8">
        <f t="shared" si="4"/>
        <v>41733</v>
      </c>
      <c r="B42" s="9"/>
      <c r="C42" s="10"/>
      <c r="D42" s="10"/>
      <c r="E42" s="10"/>
      <c r="F42" s="11"/>
      <c r="G42" s="12">
        <f t="shared" si="3"/>
        <v>0</v>
      </c>
      <c r="H42" s="13"/>
      <c r="I42" s="15">
        <v>950</v>
      </c>
      <c r="J42" s="16"/>
      <c r="K42" s="14">
        <f t="shared" si="2"/>
        <v>1</v>
      </c>
    </row>
    <row r="43" spans="1:11" s="7" customFormat="1" ht="12.75">
      <c r="A43" s="8">
        <f t="shared" si="4"/>
        <v>41734</v>
      </c>
      <c r="B43" s="9"/>
      <c r="C43" s="10"/>
      <c r="D43" s="10"/>
      <c r="E43" s="10"/>
      <c r="F43" s="11"/>
      <c r="G43" s="12">
        <f t="shared" si="3"/>
        <v>0</v>
      </c>
      <c r="H43" s="13"/>
      <c r="I43" s="15">
        <v>1850</v>
      </c>
      <c r="J43" s="16"/>
      <c r="K43" s="7">
        <f t="shared" si="2"/>
        <v>1</v>
      </c>
    </row>
    <row r="44" spans="1:11" s="7" customFormat="1" ht="12.75">
      <c r="A44" s="8">
        <f t="shared" si="4"/>
        <v>41735</v>
      </c>
      <c r="B44" s="9"/>
      <c r="C44" s="10"/>
      <c r="D44" s="10"/>
      <c r="E44" s="10"/>
      <c r="F44" s="11"/>
      <c r="G44" s="12">
        <f t="shared" si="3"/>
        <v>0</v>
      </c>
      <c r="H44" s="13"/>
      <c r="I44" s="15">
        <f>900+600</f>
        <v>1500</v>
      </c>
      <c r="J44" s="16"/>
      <c r="K44" s="7">
        <f t="shared" si="2"/>
        <v>1</v>
      </c>
    </row>
    <row r="45" spans="1:11" s="7" customFormat="1" ht="12.75">
      <c r="A45" s="8">
        <f t="shared" si="4"/>
        <v>41736</v>
      </c>
      <c r="B45" s="9"/>
      <c r="C45" s="10"/>
      <c r="D45" s="10"/>
      <c r="E45" s="10"/>
      <c r="F45" s="11"/>
      <c r="G45" s="12">
        <f t="shared" si="3"/>
        <v>0</v>
      </c>
      <c r="H45" s="13"/>
      <c r="I45" s="15">
        <f t="shared" ca="1" si="5"/>
        <v>0</v>
      </c>
      <c r="J45" s="16"/>
      <c r="K45" s="14" t="str">
        <f ca="1">IF(I45=0,TEXT(A45,"дддд"),IF(I45="","",IF(I45&lt;&gt;0,1)))</f>
        <v>понедельник</v>
      </c>
    </row>
    <row r="46" spans="1:11" s="7" customFormat="1" ht="12.75">
      <c r="A46" s="8">
        <f t="shared" si="4"/>
        <v>41737</v>
      </c>
      <c r="B46" s="9"/>
      <c r="C46" s="10"/>
      <c r="D46" s="10"/>
      <c r="E46" s="10"/>
      <c r="F46" s="11"/>
      <c r="G46" s="12">
        <f t="shared" si="3"/>
        <v>0</v>
      </c>
      <c r="H46" s="13"/>
      <c r="I46" s="15" t="str">
        <f t="shared" ca="1" si="5"/>
        <v/>
      </c>
      <c r="J46" s="16"/>
      <c r="K46" s="14" t="str">
        <f ca="1">IF(I46=0,TEXT(A46,"дддд"),IF(I46="","",IF(I46&lt;&gt;0,1)))</f>
        <v/>
      </c>
    </row>
    <row r="47" spans="1:11" s="7" customFormat="1" ht="12.75">
      <c r="A47" s="8">
        <f t="shared" si="4"/>
        <v>41738</v>
      </c>
      <c r="B47" s="9"/>
      <c r="C47" s="10"/>
      <c r="D47" s="10"/>
      <c r="E47" s="10"/>
      <c r="F47" s="11"/>
      <c r="G47" s="12">
        <f t="shared" si="3"/>
        <v>0</v>
      </c>
      <c r="H47" s="13"/>
      <c r="I47" s="15" t="str">
        <f t="shared" ca="1" si="5"/>
        <v/>
      </c>
      <c r="J47" s="16"/>
      <c r="K47" s="14" t="str">
        <f ca="1">IF(I47=0,TEXT(A47,"дддд"),IF(I47="","",IF(I47&lt;&gt;0,1)))</f>
        <v/>
      </c>
    </row>
    <row r="48" spans="1:11" s="7" customFormat="1" ht="12.75">
      <c r="A48" s="8">
        <f t="shared" si="4"/>
        <v>41739</v>
      </c>
      <c r="B48" s="9"/>
      <c r="C48" s="10"/>
      <c r="D48" s="10"/>
      <c r="E48" s="10"/>
      <c r="F48" s="11"/>
      <c r="G48" s="12">
        <f t="shared" si="3"/>
        <v>0</v>
      </c>
      <c r="H48" s="13"/>
      <c r="I48" s="15" t="str">
        <f t="shared" ca="1" si="5"/>
        <v/>
      </c>
      <c r="J48" s="16"/>
      <c r="K48" s="14" t="str">
        <f ca="1">IF(I48=0,TEXT(A48,"дддд"),IF(I48="","",IF(I48&lt;&gt;0,1)))</f>
        <v/>
      </c>
    </row>
    <row r="49" spans="1:11" s="7" customFormat="1" ht="12.75">
      <c r="A49" s="8">
        <f t="shared" si="4"/>
        <v>41740</v>
      </c>
      <c r="B49" s="9"/>
      <c r="C49" s="10"/>
      <c r="D49" s="10"/>
      <c r="E49" s="10"/>
      <c r="F49" s="11"/>
      <c r="G49" s="12">
        <f t="shared" si="3"/>
        <v>0</v>
      </c>
      <c r="H49" s="13"/>
      <c r="I49" s="15" t="str">
        <f t="shared" ca="1" si="5"/>
        <v/>
      </c>
      <c r="J49" s="16"/>
      <c r="K49" s="14" t="str">
        <f ca="1">IF(I49=0,TEXT(A49,"дддд"),IF(I49="","",IF(I49&lt;&gt;0,1)))</f>
        <v/>
      </c>
    </row>
    <row r="50" spans="1:11" s="7" customFormat="1" ht="12.75">
      <c r="A50" s="8">
        <f t="shared" si="4"/>
        <v>41741</v>
      </c>
      <c r="B50" s="9"/>
      <c r="C50" s="10"/>
      <c r="D50" s="10"/>
      <c r="E50" s="10"/>
      <c r="F50" s="11"/>
      <c r="G50" s="12">
        <f t="shared" si="3"/>
        <v>0</v>
      </c>
      <c r="H50" s="13"/>
      <c r="I50" s="15" t="str">
        <f t="shared" ca="1" si="5"/>
        <v/>
      </c>
      <c r="J50" s="16"/>
      <c r="K50" s="14" t="str">
        <f ca="1">IF(I50=0,TEXT(A50,"дддд"),IF(I50="","",IF(I50&lt;&gt;0,1)))</f>
        <v/>
      </c>
    </row>
    <row r="51" spans="1:11" s="7" customFormat="1" ht="12.75">
      <c r="A51" s="8">
        <f t="shared" si="4"/>
        <v>41742</v>
      </c>
      <c r="B51" s="9"/>
      <c r="C51" s="10"/>
      <c r="D51" s="10"/>
      <c r="E51" s="10"/>
      <c r="F51" s="11"/>
      <c r="G51" s="12">
        <f t="shared" si="3"/>
        <v>0</v>
      </c>
      <c r="H51" s="13"/>
      <c r="I51" s="15" t="str">
        <f t="shared" ca="1" si="5"/>
        <v/>
      </c>
      <c r="J51" s="16"/>
      <c r="K51" s="14" t="str">
        <f ca="1">IF(I51=0,TEXT(A51,"дддд"),IF(I51="","",IF(I51&lt;&gt;0,1)))</f>
        <v/>
      </c>
    </row>
    <row r="52" spans="1:11" s="7" customFormat="1" ht="12.75">
      <c r="A52" s="8">
        <f t="shared" si="4"/>
        <v>41743</v>
      </c>
      <c r="B52" s="9"/>
      <c r="C52" s="10"/>
      <c r="D52" s="10"/>
      <c r="E52" s="10"/>
      <c r="F52" s="11"/>
      <c r="G52" s="12">
        <f t="shared" si="3"/>
        <v>0</v>
      </c>
      <c r="H52" s="13"/>
      <c r="I52" s="15" t="str">
        <f t="shared" ca="1" si="5"/>
        <v/>
      </c>
      <c r="J52" s="16"/>
      <c r="K52" s="14" t="str">
        <f ca="1">IF(I52=0,TEXT(A52,"дддд"),IF(I52="","",IF(I52&lt;&gt;0,1)))</f>
        <v/>
      </c>
    </row>
    <row r="53" spans="1:11" s="7" customFormat="1" ht="12.75">
      <c r="A53" s="8">
        <f t="shared" si="4"/>
        <v>41744</v>
      </c>
      <c r="B53" s="9"/>
      <c r="C53" s="10"/>
      <c r="D53" s="10"/>
      <c r="E53" s="10"/>
      <c r="F53" s="11"/>
      <c r="G53" s="12">
        <f t="shared" si="3"/>
        <v>0</v>
      </c>
      <c r="H53" s="13"/>
      <c r="I53" s="15" t="str">
        <f t="shared" ca="1" si="5"/>
        <v/>
      </c>
      <c r="J53" s="16"/>
      <c r="K53" s="14" t="str">
        <f ca="1">IF(I53=0,TEXT(A53,"дддд"),IF(I53="","",IF(I53&lt;&gt;0,1)))</f>
        <v/>
      </c>
    </row>
    <row r="54" spans="1:11" s="7" customFormat="1" ht="12.75">
      <c r="A54" s="8">
        <f t="shared" si="4"/>
        <v>41745</v>
      </c>
      <c r="B54" s="9"/>
      <c r="C54" s="10"/>
      <c r="D54" s="10"/>
      <c r="E54" s="10"/>
      <c r="F54" s="11"/>
      <c r="G54" s="12">
        <f t="shared" si="3"/>
        <v>0</v>
      </c>
      <c r="H54" s="13"/>
      <c r="I54" s="15" t="str">
        <f t="shared" ca="1" si="5"/>
        <v/>
      </c>
      <c r="J54" s="16"/>
      <c r="K54" s="14" t="str">
        <f ca="1">IF(I54=0,TEXT(A54,"дддд"),IF(I54="","",IF(I54&lt;&gt;0,1)))</f>
        <v/>
      </c>
    </row>
    <row r="55" spans="1:11" s="7" customFormat="1" ht="12.75">
      <c r="A55" s="8">
        <f t="shared" si="4"/>
        <v>41746</v>
      </c>
      <c r="B55" s="9"/>
      <c r="C55" s="10"/>
      <c r="D55" s="10"/>
      <c r="E55" s="10"/>
      <c r="F55" s="11"/>
      <c r="G55" s="12">
        <f t="shared" si="3"/>
        <v>0</v>
      </c>
      <c r="H55" s="13"/>
      <c r="I55" s="15" t="str">
        <f t="shared" ca="1" si="5"/>
        <v/>
      </c>
      <c r="J55" s="16"/>
      <c r="K55" s="14" t="str">
        <f ca="1">IF(I55=0,TEXT(A55,"дддд"),IF(I55="","",IF(I55&lt;&gt;0,1)))</f>
        <v/>
      </c>
    </row>
    <row r="56" spans="1:11" s="7" customFormat="1" ht="12.75">
      <c r="A56" s="8">
        <f t="shared" si="4"/>
        <v>41747</v>
      </c>
      <c r="B56" s="9"/>
      <c r="C56" s="10"/>
      <c r="D56" s="10"/>
      <c r="E56" s="10"/>
      <c r="F56" s="11"/>
      <c r="G56" s="12">
        <f t="shared" si="3"/>
        <v>0</v>
      </c>
      <c r="H56" s="13"/>
      <c r="I56" s="15" t="str">
        <f t="shared" ca="1" si="5"/>
        <v/>
      </c>
      <c r="J56" s="16"/>
      <c r="K56" s="14" t="str">
        <f ca="1">IF(I56=0,TEXT(A56,"дддд"),IF(I56="","",IF(I56&lt;&gt;0,1)))</f>
        <v/>
      </c>
    </row>
    <row r="57" spans="1:11" s="7" customFormat="1" ht="12.75">
      <c r="A57" s="8">
        <f t="shared" si="4"/>
        <v>41748</v>
      </c>
      <c r="B57" s="9"/>
      <c r="C57" s="10"/>
      <c r="D57" s="10"/>
      <c r="E57" s="10"/>
      <c r="F57" s="11"/>
      <c r="G57" s="12">
        <f t="shared" si="3"/>
        <v>0</v>
      </c>
      <c r="H57" s="13"/>
      <c r="I57" s="15" t="str">
        <f t="shared" ca="1" si="5"/>
        <v/>
      </c>
      <c r="J57" s="16"/>
      <c r="K57" s="14" t="str">
        <f ca="1">IF(I57=0,TEXT(A57,"дддд"),IF(I57="","",IF(I57&lt;&gt;0,1)))</f>
        <v/>
      </c>
    </row>
    <row r="58" spans="1:11" s="7" customFormat="1" ht="12.75">
      <c r="A58" s="8">
        <f t="shared" si="4"/>
        <v>41749</v>
      </c>
      <c r="B58" s="9"/>
      <c r="C58" s="10"/>
      <c r="D58" s="10"/>
      <c r="E58" s="10"/>
      <c r="F58" s="11"/>
      <c r="G58" s="12">
        <f t="shared" si="3"/>
        <v>0</v>
      </c>
      <c r="H58" s="13"/>
      <c r="I58" s="15" t="str">
        <f t="shared" ca="1" si="5"/>
        <v/>
      </c>
      <c r="J58" s="16"/>
      <c r="K58" s="14" t="str">
        <f ca="1">IF(I58=0,TEXT(A58,"дддд"),IF(I58="","",IF(I58&lt;&gt;0,1)))</f>
        <v/>
      </c>
    </row>
    <row r="59" spans="1:11" s="7" customFormat="1" ht="12.75">
      <c r="A59" s="8">
        <f t="shared" si="4"/>
        <v>41750</v>
      </c>
      <c r="B59" s="9"/>
      <c r="C59" s="10"/>
      <c r="D59" s="10"/>
      <c r="E59" s="10"/>
      <c r="F59" s="11"/>
      <c r="G59" s="12">
        <f t="shared" si="3"/>
        <v>0</v>
      </c>
      <c r="H59" s="13"/>
      <c r="I59" s="15" t="str">
        <f t="shared" ca="1" si="5"/>
        <v/>
      </c>
      <c r="J59" s="16"/>
      <c r="K59" s="14" t="str">
        <f ca="1">IF(I59=0,TEXT(A59,"дддд"),IF(I59="","",IF(I59&lt;&gt;0,1)))</f>
        <v/>
      </c>
    </row>
    <row r="60" spans="1:11" s="7" customFormat="1" ht="12.75">
      <c r="A60" s="8">
        <f t="shared" si="4"/>
        <v>41751</v>
      </c>
      <c r="B60" s="9"/>
      <c r="C60" s="10"/>
      <c r="D60" s="10"/>
      <c r="E60" s="10"/>
      <c r="F60" s="11"/>
      <c r="G60" s="12">
        <f t="shared" si="3"/>
        <v>0</v>
      </c>
      <c r="H60" s="13"/>
      <c r="I60" s="15" t="str">
        <f t="shared" ca="1" si="5"/>
        <v/>
      </c>
      <c r="J60" s="16"/>
      <c r="K60" s="14" t="str">
        <f ca="1">IF(I60=0,TEXT(A60,"дддд"),IF(I60="","",IF(I60&lt;&gt;0,1)))</f>
        <v/>
      </c>
    </row>
    <row r="61" spans="1:11" s="7" customFormat="1" ht="12.75">
      <c r="A61" s="8">
        <f t="shared" si="4"/>
        <v>41752</v>
      </c>
      <c r="B61" s="9"/>
      <c r="C61" s="10"/>
      <c r="D61" s="10"/>
      <c r="E61" s="10"/>
      <c r="F61" s="11"/>
      <c r="G61" s="12">
        <f t="shared" si="3"/>
        <v>0</v>
      </c>
      <c r="H61" s="13"/>
      <c r="I61" s="15" t="str">
        <f t="shared" ca="1" si="5"/>
        <v/>
      </c>
      <c r="J61" s="16"/>
      <c r="K61" s="14" t="str">
        <f ca="1">IF(I61=0,TEXT(A61,"дддд"),IF(I61="","",IF(I61&lt;&gt;0,1)))</f>
        <v/>
      </c>
    </row>
    <row r="62" spans="1:11" s="7" customFormat="1" ht="12.75">
      <c r="A62" s="8">
        <f t="shared" si="4"/>
        <v>41753</v>
      </c>
      <c r="B62" s="9"/>
      <c r="C62" s="10"/>
      <c r="D62" s="10"/>
      <c r="E62" s="10"/>
      <c r="F62" s="11"/>
      <c r="G62" s="12">
        <f t="shared" si="3"/>
        <v>0</v>
      </c>
      <c r="H62" s="13"/>
      <c r="I62" s="15" t="str">
        <f t="shared" ca="1" si="5"/>
        <v/>
      </c>
      <c r="J62" s="16"/>
      <c r="K62" s="14" t="str">
        <f ca="1">IF(I62=0,TEXT(A62,"дддд"),IF(I62="","",IF(I62&lt;&gt;0,1)))</f>
        <v/>
      </c>
    </row>
    <row r="63" spans="1:11" s="7" customFormat="1" ht="12.75">
      <c r="A63" s="8">
        <f t="shared" si="4"/>
        <v>41754</v>
      </c>
      <c r="B63" s="9"/>
      <c r="C63" s="10"/>
      <c r="D63" s="10"/>
      <c r="E63" s="10"/>
      <c r="F63" s="11"/>
      <c r="G63" s="12">
        <f t="shared" si="3"/>
        <v>0</v>
      </c>
      <c r="H63" s="13"/>
      <c r="I63" s="15" t="str">
        <f t="shared" ca="1" si="5"/>
        <v/>
      </c>
      <c r="J63" s="16"/>
      <c r="K63" s="14" t="str">
        <f ca="1">IF(I63=0,TEXT(A63,"дддд"),IF(I63="","",IF(I63&lt;&gt;0,1)))</f>
        <v/>
      </c>
    </row>
    <row r="64" spans="1:11" s="7" customFormat="1" ht="12.75">
      <c r="A64" s="8">
        <f t="shared" si="4"/>
        <v>41755</v>
      </c>
      <c r="B64" s="9"/>
      <c r="C64" s="10"/>
      <c r="D64" s="10"/>
      <c r="E64" s="10"/>
      <c r="F64" s="11"/>
      <c r="G64" s="12">
        <f t="shared" si="3"/>
        <v>0</v>
      </c>
      <c r="H64" s="13"/>
      <c r="I64" s="15" t="str">
        <f t="shared" ca="1" si="5"/>
        <v/>
      </c>
      <c r="J64" s="16"/>
      <c r="K64" s="14" t="str">
        <f ca="1">IF(I64=0,TEXT(A64,"дддд"),IF(I64="","",IF(I64&lt;&gt;0,1)))</f>
        <v/>
      </c>
    </row>
    <row r="65" spans="1:11" s="7" customFormat="1" ht="12.75">
      <c r="A65" s="8">
        <f t="shared" si="4"/>
        <v>41756</v>
      </c>
      <c r="B65" s="9"/>
      <c r="C65" s="10"/>
      <c r="D65" s="10"/>
      <c r="E65" s="10"/>
      <c r="F65" s="11"/>
      <c r="G65" s="12">
        <f>SUM(B65:F65)</f>
        <v>0</v>
      </c>
      <c r="H65" s="13"/>
      <c r="I65" s="15" t="str">
        <f t="shared" ca="1" si="5"/>
        <v/>
      </c>
      <c r="J65" s="16"/>
      <c r="K65" s="14" t="str">
        <f ca="1">IF(I65=0,TEXT(A65,"дддд"),IF(I65="","",IF(I65&lt;&gt;0,1)))</f>
        <v/>
      </c>
    </row>
    <row r="66" spans="1:11" s="7" customFormat="1" ht="12.75">
      <c r="A66" s="8">
        <f t="shared" si="4"/>
        <v>41757</v>
      </c>
      <c r="B66" s="9"/>
      <c r="C66" s="10"/>
      <c r="D66" s="10"/>
      <c r="E66" s="10"/>
      <c r="F66" s="11"/>
      <c r="G66" s="12">
        <f>SUM(B66:F66)</f>
        <v>0</v>
      </c>
      <c r="H66" s="13"/>
      <c r="I66" s="15" t="str">
        <f t="shared" ca="1" si="5"/>
        <v/>
      </c>
      <c r="J66" s="16"/>
      <c r="K66" s="14" t="str">
        <f ca="1">IF(I66=0,TEXT(A66,"дддд"),IF(I66="","",IF(I66&lt;&gt;0,1)))</f>
        <v/>
      </c>
    </row>
    <row r="67" spans="1:11" s="7" customFormat="1" ht="12.75">
      <c r="A67" s="8">
        <f t="shared" si="4"/>
        <v>41758</v>
      </c>
      <c r="B67" s="9"/>
      <c r="C67" s="10"/>
      <c r="D67" s="10"/>
      <c r="E67" s="10"/>
      <c r="F67" s="11"/>
      <c r="G67" s="12">
        <f>SUM(B67:F67)</f>
        <v>0</v>
      </c>
      <c r="H67" s="13"/>
      <c r="I67" s="15" t="str">
        <f t="shared" ca="1" si="5"/>
        <v/>
      </c>
      <c r="J67" s="16"/>
      <c r="K67" s="14" t="str">
        <f ca="1">IF(I67=0,TEXT(A67,"дддд"),IF(I67="","",IF(I67&lt;&gt;0,1)))</f>
        <v/>
      </c>
    </row>
    <row r="68" spans="1:11" s="7" customFormat="1" ht="13.5" thickBot="1">
      <c r="A68" s="17">
        <f t="shared" si="4"/>
        <v>41759</v>
      </c>
      <c r="B68" s="18"/>
      <c r="C68" s="19"/>
      <c r="D68" s="19"/>
      <c r="E68" s="19"/>
      <c r="F68" s="20"/>
      <c r="G68" s="21">
        <f>SUM(B68:F68)</f>
        <v>0</v>
      </c>
      <c r="H68" s="22"/>
      <c r="I68" s="15" t="str">
        <f t="shared" ca="1" si="5"/>
        <v/>
      </c>
      <c r="J68" s="16"/>
      <c r="K68" s="14" t="str">
        <f ca="1">IF(I68=0,TEXT(A68,"дддд"),IF(I68="","",IF(I68&lt;&gt;0,1)))</f>
        <v/>
      </c>
    </row>
    <row r="69" spans="1:11" s="7" customFormat="1" ht="13.5" thickBot="1">
      <c r="E69" s="33" t="s">
        <v>4</v>
      </c>
      <c r="F69" s="34"/>
      <c r="G69" s="35" t="str">
        <f>IF(SUM(G39:G68)=0,"",SUM(G38:G68))</f>
        <v/>
      </c>
      <c r="H69" s="26"/>
      <c r="I69" s="37">
        <f ca="1">IF(I39="","",ROUND(AVERAGE(I39:J68),-1))</f>
        <v>770</v>
      </c>
      <c r="J69" s="38">
        <f ca="1">IF(I39="","",SUM(I39:J68))</f>
        <v>5400</v>
      </c>
    </row>
    <row r="70" spans="1:11" s="7" customFormat="1" ht="12.75">
      <c r="E70" s="39"/>
      <c r="F70" s="39"/>
      <c r="G70" s="40"/>
      <c r="H70" s="41"/>
      <c r="I70" s="42">
        <f ca="1">ROUND(SUM(I39:J68)/J70,-1)</f>
        <v>1080</v>
      </c>
      <c r="J70" s="42">
        <f ca="1">COUNT(K39:K68)</f>
        <v>5</v>
      </c>
    </row>
  </sheetData>
  <mergeCells count="65">
    <mergeCell ref="E69:F69"/>
    <mergeCell ref="I66:J66"/>
    <mergeCell ref="I67:J67"/>
    <mergeCell ref="I68:J68"/>
    <mergeCell ref="I63:J63"/>
    <mergeCell ref="I64:J64"/>
    <mergeCell ref="I65:J65"/>
    <mergeCell ref="A1:G1"/>
    <mergeCell ref="E34:F34"/>
    <mergeCell ref="A37:G37"/>
    <mergeCell ref="I25:J25"/>
    <mergeCell ref="I26:J26"/>
    <mergeCell ref="I27:J27"/>
    <mergeCell ref="I22:J22"/>
    <mergeCell ref="I23:J23"/>
    <mergeCell ref="I24:J24"/>
    <mergeCell ref="I19:J19"/>
    <mergeCell ref="I20:J20"/>
    <mergeCell ref="I21:J21"/>
    <mergeCell ref="I16:J16"/>
    <mergeCell ref="I17:J17"/>
    <mergeCell ref="I18:J18"/>
    <mergeCell ref="I13:J13"/>
    <mergeCell ref="I14:J14"/>
    <mergeCell ref="I15:J15"/>
    <mergeCell ref="I10:J10"/>
    <mergeCell ref="I11:J11"/>
    <mergeCell ref="I12:J12"/>
    <mergeCell ref="I7:J7"/>
    <mergeCell ref="I8:J8"/>
    <mergeCell ref="I9:J9"/>
    <mergeCell ref="I4:J4"/>
    <mergeCell ref="I5:J5"/>
    <mergeCell ref="I6:J6"/>
    <mergeCell ref="I3:J3"/>
    <mergeCell ref="I60:J60"/>
    <mergeCell ref="I61:J61"/>
    <mergeCell ref="I62:J62"/>
    <mergeCell ref="I57:J57"/>
    <mergeCell ref="I58:J58"/>
    <mergeCell ref="I59:J59"/>
    <mergeCell ref="I54:J54"/>
    <mergeCell ref="I55:J55"/>
    <mergeCell ref="I56:J56"/>
    <mergeCell ref="I51:J51"/>
    <mergeCell ref="I52:J52"/>
    <mergeCell ref="I53:J53"/>
    <mergeCell ref="I48:J48"/>
    <mergeCell ref="I49:J49"/>
    <mergeCell ref="I50:J50"/>
    <mergeCell ref="I45:J45"/>
    <mergeCell ref="I46:J46"/>
    <mergeCell ref="I47:J47"/>
    <mergeCell ref="I42:J42"/>
    <mergeCell ref="I43:J43"/>
    <mergeCell ref="I44:J44"/>
    <mergeCell ref="I39:J39"/>
    <mergeCell ref="I40:J40"/>
    <mergeCell ref="I41:J41"/>
    <mergeCell ref="I33:J33"/>
    <mergeCell ref="I30:J30"/>
    <mergeCell ref="I31:J31"/>
    <mergeCell ref="I32:J32"/>
    <mergeCell ref="I28:J28"/>
    <mergeCell ref="I29:J29"/>
  </mergeCells>
  <conditionalFormatting sqref="A1:A68">
    <cfRule type="timePeriod" dxfId="4" priority="19" stopIfTrue="1" timePeriod="today">
      <formula>FLOOR(A1,1)=TODAY()</formula>
    </cfRule>
  </conditionalFormatting>
  <conditionalFormatting sqref="A1:A54">
    <cfRule type="expression" dxfId="3" priority="15" stopIfTrue="1">
      <formula>IF(AND(WEEKDAY(A1,2)=7,A1=TODAY()-1),1,0)</formula>
    </cfRule>
  </conditionalFormatting>
  <conditionalFormatting sqref="A33">
    <cfRule type="expression" dxfId="2" priority="10" stopIfTrue="1">
      <formula>IF(AND(WEEKDAY(A1048459,2)=7,A1048459=TODAY()-1),1,0)</formula>
    </cfRule>
  </conditionalFormatting>
  <conditionalFormatting sqref="A6">
    <cfRule type="expression" dxfId="1" priority="7" stopIfTrue="1">
      <formula>IF(AND(WEEKDAY(A1048432,2)=7,A1048432=TODAY()-1),1,0)</formula>
    </cfRule>
  </conditionalFormatting>
  <conditionalFormatting sqref="A44">
    <cfRule type="expression" dxfId="0" priority="1" stopIfTrue="1">
      <formula>IF(AND(WEEKDAY(A1048505,2)=7,A1048505=TODAY()-1),1,0)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Miphistofel</dc:creator>
  <cp:lastModifiedBy>Miphistofel</cp:lastModifiedBy>
  <dcterms:created xsi:type="dcterms:W3CDTF">2014-04-07T09:06:50Z</dcterms:created>
  <dcterms:modified xsi:type="dcterms:W3CDTF">2014-04-07T11:21:39Z</dcterms:modified>
</cp:coreProperties>
</file>