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 tabRatio="757" activeTab="2"/>
  </bookViews>
  <sheets>
    <sheet name="Исх_изм" sheetId="20" r:id="rId1"/>
    <sheet name="Плоская" sheetId="21" r:id="rId2"/>
    <sheet name="Сводная" sheetId="22" r:id="rId3"/>
  </sheets>
  <externalReferences>
    <externalReference r:id="rId4"/>
  </externalReferences>
  <calcPr calcId="145621"/>
  <pivotCaches>
    <pivotCache cacheId="308" r:id="rId5"/>
  </pivotCaches>
</workbook>
</file>

<file path=xl/calcChain.xml><?xml version="1.0" encoding="utf-8"?>
<calcChain xmlns="http://schemas.openxmlformats.org/spreadsheetml/2006/main">
  <c r="G7" i="21" l="1"/>
  <c r="H7" i="21"/>
  <c r="I7" i="21"/>
  <c r="J7" i="21"/>
  <c r="K7" i="21"/>
  <c r="G12" i="21"/>
  <c r="H12" i="21"/>
  <c r="I12" i="21"/>
  <c r="J12" i="21"/>
  <c r="K12" i="21"/>
  <c r="G17" i="21"/>
  <c r="H17" i="21"/>
  <c r="I17" i="21"/>
  <c r="J17" i="21"/>
  <c r="K17" i="21"/>
  <c r="G22" i="21"/>
  <c r="H22" i="21"/>
  <c r="I22" i="21"/>
  <c r="J22" i="21"/>
  <c r="K22" i="21"/>
  <c r="G27" i="21"/>
  <c r="H27" i="21"/>
  <c r="I27" i="21"/>
  <c r="J27" i="21"/>
  <c r="K27" i="21"/>
  <c r="G32" i="21"/>
  <c r="H32" i="21"/>
  <c r="I32" i="21"/>
  <c r="J32" i="21"/>
  <c r="K32" i="21"/>
  <c r="G37" i="21"/>
  <c r="H37" i="21"/>
  <c r="I37" i="21"/>
  <c r="J37" i="21"/>
  <c r="K37" i="21"/>
  <c r="G42" i="21"/>
  <c r="H42" i="21"/>
  <c r="I42" i="21"/>
  <c r="J42" i="21"/>
  <c r="K42" i="21"/>
  <c r="G47" i="21"/>
  <c r="H47" i="21"/>
  <c r="I47" i="21"/>
  <c r="J47" i="21"/>
  <c r="K47" i="21"/>
  <c r="G52" i="21"/>
  <c r="H52" i="21"/>
  <c r="I52" i="21"/>
  <c r="J52" i="21"/>
  <c r="K52" i="21"/>
  <c r="G57" i="21"/>
  <c r="H57" i="21"/>
  <c r="I57" i="21"/>
  <c r="J57" i="21"/>
  <c r="K57" i="21"/>
  <c r="G62" i="21"/>
  <c r="H62" i="21"/>
  <c r="I62" i="21"/>
  <c r="J62" i="21"/>
  <c r="K62" i="21"/>
  <c r="G67" i="21"/>
  <c r="H67" i="21"/>
  <c r="I67" i="21"/>
  <c r="J67" i="21"/>
  <c r="K67" i="21"/>
  <c r="G72" i="21"/>
  <c r="H72" i="21"/>
  <c r="I72" i="21"/>
  <c r="J72" i="21"/>
  <c r="K72" i="21"/>
  <c r="G77" i="21"/>
  <c r="H77" i="21"/>
  <c r="I77" i="21"/>
  <c r="J77" i="21"/>
  <c r="K77" i="21"/>
  <c r="G82" i="21"/>
  <c r="H82" i="21"/>
  <c r="I82" i="21"/>
  <c r="J82" i="21"/>
  <c r="K82" i="21"/>
  <c r="G87" i="21"/>
  <c r="H87" i="21"/>
  <c r="I87" i="21"/>
  <c r="J87" i="21"/>
  <c r="K87" i="21"/>
  <c r="G92" i="21"/>
  <c r="H92" i="21"/>
  <c r="I92" i="21"/>
  <c r="J92" i="21"/>
  <c r="K92" i="21"/>
  <c r="G97" i="21"/>
  <c r="H97" i="21"/>
  <c r="I97" i="21"/>
  <c r="J97" i="21"/>
  <c r="K97" i="21"/>
  <c r="G102" i="21"/>
  <c r="H102" i="21"/>
  <c r="I102" i="21"/>
  <c r="J102" i="21"/>
  <c r="K102" i="21"/>
  <c r="G107" i="21"/>
  <c r="H107" i="21"/>
  <c r="I107" i="21"/>
  <c r="J107" i="21"/>
  <c r="K107" i="21"/>
  <c r="G112" i="21"/>
  <c r="H112" i="21"/>
  <c r="I112" i="21"/>
  <c r="J112" i="21"/>
  <c r="K112" i="21"/>
  <c r="G117" i="21"/>
  <c r="H117" i="21"/>
  <c r="I117" i="21"/>
  <c r="J117" i="21"/>
  <c r="K117" i="21"/>
  <c r="G122" i="21"/>
  <c r="H122" i="21"/>
  <c r="I122" i="21"/>
  <c r="J122" i="21"/>
  <c r="K122" i="21"/>
  <c r="G127" i="21"/>
  <c r="H127" i="21"/>
  <c r="I127" i="21"/>
  <c r="J127" i="21"/>
  <c r="K127" i="21"/>
  <c r="G132" i="21"/>
  <c r="H132" i="21"/>
  <c r="I132" i="21"/>
  <c r="J132" i="21"/>
  <c r="K132" i="21"/>
  <c r="G137" i="21"/>
  <c r="H137" i="21"/>
  <c r="I137" i="21"/>
  <c r="J137" i="21"/>
  <c r="K137" i="21"/>
  <c r="G142" i="21"/>
  <c r="H142" i="21"/>
  <c r="I142" i="21"/>
  <c r="J142" i="21"/>
  <c r="K142" i="21"/>
  <c r="G147" i="21"/>
  <c r="H147" i="21"/>
  <c r="I147" i="21"/>
  <c r="J147" i="21"/>
  <c r="K147" i="21"/>
  <c r="G152" i="21"/>
  <c r="H152" i="21"/>
  <c r="I152" i="21"/>
  <c r="J152" i="21"/>
  <c r="K152" i="21"/>
  <c r="G157" i="21"/>
  <c r="H157" i="21"/>
  <c r="I157" i="21"/>
  <c r="J157" i="21"/>
  <c r="K157" i="21"/>
  <c r="G162" i="21"/>
  <c r="H162" i="21"/>
  <c r="I162" i="21"/>
  <c r="J162" i="21"/>
  <c r="K162" i="21"/>
  <c r="G167" i="21"/>
  <c r="H167" i="21"/>
  <c r="I167" i="21"/>
  <c r="J167" i="21"/>
  <c r="K167" i="21"/>
  <c r="G172" i="21"/>
  <c r="H172" i="21"/>
  <c r="I172" i="21"/>
  <c r="J172" i="21"/>
  <c r="K172" i="21"/>
  <c r="G177" i="21"/>
  <c r="H177" i="21"/>
  <c r="I177" i="21"/>
  <c r="J177" i="21"/>
  <c r="K177" i="21"/>
  <c r="G182" i="21"/>
  <c r="H182" i="21"/>
  <c r="I182" i="21"/>
  <c r="J182" i="21"/>
  <c r="K182" i="21"/>
  <c r="G187" i="21"/>
  <c r="H187" i="21"/>
  <c r="I187" i="21"/>
  <c r="J187" i="21"/>
  <c r="K187" i="21"/>
  <c r="G192" i="21"/>
  <c r="H192" i="21"/>
  <c r="I192" i="21"/>
  <c r="J192" i="21"/>
  <c r="K192" i="21"/>
  <c r="G197" i="21"/>
  <c r="H197" i="21"/>
  <c r="I197" i="21"/>
  <c r="J197" i="21"/>
  <c r="K197" i="21"/>
  <c r="G202" i="21"/>
  <c r="H202" i="21"/>
  <c r="I202" i="21"/>
  <c r="J202" i="21"/>
  <c r="K202" i="21"/>
  <c r="G207" i="21"/>
  <c r="H207" i="21"/>
  <c r="I207" i="21"/>
  <c r="J207" i="21"/>
  <c r="K207" i="21"/>
  <c r="G212" i="21"/>
  <c r="H212" i="21"/>
  <c r="I212" i="21"/>
  <c r="J212" i="21"/>
  <c r="K212" i="21"/>
  <c r="G217" i="21"/>
  <c r="H217" i="21"/>
  <c r="I217" i="21"/>
  <c r="J217" i="21"/>
  <c r="K217" i="21"/>
  <c r="G222" i="21"/>
  <c r="H222" i="21"/>
  <c r="I222" i="21"/>
  <c r="J222" i="21"/>
  <c r="K222" i="21"/>
  <c r="G227" i="21"/>
  <c r="H227" i="21"/>
  <c r="I227" i="21"/>
  <c r="J227" i="21"/>
  <c r="K227" i="21"/>
  <c r="G232" i="21"/>
  <c r="H232" i="21"/>
  <c r="I232" i="21"/>
  <c r="J232" i="21"/>
  <c r="K232" i="21"/>
  <c r="G237" i="21"/>
  <c r="H237" i="21"/>
  <c r="I237" i="21"/>
  <c r="J237" i="21"/>
  <c r="K237" i="21"/>
  <c r="K2" i="21"/>
  <c r="J2" i="21"/>
  <c r="I2" i="21"/>
  <c r="H2" i="21"/>
  <c r="G2" i="21"/>
  <c r="D1" i="20" l="1"/>
  <c r="E1" i="20" s="1"/>
  <c r="F1" i="20" s="1"/>
  <c r="G1" i="20" s="1"/>
  <c r="H1" i="20" s="1"/>
  <c r="I1" i="20" s="1"/>
  <c r="J1" i="20" s="1"/>
  <c r="K1" i="20" s="1"/>
  <c r="L1" i="20" s="1"/>
  <c r="M1" i="20" s="1"/>
  <c r="N1" i="20" s="1"/>
  <c r="O1" i="20" s="1"/>
  <c r="P1" i="20" s="1"/>
  <c r="Q1" i="20" s="1"/>
  <c r="R1" i="20" s="1"/>
  <c r="S1" i="20" s="1"/>
  <c r="T1" i="20" s="1"/>
  <c r="U1" i="20" s="1"/>
  <c r="V1" i="20" s="1"/>
  <c r="W1" i="20" s="1"/>
  <c r="X1" i="20" s="1"/>
  <c r="Y1" i="20" s="1"/>
  <c r="Z1" i="20" s="1"/>
  <c r="AA1" i="20" s="1"/>
  <c r="AB1" i="20" s="1"/>
  <c r="AC1" i="20" s="1"/>
  <c r="AD1" i="20" s="1"/>
  <c r="AE1" i="20" s="1"/>
  <c r="AF1" i="20" s="1"/>
  <c r="D2" i="20"/>
  <c r="E2" i="20"/>
  <c r="F2" i="20" s="1"/>
  <c r="G2" i="20" s="1"/>
  <c r="H2" i="20" s="1"/>
  <c r="I2" i="20" s="1"/>
  <c r="J2" i="20" s="1"/>
  <c r="K2" i="20" s="1"/>
  <c r="L2" i="20" s="1"/>
  <c r="M2" i="20" s="1"/>
  <c r="N2" i="20" s="1"/>
  <c r="O2" i="20" s="1"/>
  <c r="P2" i="20" s="1"/>
  <c r="Q2" i="20" s="1"/>
  <c r="R2" i="20" s="1"/>
  <c r="S2" i="20" s="1"/>
  <c r="T2" i="20" s="1"/>
  <c r="U2" i="20" s="1"/>
  <c r="V2" i="20" s="1"/>
  <c r="W2" i="20" s="1"/>
  <c r="X2" i="20" s="1"/>
  <c r="Y2" i="20" s="1"/>
  <c r="Z2" i="20" s="1"/>
  <c r="AA2" i="20" s="1"/>
  <c r="AB2" i="20" s="1"/>
  <c r="AC2" i="20" s="1"/>
  <c r="AD2" i="20" s="1"/>
  <c r="AE2" i="20" s="1"/>
  <c r="AF2" i="20" s="1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</calcChain>
</file>

<file path=xl/sharedStrings.xml><?xml version="1.0" encoding="utf-8"?>
<sst xmlns="http://schemas.openxmlformats.org/spreadsheetml/2006/main" count="1139" uniqueCount="87">
  <si>
    <t>№ узла</t>
  </si>
  <si>
    <t>Название</t>
  </si>
  <si>
    <t>U ном, кВ</t>
  </si>
  <si>
    <t>цена, руб</t>
  </si>
  <si>
    <t xml:space="preserve">место цены
 в субъекте </t>
  </si>
  <si>
    <t>ГТП ЧМК</t>
  </si>
  <si>
    <t>Период</t>
  </si>
  <si>
    <t>Август</t>
  </si>
  <si>
    <t>Сентябрь</t>
  </si>
  <si>
    <t>Октябрь</t>
  </si>
  <si>
    <t>Ноябрь</t>
  </si>
  <si>
    <t>Декабрь</t>
  </si>
  <si>
    <t>Год</t>
  </si>
  <si>
    <t>Анализ узловых цен</t>
  </si>
  <si>
    <t>Январь</t>
  </si>
  <si>
    <t>Февраль</t>
  </si>
  <si>
    <t>Март</t>
  </si>
  <si>
    <t xml:space="preserve">Конверторная </t>
  </si>
  <si>
    <t>93 из 110  91%</t>
  </si>
  <si>
    <t>81 из 110  91,64%</t>
  </si>
  <si>
    <t xml:space="preserve">ТЭЦЧМК </t>
  </si>
  <si>
    <t>73 из 110  92,06%</t>
  </si>
  <si>
    <t xml:space="preserve">Каштак </t>
  </si>
  <si>
    <t>77 из 110  91,76%</t>
  </si>
  <si>
    <t xml:space="preserve">ЧГРЭС </t>
  </si>
  <si>
    <t>77 из 110  91,94%</t>
  </si>
  <si>
    <t xml:space="preserve">Новометаллург </t>
  </si>
  <si>
    <t>80 из 110  91,88%</t>
  </si>
  <si>
    <t>99 из 110  88%</t>
  </si>
  <si>
    <t>91 из 110  89,46%</t>
  </si>
  <si>
    <t>75 из 110  91,31%</t>
  </si>
  <si>
    <t>87 из 110  89,71%</t>
  </si>
  <si>
    <t>69 из 110  91,79%</t>
  </si>
  <si>
    <t>73 из 110  91,63%</t>
  </si>
  <si>
    <t>101 из 110  88%</t>
  </si>
  <si>
    <t>98 из 110  89,74%</t>
  </si>
  <si>
    <t>89 из 110  91,59%</t>
  </si>
  <si>
    <t>93 из 110  90,06%</t>
  </si>
  <si>
    <t>73 из 110  92,09%</t>
  </si>
  <si>
    <t>78 из 110  91,93%</t>
  </si>
  <si>
    <t>100 из 110  90%</t>
  </si>
  <si>
    <t>98 из 110  90,44%</t>
  </si>
  <si>
    <t>94 из 110  90,77%</t>
  </si>
  <si>
    <t>93 из 110  90,65%</t>
  </si>
  <si>
    <t>76 из 110  91,42%</t>
  </si>
  <si>
    <t>82 из 110  91,21%</t>
  </si>
  <si>
    <t>96 из 110  86%</t>
  </si>
  <si>
    <t>92 из 110  86,28%</t>
  </si>
  <si>
    <t>86 из 110  86,43%</t>
  </si>
  <si>
    <t>85 из 110  86,42%</t>
  </si>
  <si>
    <t>73 из 110  86,77%</t>
  </si>
  <si>
    <t>78 из 110  86,6%</t>
  </si>
  <si>
    <t>97 из 110  87%</t>
  </si>
  <si>
    <t>95 из 110  87,5%</t>
  </si>
  <si>
    <t>91 из 110  87,62%</t>
  </si>
  <si>
    <t>88 из 110  87,59%</t>
  </si>
  <si>
    <t>76 из 110  87,95%</t>
  </si>
  <si>
    <t>81 из 110  87,84%</t>
  </si>
  <si>
    <t>98 из 110  87%</t>
  </si>
  <si>
    <t>94 из 110  87,1%</t>
  </si>
  <si>
    <t>97 из 110  86,96%</t>
  </si>
  <si>
    <t>86 из 110  87,25%</t>
  </si>
  <si>
    <t>79 из 110  87,39%</t>
  </si>
  <si>
    <t>90 из 110  87,21%</t>
  </si>
  <si>
    <t>97 из 110  89%</t>
  </si>
  <si>
    <t>94 из 110  88,69%</t>
  </si>
  <si>
    <t>101 из 110  88,41%</t>
  </si>
  <si>
    <t>84 из 110  88,87%</t>
  </si>
  <si>
    <t>79 из 110  88,97%</t>
  </si>
  <si>
    <t>91 из 110  88,78%</t>
  </si>
  <si>
    <t>Месяц</t>
  </si>
  <si>
    <t>Филиал ??</t>
  </si>
  <si>
    <t>ХЗЧ</t>
  </si>
  <si>
    <t>Показатель</t>
  </si>
  <si>
    <t>Величина</t>
  </si>
  <si>
    <t>Общий итог</t>
  </si>
  <si>
    <t>Август Итог</t>
  </si>
  <si>
    <t>Сентябрь Итог</t>
  </si>
  <si>
    <t>Октябрь Итог</t>
  </si>
  <si>
    <t>Ноябрь Итог</t>
  </si>
  <si>
    <t>Декабрь Итог</t>
  </si>
  <si>
    <t>2013 Итог</t>
  </si>
  <si>
    <t>Январь Итог</t>
  </si>
  <si>
    <t>Февраль Итог</t>
  </si>
  <si>
    <t>Март Итог</t>
  </si>
  <si>
    <t>2014 Итог</t>
  </si>
  <si>
    <t>Сумма по полю цена,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</si>
</sst>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0" xfId="0" applyAlignment="1"/>
    <xf numFmtId="0" fontId="0" fillId="0" borderId="0" xfId="0" pivotButton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NumberFormat="1"/>
    <xf numFmtId="0" fontId="0" fillId="2" borderId="0" xfId="0" applyNumberFormat="1" applyFill="1"/>
    <xf numFmtId="0" fontId="0" fillId="4" borderId="0" xfId="0" applyNumberFormat="1" applyFill="1"/>
    <xf numFmtId="0" fontId="1" fillId="3" borderId="2" xfId="0" applyFont="1" applyFill="1" applyBorder="1" applyAlignment="1">
      <alignment vertical="center" wrapText="1"/>
    </xf>
    <xf numFmtId="0" fontId="0" fillId="3" borderId="0" xfId="0" applyFill="1" applyAlignment="1"/>
    <xf numFmtId="0" fontId="0" fillId="3" borderId="0" xfId="0" applyFill="1" applyBorder="1" applyAlignment="1"/>
  </cellXfs>
  <cellStyles count="2">
    <cellStyle name="Обычный" xfId="0" builtinId="0"/>
    <cellStyle name="Обычный 2" xfId="1"/>
  </cellStyles>
  <dxfs count="30"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[3042996_.xlsx]Сводная!СводнаяТаблица18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Сводная!$D$3:$D$4</c:f>
              <c:strCache>
                <c:ptCount val="1"/>
                <c:pt idx="0">
                  <c:v>Каштак </c:v>
                </c:pt>
              </c:strCache>
            </c:strRef>
          </c:tx>
          <c:invertIfNegative val="0"/>
          <c:cat>
            <c:multiLvlStrRef>
              <c:f>Сводная!$A$5:$C$23</c:f>
              <c:multiLvlStrCache>
                <c:ptCount val="8"/>
                <c:lvl>
                  <c:pt idx="0">
                    <c:v>ГТП ЧМК</c:v>
                  </c:pt>
                  <c:pt idx="1">
                    <c:v>ГТП ЧМК</c:v>
                  </c:pt>
                  <c:pt idx="2">
                    <c:v>ГТП ЧМК</c:v>
                  </c:pt>
                  <c:pt idx="3">
                    <c:v>ГТП ЧМК</c:v>
                  </c:pt>
                  <c:pt idx="4">
                    <c:v>ГТП ЧМК</c:v>
                  </c:pt>
                  <c:pt idx="5">
                    <c:v>ГТП ЧМК</c:v>
                  </c:pt>
                  <c:pt idx="6">
                    <c:v>ГТП ЧМК</c:v>
                  </c:pt>
                  <c:pt idx="7">
                    <c:v>ГТП ЧМК</c:v>
                  </c:pt>
                </c:lvl>
                <c:lvl>
                  <c:pt idx="0">
                    <c:v>Август</c:v>
                  </c:pt>
                  <c:pt idx="1">
                    <c:v>Сентябрь</c:v>
                  </c:pt>
                  <c:pt idx="2">
                    <c:v>Октябрь</c:v>
                  </c:pt>
                  <c:pt idx="3">
                    <c:v>Ноябрь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Февраль</c:v>
                  </c:pt>
                  <c:pt idx="7">
                    <c:v>Март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</c:lvl>
              </c:multiLvlStrCache>
            </c:multiLvlStrRef>
          </c:cat>
          <c:val>
            <c:numRef>
              <c:f>Сводная!$D$5:$D$23</c:f>
              <c:numCache>
                <c:formatCode>General</c:formatCode>
                <c:ptCount val="8"/>
                <c:pt idx="0">
                  <c:v>1232.8776059677414</c:v>
                </c:pt>
                <c:pt idx="1">
                  <c:v>1141.2984011250001</c:v>
                </c:pt>
                <c:pt idx="2">
                  <c:v>1127.9291295430107</c:v>
                </c:pt>
                <c:pt idx="3">
                  <c:v>1054.7066414722221</c:v>
                </c:pt>
                <c:pt idx="4">
                  <c:v>1058.1511687365589</c:v>
                </c:pt>
                <c:pt idx="5">
                  <c:v>1021.1918374462367</c:v>
                </c:pt>
                <c:pt idx="6">
                  <c:v>1086.3417469642857</c:v>
                </c:pt>
                <c:pt idx="7">
                  <c:v>1065.1065363037635</c:v>
                </c:pt>
              </c:numCache>
            </c:numRef>
          </c:val>
        </c:ser>
        <c:ser>
          <c:idx val="1"/>
          <c:order val="1"/>
          <c:tx>
            <c:strRef>
              <c:f>Сводная!$E$3:$E$4</c:f>
              <c:strCache>
                <c:ptCount val="1"/>
                <c:pt idx="0">
                  <c:v>Конверторная </c:v>
                </c:pt>
              </c:strCache>
            </c:strRef>
          </c:tx>
          <c:invertIfNegative val="0"/>
          <c:cat>
            <c:multiLvlStrRef>
              <c:f>Сводная!$A$5:$C$23</c:f>
              <c:multiLvlStrCache>
                <c:ptCount val="8"/>
                <c:lvl>
                  <c:pt idx="0">
                    <c:v>ГТП ЧМК</c:v>
                  </c:pt>
                  <c:pt idx="1">
                    <c:v>ГТП ЧМК</c:v>
                  </c:pt>
                  <c:pt idx="2">
                    <c:v>ГТП ЧМК</c:v>
                  </c:pt>
                  <c:pt idx="3">
                    <c:v>ГТП ЧМК</c:v>
                  </c:pt>
                  <c:pt idx="4">
                    <c:v>ГТП ЧМК</c:v>
                  </c:pt>
                  <c:pt idx="5">
                    <c:v>ГТП ЧМК</c:v>
                  </c:pt>
                  <c:pt idx="6">
                    <c:v>ГТП ЧМК</c:v>
                  </c:pt>
                  <c:pt idx="7">
                    <c:v>ГТП ЧМК</c:v>
                  </c:pt>
                </c:lvl>
                <c:lvl>
                  <c:pt idx="0">
                    <c:v>Август</c:v>
                  </c:pt>
                  <c:pt idx="1">
                    <c:v>Сентябрь</c:v>
                  </c:pt>
                  <c:pt idx="2">
                    <c:v>Октябрь</c:v>
                  </c:pt>
                  <c:pt idx="3">
                    <c:v>Ноябрь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Февраль</c:v>
                  </c:pt>
                  <c:pt idx="7">
                    <c:v>Март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</c:lvl>
              </c:multiLvlStrCache>
            </c:multiLvlStrRef>
          </c:cat>
          <c:val>
            <c:numRef>
              <c:f>Сводная!$E$5:$E$23</c:f>
              <c:numCache>
                <c:formatCode>General</c:formatCode>
                <c:ptCount val="8"/>
                <c:pt idx="0">
                  <c:v>2455.1929950403228</c:v>
                </c:pt>
                <c:pt idx="1">
                  <c:v>2254.0070180138891</c:v>
                </c:pt>
                <c:pt idx="2">
                  <c:v>2227.9371459045697</c:v>
                </c:pt>
                <c:pt idx="3">
                  <c:v>2099.8634822499998</c:v>
                </c:pt>
                <c:pt idx="4">
                  <c:v>2111.4957233736559</c:v>
                </c:pt>
                <c:pt idx="5">
                  <c:v>2038.8448615456987</c:v>
                </c:pt>
                <c:pt idx="6">
                  <c:v>2167.301326264881</c:v>
                </c:pt>
                <c:pt idx="7">
                  <c:v>2124.7879226881714</c:v>
                </c:pt>
              </c:numCache>
            </c:numRef>
          </c:val>
        </c:ser>
        <c:ser>
          <c:idx val="2"/>
          <c:order val="2"/>
          <c:tx>
            <c:strRef>
              <c:f>Сводная!$F$3:$F$4</c:f>
              <c:strCache>
                <c:ptCount val="1"/>
                <c:pt idx="0">
                  <c:v>Новометаллург </c:v>
                </c:pt>
              </c:strCache>
            </c:strRef>
          </c:tx>
          <c:invertIfNegative val="0"/>
          <c:cat>
            <c:multiLvlStrRef>
              <c:f>Сводная!$A$5:$C$23</c:f>
              <c:multiLvlStrCache>
                <c:ptCount val="8"/>
                <c:lvl>
                  <c:pt idx="0">
                    <c:v>ГТП ЧМК</c:v>
                  </c:pt>
                  <c:pt idx="1">
                    <c:v>ГТП ЧМК</c:v>
                  </c:pt>
                  <c:pt idx="2">
                    <c:v>ГТП ЧМК</c:v>
                  </c:pt>
                  <c:pt idx="3">
                    <c:v>ГТП ЧМК</c:v>
                  </c:pt>
                  <c:pt idx="4">
                    <c:v>ГТП ЧМК</c:v>
                  </c:pt>
                  <c:pt idx="5">
                    <c:v>ГТП ЧМК</c:v>
                  </c:pt>
                  <c:pt idx="6">
                    <c:v>ГТП ЧМК</c:v>
                  </c:pt>
                  <c:pt idx="7">
                    <c:v>ГТП ЧМК</c:v>
                  </c:pt>
                </c:lvl>
                <c:lvl>
                  <c:pt idx="0">
                    <c:v>Август</c:v>
                  </c:pt>
                  <c:pt idx="1">
                    <c:v>Сентябрь</c:v>
                  </c:pt>
                  <c:pt idx="2">
                    <c:v>Октябрь</c:v>
                  </c:pt>
                  <c:pt idx="3">
                    <c:v>Ноябрь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Февраль</c:v>
                  </c:pt>
                  <c:pt idx="7">
                    <c:v>Март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</c:lvl>
              </c:multiLvlStrCache>
            </c:multiLvlStrRef>
          </c:cat>
          <c:val>
            <c:numRef>
              <c:f>Сводная!$F$5:$F$23</c:f>
              <c:numCache>
                <c:formatCode>General</c:formatCode>
                <c:ptCount val="8"/>
                <c:pt idx="0">
                  <c:v>1234.4722986424733</c:v>
                </c:pt>
                <c:pt idx="1">
                  <c:v>1165.8269269722223</c:v>
                </c:pt>
                <c:pt idx="2">
                  <c:v>1151.3859493010757</c:v>
                </c:pt>
                <c:pt idx="3">
                  <c:v>1061.3170770972224</c:v>
                </c:pt>
                <c:pt idx="4">
                  <c:v>1060.3303194489245</c:v>
                </c:pt>
                <c:pt idx="5">
                  <c:v>1024.0197040591399</c:v>
                </c:pt>
                <c:pt idx="6">
                  <c:v>1085.7450793005953</c:v>
                </c:pt>
                <c:pt idx="7">
                  <c:v>1064.0922704166669</c:v>
                </c:pt>
              </c:numCache>
            </c:numRef>
          </c:val>
        </c:ser>
        <c:ser>
          <c:idx val="3"/>
          <c:order val="3"/>
          <c:tx>
            <c:strRef>
              <c:f>Сводная!$G$3:$G$4</c:f>
              <c:strCache>
                <c:ptCount val="1"/>
                <c:pt idx="0">
                  <c:v>ТЭЦЧМК </c:v>
                </c:pt>
              </c:strCache>
            </c:strRef>
          </c:tx>
          <c:invertIfNegative val="0"/>
          <c:cat>
            <c:multiLvlStrRef>
              <c:f>Сводная!$A$5:$C$23</c:f>
              <c:multiLvlStrCache>
                <c:ptCount val="8"/>
                <c:lvl>
                  <c:pt idx="0">
                    <c:v>ГТП ЧМК</c:v>
                  </c:pt>
                  <c:pt idx="1">
                    <c:v>ГТП ЧМК</c:v>
                  </c:pt>
                  <c:pt idx="2">
                    <c:v>ГТП ЧМК</c:v>
                  </c:pt>
                  <c:pt idx="3">
                    <c:v>ГТП ЧМК</c:v>
                  </c:pt>
                  <c:pt idx="4">
                    <c:v>ГТП ЧМК</c:v>
                  </c:pt>
                  <c:pt idx="5">
                    <c:v>ГТП ЧМК</c:v>
                  </c:pt>
                  <c:pt idx="6">
                    <c:v>ГТП ЧМК</c:v>
                  </c:pt>
                  <c:pt idx="7">
                    <c:v>ГТП ЧМК</c:v>
                  </c:pt>
                </c:lvl>
                <c:lvl>
                  <c:pt idx="0">
                    <c:v>Август</c:v>
                  </c:pt>
                  <c:pt idx="1">
                    <c:v>Сентябрь</c:v>
                  </c:pt>
                  <c:pt idx="2">
                    <c:v>Октябрь</c:v>
                  </c:pt>
                  <c:pt idx="3">
                    <c:v>Ноябрь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Февраль</c:v>
                  </c:pt>
                  <c:pt idx="7">
                    <c:v>Март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</c:lvl>
              </c:multiLvlStrCache>
            </c:multiLvlStrRef>
          </c:cat>
          <c:val>
            <c:numRef>
              <c:f>Сводная!$G$5:$G$23</c:f>
              <c:numCache>
                <c:formatCode>General</c:formatCode>
                <c:ptCount val="8"/>
                <c:pt idx="0">
                  <c:v>1236.8716920026884</c:v>
                </c:pt>
                <c:pt idx="1">
                  <c:v>1161.7033960416666</c:v>
                </c:pt>
                <c:pt idx="2">
                  <c:v>1147.0857936827956</c:v>
                </c:pt>
                <c:pt idx="3">
                  <c:v>1056.1813949861107</c:v>
                </c:pt>
                <c:pt idx="4">
                  <c:v>1058.2964951344088</c:v>
                </c:pt>
                <c:pt idx="5">
                  <c:v>1021.5125456854838</c:v>
                </c:pt>
                <c:pt idx="6">
                  <c:v>1082.720422470238</c:v>
                </c:pt>
                <c:pt idx="7">
                  <c:v>1059.6594023655914</c:v>
                </c:pt>
              </c:numCache>
            </c:numRef>
          </c:val>
        </c:ser>
        <c:ser>
          <c:idx val="4"/>
          <c:order val="4"/>
          <c:tx>
            <c:strRef>
              <c:f>Сводная!$H$3:$H$4</c:f>
              <c:strCache>
                <c:ptCount val="1"/>
                <c:pt idx="0">
                  <c:v>ЧГРЭС </c:v>
                </c:pt>
              </c:strCache>
            </c:strRef>
          </c:tx>
          <c:invertIfNegative val="0"/>
          <c:cat>
            <c:multiLvlStrRef>
              <c:f>Сводная!$A$5:$C$23</c:f>
              <c:multiLvlStrCache>
                <c:ptCount val="8"/>
                <c:lvl>
                  <c:pt idx="0">
                    <c:v>ГТП ЧМК</c:v>
                  </c:pt>
                  <c:pt idx="1">
                    <c:v>ГТП ЧМК</c:v>
                  </c:pt>
                  <c:pt idx="2">
                    <c:v>ГТП ЧМК</c:v>
                  </c:pt>
                  <c:pt idx="3">
                    <c:v>ГТП ЧМК</c:v>
                  </c:pt>
                  <c:pt idx="4">
                    <c:v>ГТП ЧМК</c:v>
                  </c:pt>
                  <c:pt idx="5">
                    <c:v>ГТП ЧМК</c:v>
                  </c:pt>
                  <c:pt idx="6">
                    <c:v>ГТП ЧМК</c:v>
                  </c:pt>
                  <c:pt idx="7">
                    <c:v>ГТП ЧМК</c:v>
                  </c:pt>
                </c:lvl>
                <c:lvl>
                  <c:pt idx="0">
                    <c:v>Август</c:v>
                  </c:pt>
                  <c:pt idx="1">
                    <c:v>Сентябрь</c:v>
                  </c:pt>
                  <c:pt idx="2">
                    <c:v>Октябрь</c:v>
                  </c:pt>
                  <c:pt idx="3">
                    <c:v>Ноябрь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Февраль</c:v>
                  </c:pt>
                  <c:pt idx="7">
                    <c:v>Март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</c:lvl>
              </c:multiLvlStrCache>
            </c:multiLvlStrRef>
          </c:cat>
          <c:val>
            <c:numRef>
              <c:f>Сводная!$H$5:$H$23</c:f>
              <c:numCache>
                <c:formatCode>General</c:formatCode>
                <c:ptCount val="8"/>
                <c:pt idx="0">
                  <c:v>1235.3182631720426</c:v>
                </c:pt>
                <c:pt idx="1">
                  <c:v>1167.7845289166667</c:v>
                </c:pt>
                <c:pt idx="2">
                  <c:v>1153.4324274596775</c:v>
                </c:pt>
                <c:pt idx="3">
                  <c:v>1063.697412986111</c:v>
                </c:pt>
                <c:pt idx="4">
                  <c:v>1062.4561442607526</c:v>
                </c:pt>
                <c:pt idx="5">
                  <c:v>1025.3561551747312</c:v>
                </c:pt>
                <c:pt idx="6">
                  <c:v>1088.0399429315478</c:v>
                </c:pt>
                <c:pt idx="7">
                  <c:v>1066.3204643279571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85536"/>
        <c:axId val="477144960"/>
      </c:barChart>
      <c:catAx>
        <c:axId val="46998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477144960"/>
        <c:crosses val="autoZero"/>
        <c:auto val="1"/>
        <c:lblAlgn val="ctr"/>
        <c:lblOffset val="100"/>
        <c:noMultiLvlLbl val="0"/>
      </c:catAx>
      <c:valAx>
        <c:axId val="47714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998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</xdr:rowOff>
    </xdr:from>
    <xdr:to>
      <xdr:col>10</xdr:col>
      <xdr:colOff>19049</xdr:colOff>
      <xdr:row>38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.&#1040;&#1085;&#1072;&#1083;&#1080;&#1079;%20&#1094;&#1077;&#1085;%20&#1074;%20&#1091;&#1079;&#1083;&#1072;&#1093;%20&#1075;&#1090;&#10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л"/>
      <sheetName val="Удмурт"/>
      <sheetName val="Оренбург"/>
      <sheetName val="Башкирия"/>
      <sheetName val="Волгоград"/>
      <sheetName val="Ростов"/>
      <sheetName val="Кемерово"/>
      <sheetName val="Иркутск"/>
      <sheetName val="Сводный анализ"/>
      <sheetName val="Диаграмма"/>
    </sheetNames>
    <sheetDataSet>
      <sheetData sheetId="0">
        <row r="4">
          <cell r="FS4">
            <v>2013</v>
          </cell>
        </row>
        <row r="5">
          <cell r="FS5">
            <v>2013</v>
          </cell>
          <cell r="FT5" t="str">
            <v>Август</v>
          </cell>
          <cell r="FU5">
            <v>100101</v>
          </cell>
          <cell r="FV5" t="str">
            <v xml:space="preserve">Конверторная </v>
          </cell>
          <cell r="FW5">
            <v>230</v>
          </cell>
          <cell r="FX5">
            <v>1223.9344843951615</v>
          </cell>
          <cell r="FY5" t="str">
            <v>93 из 110  91%</v>
          </cell>
          <cell r="FZ5">
            <v>100102</v>
          </cell>
          <cell r="GA5" t="str">
            <v xml:space="preserve">Конверторная </v>
          </cell>
          <cell r="GB5">
            <v>115</v>
          </cell>
          <cell r="GC5">
            <v>1231.2585106451613</v>
          </cell>
          <cell r="GD5" t="str">
            <v>81 из 110  91,64%</v>
          </cell>
          <cell r="GE5">
            <v>100115</v>
          </cell>
          <cell r="GF5" t="str">
            <v xml:space="preserve">ТЭЦЧМК </v>
          </cell>
          <cell r="GG5">
            <v>115</v>
          </cell>
          <cell r="GH5">
            <v>1236.8716920026884</v>
          </cell>
          <cell r="GI5" t="str">
            <v>73 из 110  92,06%</v>
          </cell>
          <cell r="GJ5">
            <v>100116</v>
          </cell>
          <cell r="GK5" t="str">
            <v xml:space="preserve">Каштак </v>
          </cell>
          <cell r="GL5">
            <v>115</v>
          </cell>
          <cell r="GM5">
            <v>1232.8776059677414</v>
          </cell>
          <cell r="GN5" t="str">
            <v>77 из 110  91,76%</v>
          </cell>
          <cell r="GO5">
            <v>100117</v>
          </cell>
          <cell r="GP5" t="str">
            <v xml:space="preserve">ЧГРЭС </v>
          </cell>
          <cell r="GQ5">
            <v>115</v>
          </cell>
          <cell r="GR5">
            <v>1235.3182631720426</v>
          </cell>
          <cell r="GS5" t="str">
            <v>77 из 110  91,94%</v>
          </cell>
          <cell r="GT5">
            <v>100194</v>
          </cell>
          <cell r="GU5" t="str">
            <v xml:space="preserve">Новометаллург </v>
          </cell>
          <cell r="GV5">
            <v>115</v>
          </cell>
          <cell r="GW5">
            <v>1234.4722986424733</v>
          </cell>
          <cell r="GX5" t="str">
            <v>80 из 110  91,88%</v>
          </cell>
        </row>
        <row r="6">
          <cell r="FS6">
            <v>2013</v>
          </cell>
          <cell r="FT6" t="str">
            <v>Сентябрь</v>
          </cell>
          <cell r="FU6">
            <v>100101</v>
          </cell>
          <cell r="FV6" t="str">
            <v xml:space="preserve">Конверторная </v>
          </cell>
          <cell r="FW6">
            <v>230</v>
          </cell>
          <cell r="FX6">
            <v>1115.7892171666667</v>
          </cell>
          <cell r="FY6" t="str">
            <v>99 из 110  88%</v>
          </cell>
          <cell r="FZ6">
            <v>100102</v>
          </cell>
          <cell r="GA6" t="str">
            <v xml:space="preserve">Конверторная </v>
          </cell>
          <cell r="GB6">
            <v>115</v>
          </cell>
          <cell r="GC6">
            <v>1138.2178008472222</v>
          </cell>
          <cell r="GD6" t="str">
            <v>91 из 110  89,46%</v>
          </cell>
          <cell r="GE6">
            <v>100115</v>
          </cell>
          <cell r="GF6" t="str">
            <v xml:space="preserve">ТЭЦЧМК </v>
          </cell>
          <cell r="GG6">
            <v>115</v>
          </cell>
          <cell r="GH6">
            <v>1161.7033960416666</v>
          </cell>
          <cell r="GI6" t="str">
            <v>75 из 110  91,31%</v>
          </cell>
          <cell r="GJ6">
            <v>100116</v>
          </cell>
          <cell r="GK6" t="str">
            <v xml:space="preserve">Каштак </v>
          </cell>
          <cell r="GL6">
            <v>115</v>
          </cell>
          <cell r="GM6">
            <v>1141.2984011250001</v>
          </cell>
          <cell r="GN6" t="str">
            <v>87 из 110  89,71%</v>
          </cell>
          <cell r="GO6">
            <v>100117</v>
          </cell>
          <cell r="GP6" t="str">
            <v xml:space="preserve">ЧГРЭС </v>
          </cell>
          <cell r="GQ6">
            <v>115</v>
          </cell>
          <cell r="GR6">
            <v>1167.7845289166667</v>
          </cell>
          <cell r="GS6" t="str">
            <v>69 из 110  91,79%</v>
          </cell>
          <cell r="GT6">
            <v>100194</v>
          </cell>
          <cell r="GU6" t="str">
            <v xml:space="preserve">Новометаллург </v>
          </cell>
          <cell r="GV6">
            <v>115</v>
          </cell>
          <cell r="GW6">
            <v>1165.8269269722223</v>
          </cell>
          <cell r="GX6" t="str">
            <v>73 из 110  91,63%</v>
          </cell>
        </row>
        <row r="7">
          <cell r="FS7">
            <v>2013</v>
          </cell>
          <cell r="FT7" t="str">
            <v>Октябрь</v>
          </cell>
          <cell r="FU7">
            <v>100101</v>
          </cell>
          <cell r="FV7" t="str">
            <v xml:space="preserve">Конверторная </v>
          </cell>
          <cell r="FW7">
            <v>230</v>
          </cell>
          <cell r="FX7">
            <v>1103.9052298158599</v>
          </cell>
          <cell r="FY7" t="str">
            <v>101 из 110  88%</v>
          </cell>
          <cell r="FZ7">
            <v>100102</v>
          </cell>
          <cell r="GA7" t="str">
            <v xml:space="preserve">Конверторная </v>
          </cell>
          <cell r="GB7">
            <v>115</v>
          </cell>
          <cell r="GC7">
            <v>1124.0319160887095</v>
          </cell>
          <cell r="GD7" t="str">
            <v>98 из 110  89,74%</v>
          </cell>
          <cell r="GE7">
            <v>100115</v>
          </cell>
          <cell r="GF7" t="str">
            <v xml:space="preserve">ТЭЦЧМК </v>
          </cell>
          <cell r="GG7">
            <v>115</v>
          </cell>
          <cell r="GH7">
            <v>1147.0857936827956</v>
          </cell>
          <cell r="GI7" t="str">
            <v>89 из 110  91,59%</v>
          </cell>
          <cell r="GJ7">
            <v>100116</v>
          </cell>
          <cell r="GK7" t="str">
            <v xml:space="preserve">Каштак </v>
          </cell>
          <cell r="GL7">
            <v>115</v>
          </cell>
          <cell r="GM7">
            <v>1127.9291295430107</v>
          </cell>
          <cell r="GN7" t="str">
            <v>93 из 110  90,06%</v>
          </cell>
          <cell r="GO7">
            <v>100117</v>
          </cell>
          <cell r="GP7" t="str">
            <v xml:space="preserve">ЧГРЭС </v>
          </cell>
          <cell r="GQ7">
            <v>115</v>
          </cell>
          <cell r="GR7">
            <v>1153.4324274596775</v>
          </cell>
          <cell r="GS7" t="str">
            <v>73 из 110  92,09%</v>
          </cell>
          <cell r="GT7">
            <v>100194</v>
          </cell>
          <cell r="GU7" t="str">
            <v xml:space="preserve">Новометаллург </v>
          </cell>
          <cell r="GV7">
            <v>115</v>
          </cell>
          <cell r="GW7">
            <v>1151.3859493010757</v>
          </cell>
          <cell r="GX7" t="str">
            <v>78 из 110  91,93%</v>
          </cell>
        </row>
        <row r="8">
          <cell r="FS8">
            <v>2013</v>
          </cell>
          <cell r="FT8" t="str">
            <v>Ноябрь</v>
          </cell>
          <cell r="FU8">
            <v>100101</v>
          </cell>
          <cell r="FV8" t="str">
            <v xml:space="preserve">Конверторная </v>
          </cell>
          <cell r="FW8">
            <v>230</v>
          </cell>
          <cell r="FX8">
            <v>1047.5928694583333</v>
          </cell>
          <cell r="FY8" t="str">
            <v>100 из 110  90%</v>
          </cell>
          <cell r="FZ8">
            <v>100102</v>
          </cell>
          <cell r="GA8" t="str">
            <v xml:space="preserve">Конверторная </v>
          </cell>
          <cell r="GB8">
            <v>115</v>
          </cell>
          <cell r="GC8">
            <v>1052.2706127916665</v>
          </cell>
          <cell r="GD8" t="str">
            <v>98 из 110  90,44%</v>
          </cell>
          <cell r="GE8">
            <v>100115</v>
          </cell>
          <cell r="GF8" t="str">
            <v xml:space="preserve">ТЭЦЧМК </v>
          </cell>
          <cell r="GG8">
            <v>115</v>
          </cell>
          <cell r="GH8">
            <v>1056.1813949861107</v>
          </cell>
          <cell r="GI8" t="str">
            <v>94 из 110  90,77%</v>
          </cell>
          <cell r="GJ8">
            <v>100116</v>
          </cell>
          <cell r="GK8" t="str">
            <v xml:space="preserve">Каштак </v>
          </cell>
          <cell r="GL8">
            <v>115</v>
          </cell>
          <cell r="GM8">
            <v>1054.7066414722221</v>
          </cell>
          <cell r="GN8" t="str">
            <v>93 из 110  90,65%</v>
          </cell>
          <cell r="GO8">
            <v>100117</v>
          </cell>
          <cell r="GP8" t="str">
            <v xml:space="preserve">ЧГРЭС </v>
          </cell>
          <cell r="GQ8">
            <v>115</v>
          </cell>
          <cell r="GR8">
            <v>1063.697412986111</v>
          </cell>
          <cell r="GS8" t="str">
            <v>76 из 110  91,42%</v>
          </cell>
          <cell r="GT8">
            <v>100194</v>
          </cell>
          <cell r="GU8" t="str">
            <v xml:space="preserve">Новометаллург </v>
          </cell>
          <cell r="GV8">
            <v>115</v>
          </cell>
          <cell r="GW8">
            <v>1061.3170770972224</v>
          </cell>
          <cell r="GX8" t="str">
            <v>82 из 110  91,21%</v>
          </cell>
        </row>
        <row r="9">
          <cell r="FS9">
            <v>2013</v>
          </cell>
          <cell r="FT9" t="str">
            <v>Декабрь</v>
          </cell>
          <cell r="FU9">
            <v>100101</v>
          </cell>
          <cell r="FV9" t="str">
            <v xml:space="preserve">Конверторная </v>
          </cell>
          <cell r="FW9">
            <v>230</v>
          </cell>
          <cell r="FX9">
            <v>1055.1106518413978</v>
          </cell>
          <cell r="FY9" t="str">
            <v>96 из 110  86%</v>
          </cell>
          <cell r="FZ9">
            <v>100102</v>
          </cell>
          <cell r="GA9" t="str">
            <v xml:space="preserve">Конверторная </v>
          </cell>
          <cell r="GB9">
            <v>115</v>
          </cell>
          <cell r="GC9">
            <v>1056.3850715322581</v>
          </cell>
          <cell r="GD9" t="str">
            <v>92 из 110  86,28%</v>
          </cell>
          <cell r="GE9">
            <v>100115</v>
          </cell>
          <cell r="GF9" t="str">
            <v xml:space="preserve">ТЭЦЧМК </v>
          </cell>
          <cell r="GG9">
            <v>115</v>
          </cell>
          <cell r="GH9">
            <v>1058.2964951344088</v>
          </cell>
          <cell r="GI9" t="str">
            <v>86 из 110  86,43%</v>
          </cell>
          <cell r="GJ9">
            <v>100116</v>
          </cell>
          <cell r="GK9" t="str">
            <v xml:space="preserve">Каштак </v>
          </cell>
          <cell r="GL9">
            <v>115</v>
          </cell>
          <cell r="GM9">
            <v>1058.1511687365589</v>
          </cell>
          <cell r="GN9" t="str">
            <v>85 из 110  86,42%</v>
          </cell>
          <cell r="GO9">
            <v>100117</v>
          </cell>
          <cell r="GP9" t="str">
            <v xml:space="preserve">ЧГРЭС </v>
          </cell>
          <cell r="GQ9">
            <v>115</v>
          </cell>
          <cell r="GR9">
            <v>1062.4561442607526</v>
          </cell>
          <cell r="GS9" t="str">
            <v>73 из 110  86,77%</v>
          </cell>
          <cell r="GT9">
            <v>100194</v>
          </cell>
          <cell r="GU9" t="str">
            <v xml:space="preserve">Новометаллург </v>
          </cell>
          <cell r="GV9">
            <v>115</v>
          </cell>
          <cell r="GW9">
            <v>1060.3303194489245</v>
          </cell>
          <cell r="GX9" t="str">
            <v>78 из 110  86,6%</v>
          </cell>
        </row>
        <row r="10">
          <cell r="FS10">
            <v>2014</v>
          </cell>
          <cell r="FT10" t="str">
            <v>Январь</v>
          </cell>
          <cell r="FU10">
            <v>100102</v>
          </cell>
          <cell r="FV10" t="str">
            <v xml:space="preserve">Конверторная </v>
          </cell>
          <cell r="FW10">
            <v>230</v>
          </cell>
          <cell r="FX10">
            <v>1018.7083480241934</v>
          </cell>
          <cell r="FY10" t="str">
            <v>97 из 110  87%</v>
          </cell>
          <cell r="FZ10">
            <v>100102</v>
          </cell>
          <cell r="GA10" t="str">
            <v xml:space="preserve">Конверторная </v>
          </cell>
          <cell r="GB10">
            <v>115</v>
          </cell>
          <cell r="GC10">
            <v>1020.1365135215052</v>
          </cell>
          <cell r="GD10" t="str">
            <v>95 из 110  87,5%</v>
          </cell>
          <cell r="GE10">
            <v>100115</v>
          </cell>
          <cell r="GF10" t="str">
            <v xml:space="preserve">ТЭЦЧМК </v>
          </cell>
          <cell r="GG10">
            <v>115</v>
          </cell>
          <cell r="GH10">
            <v>1021.5125456854838</v>
          </cell>
          <cell r="GI10" t="str">
            <v>91 из 110  87,62%</v>
          </cell>
          <cell r="GJ10">
            <v>100116</v>
          </cell>
          <cell r="GK10" t="str">
            <v xml:space="preserve">Каштак </v>
          </cell>
          <cell r="GL10">
            <v>115</v>
          </cell>
          <cell r="GM10">
            <v>1021.1918374462367</v>
          </cell>
          <cell r="GN10" t="str">
            <v>88 из 110  87,59%</v>
          </cell>
          <cell r="GO10">
            <v>100117</v>
          </cell>
          <cell r="GP10" t="str">
            <v xml:space="preserve">ЧГРЭС </v>
          </cell>
          <cell r="GQ10">
            <v>115</v>
          </cell>
          <cell r="GR10">
            <v>1025.3561551747312</v>
          </cell>
          <cell r="GS10" t="str">
            <v>76 из 110  87,95%</v>
          </cell>
          <cell r="GT10">
            <v>100194</v>
          </cell>
          <cell r="GU10" t="str">
            <v xml:space="preserve">Новометаллург </v>
          </cell>
          <cell r="GV10">
            <v>115</v>
          </cell>
          <cell r="GW10">
            <v>1024.0197040591399</v>
          </cell>
          <cell r="GX10" t="str">
            <v>81 из 110  87,84%</v>
          </cell>
        </row>
        <row r="11">
          <cell r="FS11">
            <v>2014</v>
          </cell>
          <cell r="FT11" t="str">
            <v>Февраль</v>
          </cell>
          <cell r="FU11">
            <v>100103</v>
          </cell>
          <cell r="FV11" t="str">
            <v xml:space="preserve">Конверторная </v>
          </cell>
          <cell r="FW11">
            <v>230</v>
          </cell>
          <cell r="FX11">
            <v>1082.9352315476192</v>
          </cell>
          <cell r="FY11" t="str">
            <v>98 из 110  87%</v>
          </cell>
          <cell r="FZ11">
            <v>100102</v>
          </cell>
          <cell r="GA11" t="str">
            <v xml:space="preserve">Конверторная </v>
          </cell>
          <cell r="GB11">
            <v>115</v>
          </cell>
          <cell r="GC11">
            <v>1084.3660947172618</v>
          </cell>
          <cell r="GD11" t="str">
            <v>94 из 110  87,1%</v>
          </cell>
          <cell r="GE11">
            <v>100115</v>
          </cell>
          <cell r="GF11" t="str">
            <v xml:space="preserve">ТЭЦЧМК </v>
          </cell>
          <cell r="GG11">
            <v>115</v>
          </cell>
          <cell r="GH11">
            <v>1082.720422470238</v>
          </cell>
          <cell r="GI11" t="str">
            <v>97 из 110  86,96%</v>
          </cell>
          <cell r="GJ11">
            <v>100116</v>
          </cell>
          <cell r="GK11" t="str">
            <v xml:space="preserve">Каштак </v>
          </cell>
          <cell r="GL11">
            <v>115</v>
          </cell>
          <cell r="GM11">
            <v>1086.3417469642857</v>
          </cell>
          <cell r="GN11" t="str">
            <v>86 из 110  87,25%</v>
          </cell>
          <cell r="GO11">
            <v>100117</v>
          </cell>
          <cell r="GP11" t="str">
            <v xml:space="preserve">ЧГРЭС </v>
          </cell>
          <cell r="GQ11">
            <v>115</v>
          </cell>
          <cell r="GR11">
            <v>1088.0399429315478</v>
          </cell>
          <cell r="GS11" t="str">
            <v>79 из 110  87,39%</v>
          </cell>
          <cell r="GT11">
            <v>100194</v>
          </cell>
          <cell r="GU11" t="str">
            <v xml:space="preserve">Новометаллург </v>
          </cell>
          <cell r="GV11">
            <v>115</v>
          </cell>
          <cell r="GW11">
            <v>1085.7450793005953</v>
          </cell>
          <cell r="GX11" t="str">
            <v>90 из 110  87,21%</v>
          </cell>
        </row>
        <row r="12">
          <cell r="FS12">
            <v>2014</v>
          </cell>
          <cell r="FT12" t="str">
            <v>Март</v>
          </cell>
          <cell r="FU12">
            <v>100104</v>
          </cell>
          <cell r="FV12" t="str">
            <v xml:space="preserve">Конверторная </v>
          </cell>
          <cell r="FW12">
            <v>230</v>
          </cell>
          <cell r="FX12">
            <v>1061.7581048924728</v>
          </cell>
          <cell r="FY12" t="str">
            <v>97 из 110  89%</v>
          </cell>
          <cell r="FZ12">
            <v>100102</v>
          </cell>
          <cell r="GA12" t="str">
            <v xml:space="preserve">Конверторная </v>
          </cell>
          <cell r="GB12">
            <v>115</v>
          </cell>
          <cell r="GC12">
            <v>1063.0298177956988</v>
          </cell>
          <cell r="GD12" t="str">
            <v>94 из 110  88,69%</v>
          </cell>
          <cell r="GE12">
            <v>100115</v>
          </cell>
          <cell r="GF12" t="str">
            <v xml:space="preserve">ТЭЦЧМК </v>
          </cell>
          <cell r="GG12">
            <v>115</v>
          </cell>
          <cell r="GH12">
            <v>1059.6594023655914</v>
          </cell>
          <cell r="GI12" t="str">
            <v>101 из 110  88,41%</v>
          </cell>
          <cell r="GJ12">
            <v>100116</v>
          </cell>
          <cell r="GK12" t="str">
            <v xml:space="preserve">Каштак </v>
          </cell>
          <cell r="GL12">
            <v>115</v>
          </cell>
          <cell r="GM12">
            <v>1065.1065363037635</v>
          </cell>
          <cell r="GN12" t="str">
            <v>84 из 110  88,87%</v>
          </cell>
          <cell r="GO12">
            <v>100117</v>
          </cell>
          <cell r="GP12" t="str">
            <v xml:space="preserve">ЧГРЭС </v>
          </cell>
          <cell r="GQ12">
            <v>115</v>
          </cell>
          <cell r="GR12">
            <v>1066.3204643279571</v>
          </cell>
          <cell r="GS12" t="str">
            <v>79 из 110  88,97%</v>
          </cell>
          <cell r="GT12">
            <v>100194</v>
          </cell>
          <cell r="GU12" t="str">
            <v xml:space="preserve">Новометаллург </v>
          </cell>
          <cell r="GV12">
            <v>115</v>
          </cell>
          <cell r="GW12">
            <v>1064.0922704166669</v>
          </cell>
          <cell r="GX12" t="str">
            <v>91 из 110  88,78%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740.449963078703" createdVersion="4" refreshedVersion="4" minRefreshableVersion="3" recordCount="240">
  <cacheSource type="worksheet">
    <worksheetSource ref="A1:K241" sheet="Плоская"/>
  </cacheSource>
  <cacheFields count="11">
    <cacheField name="Год" numFmtId="0">
      <sharedItems containsSemiMixedTypes="0" containsString="0" containsNumber="1" containsInteger="1" minValue="2013" maxValue="2014" count="2">
        <n v="2013"/>
        <n v="2014"/>
      </sharedItems>
    </cacheField>
    <cacheField name="Месяц" numFmtId="0">
      <sharedItems count="8">
        <s v="Август"/>
        <s v="Сентябрь"/>
        <s v="Октябрь"/>
        <s v="Ноябрь"/>
        <s v="Декабрь"/>
        <s v="Январь"/>
        <s v="Февраль"/>
        <s v="Март"/>
      </sharedItems>
    </cacheField>
    <cacheField name="Филиал ??" numFmtId="0">
      <sharedItems count="1">
        <s v="ГТП ЧМК"/>
      </sharedItems>
    </cacheField>
    <cacheField name="ХЗЧ" numFmtId="0">
      <sharedItems/>
    </cacheField>
    <cacheField name="Показатель" numFmtId="0">
      <sharedItems count="5">
        <s v="№ узла"/>
        <s v="Название"/>
        <s v="U ном, кВ"/>
        <s v="цена, руб"/>
        <s v="место цены_x000a_ в субъекте "/>
      </sharedItems>
    </cacheField>
    <cacheField name="Величина" numFmtId="0">
      <sharedItems containsMixedTypes="1" containsNumber="1" minValue="115" maxValue="100194" count="111">
        <n v="100101"/>
        <s v="Конверторная "/>
        <n v="230"/>
        <n v="1223.9344843951615"/>
        <s v="93 из 110  91%"/>
        <n v="100102"/>
        <n v="115"/>
        <n v="1231.2585106451613"/>
        <s v="81 из 110  91,64%"/>
        <n v="100115"/>
        <s v="ТЭЦЧМК "/>
        <n v="1236.8716920026884"/>
        <s v="73 из 110  92,06%"/>
        <n v="100116"/>
        <s v="Каштак "/>
        <n v="1232.8776059677414"/>
        <s v="77 из 110  91,76%"/>
        <n v="100117"/>
        <s v="ЧГРЭС "/>
        <n v="1235.3182631720426"/>
        <s v="77 из 110  91,94%"/>
        <n v="100194"/>
        <s v="Новометаллург "/>
        <n v="1234.4722986424733"/>
        <s v="80 из 110  91,88%"/>
        <n v="1115.7892171666667"/>
        <s v="99 из 110  88%"/>
        <n v="1138.2178008472222"/>
        <s v="91 из 110  89,46%"/>
        <n v="1161.7033960416666"/>
        <s v="75 из 110  91,31%"/>
        <n v="1141.2984011250001"/>
        <s v="87 из 110  89,71%"/>
        <n v="1167.7845289166667"/>
        <s v="69 из 110  91,79%"/>
        <n v="1165.8269269722223"/>
        <s v="73 из 110  91,63%"/>
        <n v="1103.9052298158599"/>
        <s v="101 из 110  88%"/>
        <n v="1124.0319160887095"/>
        <s v="98 из 110  89,74%"/>
        <n v="1147.0857936827956"/>
        <s v="89 из 110  91,59%"/>
        <n v="1127.9291295430107"/>
        <s v="93 из 110  90,06%"/>
        <n v="1153.4324274596775"/>
        <s v="73 из 110  92,09%"/>
        <n v="1151.3859493010757"/>
        <s v="78 из 110  91,93%"/>
        <n v="1047.5928694583333"/>
        <s v="100 из 110  90%"/>
        <n v="1052.2706127916665"/>
        <s v="98 из 110  90,44%"/>
        <n v="1056.1813949861107"/>
        <s v="94 из 110  90,77%"/>
        <n v="1054.7066414722221"/>
        <s v="93 из 110  90,65%"/>
        <n v="1063.697412986111"/>
        <s v="76 из 110  91,42%"/>
        <n v="1061.3170770972224"/>
        <s v="82 из 110  91,21%"/>
        <n v="1055.1106518413978"/>
        <s v="96 из 110  86%"/>
        <n v="1056.3850715322581"/>
        <s v="92 из 110  86,28%"/>
        <n v="1058.2964951344088"/>
        <s v="86 из 110  86,43%"/>
        <n v="1058.1511687365589"/>
        <s v="85 из 110  86,42%"/>
        <n v="1062.4561442607526"/>
        <s v="73 из 110  86,77%"/>
        <n v="1060.3303194489245"/>
        <s v="78 из 110  86,6%"/>
        <n v="1018.7083480241934"/>
        <s v="97 из 110  87%"/>
        <n v="1020.1365135215052"/>
        <s v="95 из 110  87,5%"/>
        <n v="1021.5125456854838"/>
        <s v="91 из 110  87,62%"/>
        <n v="1021.1918374462367"/>
        <s v="88 из 110  87,59%"/>
        <n v="1025.3561551747312"/>
        <s v="76 из 110  87,95%"/>
        <n v="1024.0197040591399"/>
        <s v="81 из 110  87,84%"/>
        <n v="100103"/>
        <n v="1082.9352315476192"/>
        <s v="98 из 110  87%"/>
        <n v="1084.3660947172618"/>
        <s v="94 из 110  87,1%"/>
        <n v="1082.720422470238"/>
        <s v="97 из 110  86,96%"/>
        <n v="1086.3417469642857"/>
        <s v="86 из 110  87,25%"/>
        <n v="1088.0399429315478"/>
        <s v="79 из 110  87,39%"/>
        <n v="1085.7450793005953"/>
        <s v="90 из 110  87,21%"/>
        <n v="100104"/>
        <n v="1061.7581048924728"/>
        <s v="97 из 110  89%"/>
        <n v="1063.0298177956988"/>
        <s v="94 из 110  88,69%"/>
        <n v="1059.6594023655914"/>
        <s v="101 из 110  88,41%"/>
        <n v="1065.1065363037635"/>
        <s v="84 из 110  88,87%"/>
        <n v="1066.3204643279571"/>
        <s v="79 из 110  88,97%"/>
        <n v="1064.0922704166669"/>
        <s v="91 из 110  88,78%"/>
      </sharedItems>
    </cacheField>
    <cacheField name="№ узла" numFmtId="0">
      <sharedItems containsString="0" containsBlank="1" containsNumber="1" containsInteger="1" minValue="100101" maxValue="100194"/>
    </cacheField>
    <cacheField name="Название" numFmtId="0">
      <sharedItems containsBlank="1" count="6">
        <s v="Конверторная "/>
        <m/>
        <s v="ТЭЦЧМК "/>
        <s v="Каштак "/>
        <s v="ЧГРЭС "/>
        <s v="Новометаллург "/>
      </sharedItems>
    </cacheField>
    <cacheField name="U ном, кВ" numFmtId="0">
      <sharedItems containsString="0" containsBlank="1" containsNumber="1" containsInteger="1" minValue="115" maxValue="230"/>
    </cacheField>
    <cacheField name="цена, руб" numFmtId="0">
      <sharedItems containsString="0" containsBlank="1" containsNumber="1" minValue="1018.7083480241934" maxValue="1236.8716920026884"/>
    </cacheField>
    <cacheField name="место цены_x000a_ в субъекте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0">
  <r>
    <x v="0"/>
    <x v="0"/>
    <x v="0"/>
    <s v="Анализ узловых цен"/>
    <x v="0"/>
    <x v="0"/>
    <n v="100101"/>
    <x v="0"/>
    <n v="230"/>
    <n v="1223.9344843951615"/>
    <s v="93 из 110  91%"/>
  </r>
  <r>
    <x v="0"/>
    <x v="0"/>
    <x v="0"/>
    <s v="Анализ узловых цен"/>
    <x v="1"/>
    <x v="1"/>
    <m/>
    <x v="1"/>
    <m/>
    <m/>
    <m/>
  </r>
  <r>
    <x v="0"/>
    <x v="0"/>
    <x v="0"/>
    <s v="Анализ узловых цен"/>
    <x v="2"/>
    <x v="2"/>
    <m/>
    <x v="1"/>
    <m/>
    <m/>
    <m/>
  </r>
  <r>
    <x v="0"/>
    <x v="0"/>
    <x v="0"/>
    <s v="Анализ узловых цен"/>
    <x v="3"/>
    <x v="3"/>
    <m/>
    <x v="1"/>
    <m/>
    <m/>
    <m/>
  </r>
  <r>
    <x v="0"/>
    <x v="0"/>
    <x v="0"/>
    <s v="Анализ узловых цен"/>
    <x v="4"/>
    <x v="4"/>
    <m/>
    <x v="1"/>
    <m/>
    <m/>
    <m/>
  </r>
  <r>
    <x v="0"/>
    <x v="0"/>
    <x v="0"/>
    <s v="Анализ узловых цен"/>
    <x v="0"/>
    <x v="5"/>
    <n v="100102"/>
    <x v="0"/>
    <n v="115"/>
    <n v="1231.2585106451613"/>
    <s v="81 из 110  91,64%"/>
  </r>
  <r>
    <x v="0"/>
    <x v="0"/>
    <x v="0"/>
    <s v="Анализ узловых цен"/>
    <x v="1"/>
    <x v="1"/>
    <m/>
    <x v="1"/>
    <m/>
    <m/>
    <m/>
  </r>
  <r>
    <x v="0"/>
    <x v="0"/>
    <x v="0"/>
    <s v="Анализ узловых цен"/>
    <x v="2"/>
    <x v="6"/>
    <m/>
    <x v="1"/>
    <m/>
    <m/>
    <m/>
  </r>
  <r>
    <x v="0"/>
    <x v="0"/>
    <x v="0"/>
    <s v="Анализ узловых цен"/>
    <x v="3"/>
    <x v="7"/>
    <m/>
    <x v="1"/>
    <m/>
    <m/>
    <m/>
  </r>
  <r>
    <x v="0"/>
    <x v="0"/>
    <x v="0"/>
    <s v="Анализ узловых цен"/>
    <x v="4"/>
    <x v="8"/>
    <m/>
    <x v="1"/>
    <m/>
    <m/>
    <m/>
  </r>
  <r>
    <x v="0"/>
    <x v="0"/>
    <x v="0"/>
    <s v="Анализ узловых цен"/>
    <x v="0"/>
    <x v="9"/>
    <n v="100115"/>
    <x v="2"/>
    <n v="115"/>
    <n v="1236.8716920026884"/>
    <s v="73 из 110  92,06%"/>
  </r>
  <r>
    <x v="0"/>
    <x v="0"/>
    <x v="0"/>
    <s v="Анализ узловых цен"/>
    <x v="1"/>
    <x v="10"/>
    <m/>
    <x v="1"/>
    <m/>
    <m/>
    <m/>
  </r>
  <r>
    <x v="0"/>
    <x v="0"/>
    <x v="0"/>
    <s v="Анализ узловых цен"/>
    <x v="2"/>
    <x v="6"/>
    <m/>
    <x v="1"/>
    <m/>
    <m/>
    <m/>
  </r>
  <r>
    <x v="0"/>
    <x v="0"/>
    <x v="0"/>
    <s v="Анализ узловых цен"/>
    <x v="3"/>
    <x v="11"/>
    <m/>
    <x v="1"/>
    <m/>
    <m/>
    <m/>
  </r>
  <r>
    <x v="0"/>
    <x v="0"/>
    <x v="0"/>
    <s v="Анализ узловых цен"/>
    <x v="4"/>
    <x v="12"/>
    <m/>
    <x v="1"/>
    <m/>
    <m/>
    <m/>
  </r>
  <r>
    <x v="0"/>
    <x v="0"/>
    <x v="0"/>
    <s v="Анализ узловых цен"/>
    <x v="0"/>
    <x v="13"/>
    <n v="100116"/>
    <x v="3"/>
    <n v="115"/>
    <n v="1232.8776059677414"/>
    <s v="77 из 110  91,76%"/>
  </r>
  <r>
    <x v="0"/>
    <x v="0"/>
    <x v="0"/>
    <s v="Анализ узловых цен"/>
    <x v="1"/>
    <x v="14"/>
    <m/>
    <x v="1"/>
    <m/>
    <m/>
    <m/>
  </r>
  <r>
    <x v="0"/>
    <x v="0"/>
    <x v="0"/>
    <s v="Анализ узловых цен"/>
    <x v="2"/>
    <x v="6"/>
    <m/>
    <x v="1"/>
    <m/>
    <m/>
    <m/>
  </r>
  <r>
    <x v="0"/>
    <x v="0"/>
    <x v="0"/>
    <s v="Анализ узловых цен"/>
    <x v="3"/>
    <x v="15"/>
    <m/>
    <x v="1"/>
    <m/>
    <m/>
    <m/>
  </r>
  <r>
    <x v="0"/>
    <x v="0"/>
    <x v="0"/>
    <s v="Анализ узловых цен"/>
    <x v="4"/>
    <x v="16"/>
    <m/>
    <x v="1"/>
    <m/>
    <m/>
    <m/>
  </r>
  <r>
    <x v="0"/>
    <x v="0"/>
    <x v="0"/>
    <s v="Анализ узловых цен"/>
    <x v="0"/>
    <x v="17"/>
    <n v="100117"/>
    <x v="4"/>
    <n v="115"/>
    <n v="1235.3182631720426"/>
    <s v="77 из 110  91,94%"/>
  </r>
  <r>
    <x v="0"/>
    <x v="0"/>
    <x v="0"/>
    <s v="Анализ узловых цен"/>
    <x v="1"/>
    <x v="18"/>
    <m/>
    <x v="1"/>
    <m/>
    <m/>
    <m/>
  </r>
  <r>
    <x v="0"/>
    <x v="0"/>
    <x v="0"/>
    <s v="Анализ узловых цен"/>
    <x v="2"/>
    <x v="6"/>
    <m/>
    <x v="1"/>
    <m/>
    <m/>
    <m/>
  </r>
  <r>
    <x v="0"/>
    <x v="0"/>
    <x v="0"/>
    <s v="Анализ узловых цен"/>
    <x v="3"/>
    <x v="19"/>
    <m/>
    <x v="1"/>
    <m/>
    <m/>
    <m/>
  </r>
  <r>
    <x v="0"/>
    <x v="0"/>
    <x v="0"/>
    <s v="Анализ узловых цен"/>
    <x v="4"/>
    <x v="20"/>
    <m/>
    <x v="1"/>
    <m/>
    <m/>
    <m/>
  </r>
  <r>
    <x v="0"/>
    <x v="0"/>
    <x v="0"/>
    <s v="Анализ узловых цен"/>
    <x v="0"/>
    <x v="21"/>
    <n v="100194"/>
    <x v="5"/>
    <n v="115"/>
    <n v="1234.4722986424733"/>
    <s v="80 из 110  91,88%"/>
  </r>
  <r>
    <x v="0"/>
    <x v="0"/>
    <x v="0"/>
    <s v="Анализ узловых цен"/>
    <x v="1"/>
    <x v="22"/>
    <m/>
    <x v="1"/>
    <m/>
    <m/>
    <m/>
  </r>
  <r>
    <x v="0"/>
    <x v="0"/>
    <x v="0"/>
    <s v="Анализ узловых цен"/>
    <x v="2"/>
    <x v="6"/>
    <m/>
    <x v="1"/>
    <m/>
    <m/>
    <m/>
  </r>
  <r>
    <x v="0"/>
    <x v="0"/>
    <x v="0"/>
    <s v="Анализ узловых цен"/>
    <x v="3"/>
    <x v="23"/>
    <m/>
    <x v="1"/>
    <m/>
    <m/>
    <m/>
  </r>
  <r>
    <x v="0"/>
    <x v="0"/>
    <x v="0"/>
    <s v="Анализ узловых цен"/>
    <x v="4"/>
    <x v="24"/>
    <m/>
    <x v="1"/>
    <m/>
    <m/>
    <m/>
  </r>
  <r>
    <x v="0"/>
    <x v="1"/>
    <x v="0"/>
    <s v="Анализ узловых цен"/>
    <x v="0"/>
    <x v="0"/>
    <n v="100101"/>
    <x v="0"/>
    <n v="230"/>
    <n v="1115.7892171666667"/>
    <s v="99 из 110  88%"/>
  </r>
  <r>
    <x v="0"/>
    <x v="1"/>
    <x v="0"/>
    <s v="Анализ узловых цен"/>
    <x v="1"/>
    <x v="1"/>
    <m/>
    <x v="1"/>
    <m/>
    <m/>
    <m/>
  </r>
  <r>
    <x v="0"/>
    <x v="1"/>
    <x v="0"/>
    <s v="Анализ узловых цен"/>
    <x v="2"/>
    <x v="2"/>
    <m/>
    <x v="1"/>
    <m/>
    <m/>
    <m/>
  </r>
  <r>
    <x v="0"/>
    <x v="1"/>
    <x v="0"/>
    <s v="Анализ узловых цен"/>
    <x v="3"/>
    <x v="25"/>
    <m/>
    <x v="1"/>
    <m/>
    <m/>
    <m/>
  </r>
  <r>
    <x v="0"/>
    <x v="1"/>
    <x v="0"/>
    <s v="Анализ узловых цен"/>
    <x v="4"/>
    <x v="26"/>
    <m/>
    <x v="1"/>
    <m/>
    <m/>
    <m/>
  </r>
  <r>
    <x v="0"/>
    <x v="1"/>
    <x v="0"/>
    <s v="Анализ узловых цен"/>
    <x v="0"/>
    <x v="5"/>
    <n v="100102"/>
    <x v="0"/>
    <n v="115"/>
    <n v="1138.2178008472222"/>
    <s v="91 из 110  89,46%"/>
  </r>
  <r>
    <x v="0"/>
    <x v="1"/>
    <x v="0"/>
    <s v="Анализ узловых цен"/>
    <x v="1"/>
    <x v="1"/>
    <m/>
    <x v="1"/>
    <m/>
    <m/>
    <m/>
  </r>
  <r>
    <x v="0"/>
    <x v="1"/>
    <x v="0"/>
    <s v="Анализ узловых цен"/>
    <x v="2"/>
    <x v="6"/>
    <m/>
    <x v="1"/>
    <m/>
    <m/>
    <m/>
  </r>
  <r>
    <x v="0"/>
    <x v="1"/>
    <x v="0"/>
    <s v="Анализ узловых цен"/>
    <x v="3"/>
    <x v="27"/>
    <m/>
    <x v="1"/>
    <m/>
    <m/>
    <m/>
  </r>
  <r>
    <x v="0"/>
    <x v="1"/>
    <x v="0"/>
    <s v="Анализ узловых цен"/>
    <x v="4"/>
    <x v="28"/>
    <m/>
    <x v="1"/>
    <m/>
    <m/>
    <m/>
  </r>
  <r>
    <x v="0"/>
    <x v="1"/>
    <x v="0"/>
    <s v="Анализ узловых цен"/>
    <x v="0"/>
    <x v="9"/>
    <n v="100115"/>
    <x v="2"/>
    <n v="115"/>
    <n v="1161.7033960416666"/>
    <s v="75 из 110  91,31%"/>
  </r>
  <r>
    <x v="0"/>
    <x v="1"/>
    <x v="0"/>
    <s v="Анализ узловых цен"/>
    <x v="1"/>
    <x v="10"/>
    <m/>
    <x v="1"/>
    <m/>
    <m/>
    <m/>
  </r>
  <r>
    <x v="0"/>
    <x v="1"/>
    <x v="0"/>
    <s v="Анализ узловых цен"/>
    <x v="2"/>
    <x v="6"/>
    <m/>
    <x v="1"/>
    <m/>
    <m/>
    <m/>
  </r>
  <r>
    <x v="0"/>
    <x v="1"/>
    <x v="0"/>
    <s v="Анализ узловых цен"/>
    <x v="3"/>
    <x v="29"/>
    <m/>
    <x v="1"/>
    <m/>
    <m/>
    <m/>
  </r>
  <r>
    <x v="0"/>
    <x v="1"/>
    <x v="0"/>
    <s v="Анализ узловых цен"/>
    <x v="4"/>
    <x v="30"/>
    <m/>
    <x v="1"/>
    <m/>
    <m/>
    <m/>
  </r>
  <r>
    <x v="0"/>
    <x v="1"/>
    <x v="0"/>
    <s v="Анализ узловых цен"/>
    <x v="0"/>
    <x v="13"/>
    <n v="100116"/>
    <x v="3"/>
    <n v="115"/>
    <n v="1141.2984011250001"/>
    <s v="87 из 110  89,71%"/>
  </r>
  <r>
    <x v="0"/>
    <x v="1"/>
    <x v="0"/>
    <s v="Анализ узловых цен"/>
    <x v="1"/>
    <x v="14"/>
    <m/>
    <x v="1"/>
    <m/>
    <m/>
    <m/>
  </r>
  <r>
    <x v="0"/>
    <x v="1"/>
    <x v="0"/>
    <s v="Анализ узловых цен"/>
    <x v="2"/>
    <x v="6"/>
    <m/>
    <x v="1"/>
    <m/>
    <m/>
    <m/>
  </r>
  <r>
    <x v="0"/>
    <x v="1"/>
    <x v="0"/>
    <s v="Анализ узловых цен"/>
    <x v="3"/>
    <x v="31"/>
    <m/>
    <x v="1"/>
    <m/>
    <m/>
    <m/>
  </r>
  <r>
    <x v="0"/>
    <x v="1"/>
    <x v="0"/>
    <s v="Анализ узловых цен"/>
    <x v="4"/>
    <x v="32"/>
    <m/>
    <x v="1"/>
    <m/>
    <m/>
    <m/>
  </r>
  <r>
    <x v="0"/>
    <x v="1"/>
    <x v="0"/>
    <s v="Анализ узловых цен"/>
    <x v="0"/>
    <x v="17"/>
    <n v="100117"/>
    <x v="4"/>
    <n v="115"/>
    <n v="1167.7845289166667"/>
    <s v="69 из 110  91,79%"/>
  </r>
  <r>
    <x v="0"/>
    <x v="1"/>
    <x v="0"/>
    <s v="Анализ узловых цен"/>
    <x v="1"/>
    <x v="18"/>
    <m/>
    <x v="1"/>
    <m/>
    <m/>
    <m/>
  </r>
  <r>
    <x v="0"/>
    <x v="1"/>
    <x v="0"/>
    <s v="Анализ узловых цен"/>
    <x v="2"/>
    <x v="6"/>
    <m/>
    <x v="1"/>
    <m/>
    <m/>
    <m/>
  </r>
  <r>
    <x v="0"/>
    <x v="1"/>
    <x v="0"/>
    <s v="Анализ узловых цен"/>
    <x v="3"/>
    <x v="33"/>
    <m/>
    <x v="1"/>
    <m/>
    <m/>
    <m/>
  </r>
  <r>
    <x v="0"/>
    <x v="1"/>
    <x v="0"/>
    <s v="Анализ узловых цен"/>
    <x v="4"/>
    <x v="34"/>
    <m/>
    <x v="1"/>
    <m/>
    <m/>
    <m/>
  </r>
  <r>
    <x v="0"/>
    <x v="1"/>
    <x v="0"/>
    <s v="Анализ узловых цен"/>
    <x v="0"/>
    <x v="21"/>
    <n v="100194"/>
    <x v="5"/>
    <n v="115"/>
    <n v="1165.8269269722223"/>
    <s v="73 из 110  91,63%"/>
  </r>
  <r>
    <x v="0"/>
    <x v="1"/>
    <x v="0"/>
    <s v="Анализ узловых цен"/>
    <x v="1"/>
    <x v="22"/>
    <m/>
    <x v="1"/>
    <m/>
    <m/>
    <m/>
  </r>
  <r>
    <x v="0"/>
    <x v="1"/>
    <x v="0"/>
    <s v="Анализ узловых цен"/>
    <x v="2"/>
    <x v="6"/>
    <m/>
    <x v="1"/>
    <m/>
    <m/>
    <m/>
  </r>
  <r>
    <x v="0"/>
    <x v="1"/>
    <x v="0"/>
    <s v="Анализ узловых цен"/>
    <x v="3"/>
    <x v="35"/>
    <m/>
    <x v="1"/>
    <m/>
    <m/>
    <m/>
  </r>
  <r>
    <x v="0"/>
    <x v="1"/>
    <x v="0"/>
    <s v="Анализ узловых цен"/>
    <x v="4"/>
    <x v="36"/>
    <m/>
    <x v="1"/>
    <m/>
    <m/>
    <m/>
  </r>
  <r>
    <x v="0"/>
    <x v="2"/>
    <x v="0"/>
    <s v="Анализ узловых цен"/>
    <x v="0"/>
    <x v="0"/>
    <n v="100101"/>
    <x v="0"/>
    <n v="230"/>
    <n v="1103.9052298158599"/>
    <s v="101 из 110  88%"/>
  </r>
  <r>
    <x v="0"/>
    <x v="2"/>
    <x v="0"/>
    <s v="Анализ узловых цен"/>
    <x v="1"/>
    <x v="1"/>
    <m/>
    <x v="1"/>
    <m/>
    <m/>
    <m/>
  </r>
  <r>
    <x v="0"/>
    <x v="2"/>
    <x v="0"/>
    <s v="Анализ узловых цен"/>
    <x v="2"/>
    <x v="2"/>
    <m/>
    <x v="1"/>
    <m/>
    <m/>
    <m/>
  </r>
  <r>
    <x v="0"/>
    <x v="2"/>
    <x v="0"/>
    <s v="Анализ узловых цен"/>
    <x v="3"/>
    <x v="37"/>
    <m/>
    <x v="1"/>
    <m/>
    <m/>
    <m/>
  </r>
  <r>
    <x v="0"/>
    <x v="2"/>
    <x v="0"/>
    <s v="Анализ узловых цен"/>
    <x v="4"/>
    <x v="38"/>
    <m/>
    <x v="1"/>
    <m/>
    <m/>
    <m/>
  </r>
  <r>
    <x v="0"/>
    <x v="2"/>
    <x v="0"/>
    <s v="Анализ узловых цен"/>
    <x v="0"/>
    <x v="5"/>
    <n v="100102"/>
    <x v="0"/>
    <n v="115"/>
    <n v="1124.0319160887095"/>
    <s v="98 из 110  89,74%"/>
  </r>
  <r>
    <x v="0"/>
    <x v="2"/>
    <x v="0"/>
    <s v="Анализ узловых цен"/>
    <x v="1"/>
    <x v="1"/>
    <m/>
    <x v="1"/>
    <m/>
    <m/>
    <m/>
  </r>
  <r>
    <x v="0"/>
    <x v="2"/>
    <x v="0"/>
    <s v="Анализ узловых цен"/>
    <x v="2"/>
    <x v="6"/>
    <m/>
    <x v="1"/>
    <m/>
    <m/>
    <m/>
  </r>
  <r>
    <x v="0"/>
    <x v="2"/>
    <x v="0"/>
    <s v="Анализ узловых цен"/>
    <x v="3"/>
    <x v="39"/>
    <m/>
    <x v="1"/>
    <m/>
    <m/>
    <m/>
  </r>
  <r>
    <x v="0"/>
    <x v="2"/>
    <x v="0"/>
    <s v="Анализ узловых цен"/>
    <x v="4"/>
    <x v="40"/>
    <m/>
    <x v="1"/>
    <m/>
    <m/>
    <m/>
  </r>
  <r>
    <x v="0"/>
    <x v="2"/>
    <x v="0"/>
    <s v="Анализ узловых цен"/>
    <x v="0"/>
    <x v="9"/>
    <n v="100115"/>
    <x v="2"/>
    <n v="115"/>
    <n v="1147.0857936827956"/>
    <s v="89 из 110  91,59%"/>
  </r>
  <r>
    <x v="0"/>
    <x v="2"/>
    <x v="0"/>
    <s v="Анализ узловых цен"/>
    <x v="1"/>
    <x v="10"/>
    <m/>
    <x v="1"/>
    <m/>
    <m/>
    <m/>
  </r>
  <r>
    <x v="0"/>
    <x v="2"/>
    <x v="0"/>
    <s v="Анализ узловых цен"/>
    <x v="2"/>
    <x v="6"/>
    <m/>
    <x v="1"/>
    <m/>
    <m/>
    <m/>
  </r>
  <r>
    <x v="0"/>
    <x v="2"/>
    <x v="0"/>
    <s v="Анализ узловых цен"/>
    <x v="3"/>
    <x v="41"/>
    <m/>
    <x v="1"/>
    <m/>
    <m/>
    <m/>
  </r>
  <r>
    <x v="0"/>
    <x v="2"/>
    <x v="0"/>
    <s v="Анализ узловых цен"/>
    <x v="4"/>
    <x v="42"/>
    <m/>
    <x v="1"/>
    <m/>
    <m/>
    <m/>
  </r>
  <r>
    <x v="0"/>
    <x v="2"/>
    <x v="0"/>
    <s v="Анализ узловых цен"/>
    <x v="0"/>
    <x v="13"/>
    <n v="100116"/>
    <x v="3"/>
    <n v="115"/>
    <n v="1127.9291295430107"/>
    <s v="93 из 110  90,06%"/>
  </r>
  <r>
    <x v="0"/>
    <x v="2"/>
    <x v="0"/>
    <s v="Анализ узловых цен"/>
    <x v="1"/>
    <x v="14"/>
    <m/>
    <x v="1"/>
    <m/>
    <m/>
    <m/>
  </r>
  <r>
    <x v="0"/>
    <x v="2"/>
    <x v="0"/>
    <s v="Анализ узловых цен"/>
    <x v="2"/>
    <x v="6"/>
    <m/>
    <x v="1"/>
    <m/>
    <m/>
    <m/>
  </r>
  <r>
    <x v="0"/>
    <x v="2"/>
    <x v="0"/>
    <s v="Анализ узловых цен"/>
    <x v="3"/>
    <x v="43"/>
    <m/>
    <x v="1"/>
    <m/>
    <m/>
    <m/>
  </r>
  <r>
    <x v="0"/>
    <x v="2"/>
    <x v="0"/>
    <s v="Анализ узловых цен"/>
    <x v="4"/>
    <x v="44"/>
    <m/>
    <x v="1"/>
    <m/>
    <m/>
    <m/>
  </r>
  <r>
    <x v="0"/>
    <x v="2"/>
    <x v="0"/>
    <s v="Анализ узловых цен"/>
    <x v="0"/>
    <x v="17"/>
    <n v="100117"/>
    <x v="4"/>
    <n v="115"/>
    <n v="1153.4324274596775"/>
    <s v="73 из 110  92,09%"/>
  </r>
  <r>
    <x v="0"/>
    <x v="2"/>
    <x v="0"/>
    <s v="Анализ узловых цен"/>
    <x v="1"/>
    <x v="18"/>
    <m/>
    <x v="1"/>
    <m/>
    <m/>
    <m/>
  </r>
  <r>
    <x v="0"/>
    <x v="2"/>
    <x v="0"/>
    <s v="Анализ узловых цен"/>
    <x v="2"/>
    <x v="6"/>
    <m/>
    <x v="1"/>
    <m/>
    <m/>
    <m/>
  </r>
  <r>
    <x v="0"/>
    <x v="2"/>
    <x v="0"/>
    <s v="Анализ узловых цен"/>
    <x v="3"/>
    <x v="45"/>
    <m/>
    <x v="1"/>
    <m/>
    <m/>
    <m/>
  </r>
  <r>
    <x v="0"/>
    <x v="2"/>
    <x v="0"/>
    <s v="Анализ узловых цен"/>
    <x v="4"/>
    <x v="46"/>
    <m/>
    <x v="1"/>
    <m/>
    <m/>
    <m/>
  </r>
  <r>
    <x v="0"/>
    <x v="2"/>
    <x v="0"/>
    <s v="Анализ узловых цен"/>
    <x v="0"/>
    <x v="21"/>
    <n v="100194"/>
    <x v="5"/>
    <n v="115"/>
    <n v="1151.3859493010757"/>
    <s v="78 из 110  91,93%"/>
  </r>
  <r>
    <x v="0"/>
    <x v="2"/>
    <x v="0"/>
    <s v="Анализ узловых цен"/>
    <x v="1"/>
    <x v="22"/>
    <m/>
    <x v="1"/>
    <m/>
    <m/>
    <m/>
  </r>
  <r>
    <x v="0"/>
    <x v="2"/>
    <x v="0"/>
    <s v="Анализ узловых цен"/>
    <x v="2"/>
    <x v="6"/>
    <m/>
    <x v="1"/>
    <m/>
    <m/>
    <m/>
  </r>
  <r>
    <x v="0"/>
    <x v="2"/>
    <x v="0"/>
    <s v="Анализ узловых цен"/>
    <x v="3"/>
    <x v="47"/>
    <m/>
    <x v="1"/>
    <m/>
    <m/>
    <m/>
  </r>
  <r>
    <x v="0"/>
    <x v="2"/>
    <x v="0"/>
    <s v="Анализ узловых цен"/>
    <x v="4"/>
    <x v="48"/>
    <m/>
    <x v="1"/>
    <m/>
    <m/>
    <m/>
  </r>
  <r>
    <x v="0"/>
    <x v="3"/>
    <x v="0"/>
    <s v="Анализ узловых цен"/>
    <x v="0"/>
    <x v="0"/>
    <n v="100101"/>
    <x v="0"/>
    <n v="230"/>
    <n v="1047.5928694583333"/>
    <s v="100 из 110  90%"/>
  </r>
  <r>
    <x v="0"/>
    <x v="3"/>
    <x v="0"/>
    <s v="Анализ узловых цен"/>
    <x v="1"/>
    <x v="1"/>
    <m/>
    <x v="1"/>
    <m/>
    <m/>
    <m/>
  </r>
  <r>
    <x v="0"/>
    <x v="3"/>
    <x v="0"/>
    <s v="Анализ узловых цен"/>
    <x v="2"/>
    <x v="2"/>
    <m/>
    <x v="1"/>
    <m/>
    <m/>
    <m/>
  </r>
  <r>
    <x v="0"/>
    <x v="3"/>
    <x v="0"/>
    <s v="Анализ узловых цен"/>
    <x v="3"/>
    <x v="49"/>
    <m/>
    <x v="1"/>
    <m/>
    <m/>
    <m/>
  </r>
  <r>
    <x v="0"/>
    <x v="3"/>
    <x v="0"/>
    <s v="Анализ узловых цен"/>
    <x v="4"/>
    <x v="50"/>
    <m/>
    <x v="1"/>
    <m/>
    <m/>
    <m/>
  </r>
  <r>
    <x v="0"/>
    <x v="3"/>
    <x v="0"/>
    <s v="Анализ узловых цен"/>
    <x v="0"/>
    <x v="5"/>
    <n v="100102"/>
    <x v="0"/>
    <n v="115"/>
    <n v="1052.2706127916665"/>
    <s v="98 из 110  90,44%"/>
  </r>
  <r>
    <x v="0"/>
    <x v="3"/>
    <x v="0"/>
    <s v="Анализ узловых цен"/>
    <x v="1"/>
    <x v="1"/>
    <m/>
    <x v="1"/>
    <m/>
    <m/>
    <m/>
  </r>
  <r>
    <x v="0"/>
    <x v="3"/>
    <x v="0"/>
    <s v="Анализ узловых цен"/>
    <x v="2"/>
    <x v="6"/>
    <m/>
    <x v="1"/>
    <m/>
    <m/>
    <m/>
  </r>
  <r>
    <x v="0"/>
    <x v="3"/>
    <x v="0"/>
    <s v="Анализ узловых цен"/>
    <x v="3"/>
    <x v="51"/>
    <m/>
    <x v="1"/>
    <m/>
    <m/>
    <m/>
  </r>
  <r>
    <x v="0"/>
    <x v="3"/>
    <x v="0"/>
    <s v="Анализ узловых цен"/>
    <x v="4"/>
    <x v="52"/>
    <m/>
    <x v="1"/>
    <m/>
    <m/>
    <m/>
  </r>
  <r>
    <x v="0"/>
    <x v="3"/>
    <x v="0"/>
    <s v="Анализ узловых цен"/>
    <x v="0"/>
    <x v="9"/>
    <n v="100115"/>
    <x v="2"/>
    <n v="115"/>
    <n v="1056.1813949861107"/>
    <s v="94 из 110  90,77%"/>
  </r>
  <r>
    <x v="0"/>
    <x v="3"/>
    <x v="0"/>
    <s v="Анализ узловых цен"/>
    <x v="1"/>
    <x v="10"/>
    <m/>
    <x v="1"/>
    <m/>
    <m/>
    <m/>
  </r>
  <r>
    <x v="0"/>
    <x v="3"/>
    <x v="0"/>
    <s v="Анализ узловых цен"/>
    <x v="2"/>
    <x v="6"/>
    <m/>
    <x v="1"/>
    <m/>
    <m/>
    <m/>
  </r>
  <r>
    <x v="0"/>
    <x v="3"/>
    <x v="0"/>
    <s v="Анализ узловых цен"/>
    <x v="3"/>
    <x v="53"/>
    <m/>
    <x v="1"/>
    <m/>
    <m/>
    <m/>
  </r>
  <r>
    <x v="0"/>
    <x v="3"/>
    <x v="0"/>
    <s v="Анализ узловых цен"/>
    <x v="4"/>
    <x v="54"/>
    <m/>
    <x v="1"/>
    <m/>
    <m/>
    <m/>
  </r>
  <r>
    <x v="0"/>
    <x v="3"/>
    <x v="0"/>
    <s v="Анализ узловых цен"/>
    <x v="0"/>
    <x v="13"/>
    <n v="100116"/>
    <x v="3"/>
    <n v="115"/>
    <n v="1054.7066414722221"/>
    <s v="93 из 110  90,65%"/>
  </r>
  <r>
    <x v="0"/>
    <x v="3"/>
    <x v="0"/>
    <s v="Анализ узловых цен"/>
    <x v="1"/>
    <x v="14"/>
    <m/>
    <x v="1"/>
    <m/>
    <m/>
    <m/>
  </r>
  <r>
    <x v="0"/>
    <x v="3"/>
    <x v="0"/>
    <s v="Анализ узловых цен"/>
    <x v="2"/>
    <x v="6"/>
    <m/>
    <x v="1"/>
    <m/>
    <m/>
    <m/>
  </r>
  <r>
    <x v="0"/>
    <x v="3"/>
    <x v="0"/>
    <s v="Анализ узловых цен"/>
    <x v="3"/>
    <x v="55"/>
    <m/>
    <x v="1"/>
    <m/>
    <m/>
    <m/>
  </r>
  <r>
    <x v="0"/>
    <x v="3"/>
    <x v="0"/>
    <s v="Анализ узловых цен"/>
    <x v="4"/>
    <x v="56"/>
    <m/>
    <x v="1"/>
    <m/>
    <m/>
    <m/>
  </r>
  <r>
    <x v="0"/>
    <x v="3"/>
    <x v="0"/>
    <s v="Анализ узловых цен"/>
    <x v="0"/>
    <x v="17"/>
    <n v="100117"/>
    <x v="4"/>
    <n v="115"/>
    <n v="1063.697412986111"/>
    <s v="76 из 110  91,42%"/>
  </r>
  <r>
    <x v="0"/>
    <x v="3"/>
    <x v="0"/>
    <s v="Анализ узловых цен"/>
    <x v="1"/>
    <x v="18"/>
    <m/>
    <x v="1"/>
    <m/>
    <m/>
    <m/>
  </r>
  <r>
    <x v="0"/>
    <x v="3"/>
    <x v="0"/>
    <s v="Анализ узловых цен"/>
    <x v="2"/>
    <x v="6"/>
    <m/>
    <x v="1"/>
    <m/>
    <m/>
    <m/>
  </r>
  <r>
    <x v="0"/>
    <x v="3"/>
    <x v="0"/>
    <s v="Анализ узловых цен"/>
    <x v="3"/>
    <x v="57"/>
    <m/>
    <x v="1"/>
    <m/>
    <m/>
    <m/>
  </r>
  <r>
    <x v="0"/>
    <x v="3"/>
    <x v="0"/>
    <s v="Анализ узловых цен"/>
    <x v="4"/>
    <x v="58"/>
    <m/>
    <x v="1"/>
    <m/>
    <m/>
    <m/>
  </r>
  <r>
    <x v="0"/>
    <x v="3"/>
    <x v="0"/>
    <s v="Анализ узловых цен"/>
    <x v="0"/>
    <x v="21"/>
    <n v="100194"/>
    <x v="5"/>
    <n v="115"/>
    <n v="1061.3170770972224"/>
    <s v="82 из 110  91,21%"/>
  </r>
  <r>
    <x v="0"/>
    <x v="3"/>
    <x v="0"/>
    <s v="Анализ узловых цен"/>
    <x v="1"/>
    <x v="22"/>
    <m/>
    <x v="1"/>
    <m/>
    <m/>
    <m/>
  </r>
  <r>
    <x v="0"/>
    <x v="3"/>
    <x v="0"/>
    <s v="Анализ узловых цен"/>
    <x v="2"/>
    <x v="6"/>
    <m/>
    <x v="1"/>
    <m/>
    <m/>
    <m/>
  </r>
  <r>
    <x v="0"/>
    <x v="3"/>
    <x v="0"/>
    <s v="Анализ узловых цен"/>
    <x v="3"/>
    <x v="59"/>
    <m/>
    <x v="1"/>
    <m/>
    <m/>
    <m/>
  </r>
  <r>
    <x v="0"/>
    <x v="3"/>
    <x v="0"/>
    <s v="Анализ узловых цен"/>
    <x v="4"/>
    <x v="60"/>
    <m/>
    <x v="1"/>
    <m/>
    <m/>
    <m/>
  </r>
  <r>
    <x v="0"/>
    <x v="4"/>
    <x v="0"/>
    <s v="Анализ узловых цен"/>
    <x v="0"/>
    <x v="0"/>
    <n v="100101"/>
    <x v="0"/>
    <n v="230"/>
    <n v="1055.1106518413978"/>
    <s v="96 из 110  86%"/>
  </r>
  <r>
    <x v="0"/>
    <x v="4"/>
    <x v="0"/>
    <s v="Анализ узловых цен"/>
    <x v="1"/>
    <x v="1"/>
    <m/>
    <x v="1"/>
    <m/>
    <m/>
    <m/>
  </r>
  <r>
    <x v="0"/>
    <x v="4"/>
    <x v="0"/>
    <s v="Анализ узловых цен"/>
    <x v="2"/>
    <x v="2"/>
    <m/>
    <x v="1"/>
    <m/>
    <m/>
    <m/>
  </r>
  <r>
    <x v="0"/>
    <x v="4"/>
    <x v="0"/>
    <s v="Анализ узловых цен"/>
    <x v="3"/>
    <x v="61"/>
    <m/>
    <x v="1"/>
    <m/>
    <m/>
    <m/>
  </r>
  <r>
    <x v="0"/>
    <x v="4"/>
    <x v="0"/>
    <s v="Анализ узловых цен"/>
    <x v="4"/>
    <x v="62"/>
    <m/>
    <x v="1"/>
    <m/>
    <m/>
    <m/>
  </r>
  <r>
    <x v="0"/>
    <x v="4"/>
    <x v="0"/>
    <s v="Анализ узловых цен"/>
    <x v="0"/>
    <x v="5"/>
    <n v="100102"/>
    <x v="0"/>
    <n v="115"/>
    <n v="1056.3850715322581"/>
    <s v="92 из 110  86,28%"/>
  </r>
  <r>
    <x v="0"/>
    <x v="4"/>
    <x v="0"/>
    <s v="Анализ узловых цен"/>
    <x v="1"/>
    <x v="1"/>
    <m/>
    <x v="1"/>
    <m/>
    <m/>
    <m/>
  </r>
  <r>
    <x v="0"/>
    <x v="4"/>
    <x v="0"/>
    <s v="Анализ узловых цен"/>
    <x v="2"/>
    <x v="6"/>
    <m/>
    <x v="1"/>
    <m/>
    <m/>
    <m/>
  </r>
  <r>
    <x v="0"/>
    <x v="4"/>
    <x v="0"/>
    <s v="Анализ узловых цен"/>
    <x v="3"/>
    <x v="63"/>
    <m/>
    <x v="1"/>
    <m/>
    <m/>
    <m/>
  </r>
  <r>
    <x v="0"/>
    <x v="4"/>
    <x v="0"/>
    <s v="Анализ узловых цен"/>
    <x v="4"/>
    <x v="64"/>
    <m/>
    <x v="1"/>
    <m/>
    <m/>
    <m/>
  </r>
  <r>
    <x v="0"/>
    <x v="4"/>
    <x v="0"/>
    <s v="Анализ узловых цен"/>
    <x v="0"/>
    <x v="9"/>
    <n v="100115"/>
    <x v="2"/>
    <n v="115"/>
    <n v="1058.2964951344088"/>
    <s v="86 из 110  86,43%"/>
  </r>
  <r>
    <x v="0"/>
    <x v="4"/>
    <x v="0"/>
    <s v="Анализ узловых цен"/>
    <x v="1"/>
    <x v="10"/>
    <m/>
    <x v="1"/>
    <m/>
    <m/>
    <m/>
  </r>
  <r>
    <x v="0"/>
    <x v="4"/>
    <x v="0"/>
    <s v="Анализ узловых цен"/>
    <x v="2"/>
    <x v="6"/>
    <m/>
    <x v="1"/>
    <m/>
    <m/>
    <m/>
  </r>
  <r>
    <x v="0"/>
    <x v="4"/>
    <x v="0"/>
    <s v="Анализ узловых цен"/>
    <x v="3"/>
    <x v="65"/>
    <m/>
    <x v="1"/>
    <m/>
    <m/>
    <m/>
  </r>
  <r>
    <x v="0"/>
    <x v="4"/>
    <x v="0"/>
    <s v="Анализ узловых цен"/>
    <x v="4"/>
    <x v="66"/>
    <m/>
    <x v="1"/>
    <m/>
    <m/>
    <m/>
  </r>
  <r>
    <x v="0"/>
    <x v="4"/>
    <x v="0"/>
    <s v="Анализ узловых цен"/>
    <x v="0"/>
    <x v="13"/>
    <n v="100116"/>
    <x v="3"/>
    <n v="115"/>
    <n v="1058.1511687365589"/>
    <s v="85 из 110  86,42%"/>
  </r>
  <r>
    <x v="0"/>
    <x v="4"/>
    <x v="0"/>
    <s v="Анализ узловых цен"/>
    <x v="1"/>
    <x v="14"/>
    <m/>
    <x v="1"/>
    <m/>
    <m/>
    <m/>
  </r>
  <r>
    <x v="0"/>
    <x v="4"/>
    <x v="0"/>
    <s v="Анализ узловых цен"/>
    <x v="2"/>
    <x v="6"/>
    <m/>
    <x v="1"/>
    <m/>
    <m/>
    <m/>
  </r>
  <r>
    <x v="0"/>
    <x v="4"/>
    <x v="0"/>
    <s v="Анализ узловых цен"/>
    <x v="3"/>
    <x v="67"/>
    <m/>
    <x v="1"/>
    <m/>
    <m/>
    <m/>
  </r>
  <r>
    <x v="0"/>
    <x v="4"/>
    <x v="0"/>
    <s v="Анализ узловых цен"/>
    <x v="4"/>
    <x v="68"/>
    <m/>
    <x v="1"/>
    <m/>
    <m/>
    <m/>
  </r>
  <r>
    <x v="0"/>
    <x v="4"/>
    <x v="0"/>
    <s v="Анализ узловых цен"/>
    <x v="0"/>
    <x v="17"/>
    <n v="100117"/>
    <x v="4"/>
    <n v="115"/>
    <n v="1062.4561442607526"/>
    <s v="73 из 110  86,77%"/>
  </r>
  <r>
    <x v="0"/>
    <x v="4"/>
    <x v="0"/>
    <s v="Анализ узловых цен"/>
    <x v="1"/>
    <x v="18"/>
    <m/>
    <x v="1"/>
    <m/>
    <m/>
    <m/>
  </r>
  <r>
    <x v="0"/>
    <x v="4"/>
    <x v="0"/>
    <s v="Анализ узловых цен"/>
    <x v="2"/>
    <x v="6"/>
    <m/>
    <x v="1"/>
    <m/>
    <m/>
    <m/>
  </r>
  <r>
    <x v="0"/>
    <x v="4"/>
    <x v="0"/>
    <s v="Анализ узловых цен"/>
    <x v="3"/>
    <x v="69"/>
    <m/>
    <x v="1"/>
    <m/>
    <m/>
    <m/>
  </r>
  <r>
    <x v="0"/>
    <x v="4"/>
    <x v="0"/>
    <s v="Анализ узловых цен"/>
    <x v="4"/>
    <x v="70"/>
    <m/>
    <x v="1"/>
    <m/>
    <m/>
    <m/>
  </r>
  <r>
    <x v="0"/>
    <x v="4"/>
    <x v="0"/>
    <s v="Анализ узловых цен"/>
    <x v="0"/>
    <x v="21"/>
    <n v="100194"/>
    <x v="5"/>
    <n v="115"/>
    <n v="1060.3303194489245"/>
    <s v="78 из 110  86,6%"/>
  </r>
  <r>
    <x v="0"/>
    <x v="4"/>
    <x v="0"/>
    <s v="Анализ узловых цен"/>
    <x v="1"/>
    <x v="22"/>
    <m/>
    <x v="1"/>
    <m/>
    <m/>
    <m/>
  </r>
  <r>
    <x v="0"/>
    <x v="4"/>
    <x v="0"/>
    <s v="Анализ узловых цен"/>
    <x v="2"/>
    <x v="6"/>
    <m/>
    <x v="1"/>
    <m/>
    <m/>
    <m/>
  </r>
  <r>
    <x v="0"/>
    <x v="4"/>
    <x v="0"/>
    <s v="Анализ узловых цен"/>
    <x v="3"/>
    <x v="71"/>
    <m/>
    <x v="1"/>
    <m/>
    <m/>
    <m/>
  </r>
  <r>
    <x v="0"/>
    <x v="4"/>
    <x v="0"/>
    <s v="Анализ узловых цен"/>
    <x v="4"/>
    <x v="72"/>
    <m/>
    <x v="1"/>
    <m/>
    <m/>
    <m/>
  </r>
  <r>
    <x v="1"/>
    <x v="5"/>
    <x v="0"/>
    <s v="Анализ узловых цен"/>
    <x v="0"/>
    <x v="5"/>
    <n v="100102"/>
    <x v="0"/>
    <n v="230"/>
    <n v="1018.7083480241934"/>
    <s v="97 из 110  87%"/>
  </r>
  <r>
    <x v="1"/>
    <x v="5"/>
    <x v="0"/>
    <s v="Анализ узловых цен"/>
    <x v="1"/>
    <x v="1"/>
    <m/>
    <x v="1"/>
    <m/>
    <m/>
    <m/>
  </r>
  <r>
    <x v="1"/>
    <x v="5"/>
    <x v="0"/>
    <s v="Анализ узловых цен"/>
    <x v="2"/>
    <x v="2"/>
    <m/>
    <x v="1"/>
    <m/>
    <m/>
    <m/>
  </r>
  <r>
    <x v="1"/>
    <x v="5"/>
    <x v="0"/>
    <s v="Анализ узловых цен"/>
    <x v="3"/>
    <x v="73"/>
    <m/>
    <x v="1"/>
    <m/>
    <m/>
    <m/>
  </r>
  <r>
    <x v="1"/>
    <x v="5"/>
    <x v="0"/>
    <s v="Анализ узловых цен"/>
    <x v="4"/>
    <x v="74"/>
    <m/>
    <x v="1"/>
    <m/>
    <m/>
    <m/>
  </r>
  <r>
    <x v="1"/>
    <x v="5"/>
    <x v="0"/>
    <s v="Анализ узловых цен"/>
    <x v="0"/>
    <x v="5"/>
    <n v="100102"/>
    <x v="0"/>
    <n v="115"/>
    <n v="1020.1365135215052"/>
    <s v="95 из 110  87,5%"/>
  </r>
  <r>
    <x v="1"/>
    <x v="5"/>
    <x v="0"/>
    <s v="Анализ узловых цен"/>
    <x v="1"/>
    <x v="1"/>
    <m/>
    <x v="1"/>
    <m/>
    <m/>
    <m/>
  </r>
  <r>
    <x v="1"/>
    <x v="5"/>
    <x v="0"/>
    <s v="Анализ узловых цен"/>
    <x v="2"/>
    <x v="6"/>
    <m/>
    <x v="1"/>
    <m/>
    <m/>
    <m/>
  </r>
  <r>
    <x v="1"/>
    <x v="5"/>
    <x v="0"/>
    <s v="Анализ узловых цен"/>
    <x v="3"/>
    <x v="75"/>
    <m/>
    <x v="1"/>
    <m/>
    <m/>
    <m/>
  </r>
  <r>
    <x v="1"/>
    <x v="5"/>
    <x v="0"/>
    <s v="Анализ узловых цен"/>
    <x v="4"/>
    <x v="76"/>
    <m/>
    <x v="1"/>
    <m/>
    <m/>
    <m/>
  </r>
  <r>
    <x v="1"/>
    <x v="5"/>
    <x v="0"/>
    <s v="Анализ узловых цен"/>
    <x v="0"/>
    <x v="9"/>
    <n v="100115"/>
    <x v="2"/>
    <n v="115"/>
    <n v="1021.5125456854838"/>
    <s v="91 из 110  87,62%"/>
  </r>
  <r>
    <x v="1"/>
    <x v="5"/>
    <x v="0"/>
    <s v="Анализ узловых цен"/>
    <x v="1"/>
    <x v="10"/>
    <m/>
    <x v="1"/>
    <m/>
    <m/>
    <m/>
  </r>
  <r>
    <x v="1"/>
    <x v="5"/>
    <x v="0"/>
    <s v="Анализ узловых цен"/>
    <x v="2"/>
    <x v="6"/>
    <m/>
    <x v="1"/>
    <m/>
    <m/>
    <m/>
  </r>
  <r>
    <x v="1"/>
    <x v="5"/>
    <x v="0"/>
    <s v="Анализ узловых цен"/>
    <x v="3"/>
    <x v="77"/>
    <m/>
    <x v="1"/>
    <m/>
    <m/>
    <m/>
  </r>
  <r>
    <x v="1"/>
    <x v="5"/>
    <x v="0"/>
    <s v="Анализ узловых цен"/>
    <x v="4"/>
    <x v="78"/>
    <m/>
    <x v="1"/>
    <m/>
    <m/>
    <m/>
  </r>
  <r>
    <x v="1"/>
    <x v="5"/>
    <x v="0"/>
    <s v="Анализ узловых цен"/>
    <x v="0"/>
    <x v="13"/>
    <n v="100116"/>
    <x v="3"/>
    <n v="115"/>
    <n v="1021.1918374462367"/>
    <s v="88 из 110  87,59%"/>
  </r>
  <r>
    <x v="1"/>
    <x v="5"/>
    <x v="0"/>
    <s v="Анализ узловых цен"/>
    <x v="1"/>
    <x v="14"/>
    <m/>
    <x v="1"/>
    <m/>
    <m/>
    <m/>
  </r>
  <r>
    <x v="1"/>
    <x v="5"/>
    <x v="0"/>
    <s v="Анализ узловых цен"/>
    <x v="2"/>
    <x v="6"/>
    <m/>
    <x v="1"/>
    <m/>
    <m/>
    <m/>
  </r>
  <r>
    <x v="1"/>
    <x v="5"/>
    <x v="0"/>
    <s v="Анализ узловых цен"/>
    <x v="3"/>
    <x v="79"/>
    <m/>
    <x v="1"/>
    <m/>
    <m/>
    <m/>
  </r>
  <r>
    <x v="1"/>
    <x v="5"/>
    <x v="0"/>
    <s v="Анализ узловых цен"/>
    <x v="4"/>
    <x v="80"/>
    <m/>
    <x v="1"/>
    <m/>
    <m/>
    <m/>
  </r>
  <r>
    <x v="1"/>
    <x v="5"/>
    <x v="0"/>
    <s v="Анализ узловых цен"/>
    <x v="0"/>
    <x v="17"/>
    <n v="100117"/>
    <x v="4"/>
    <n v="115"/>
    <n v="1025.3561551747312"/>
    <s v="76 из 110  87,95%"/>
  </r>
  <r>
    <x v="1"/>
    <x v="5"/>
    <x v="0"/>
    <s v="Анализ узловых цен"/>
    <x v="1"/>
    <x v="18"/>
    <m/>
    <x v="1"/>
    <m/>
    <m/>
    <m/>
  </r>
  <r>
    <x v="1"/>
    <x v="5"/>
    <x v="0"/>
    <s v="Анализ узловых цен"/>
    <x v="2"/>
    <x v="6"/>
    <m/>
    <x v="1"/>
    <m/>
    <m/>
    <m/>
  </r>
  <r>
    <x v="1"/>
    <x v="5"/>
    <x v="0"/>
    <s v="Анализ узловых цен"/>
    <x v="3"/>
    <x v="81"/>
    <m/>
    <x v="1"/>
    <m/>
    <m/>
    <m/>
  </r>
  <r>
    <x v="1"/>
    <x v="5"/>
    <x v="0"/>
    <s v="Анализ узловых цен"/>
    <x v="4"/>
    <x v="82"/>
    <m/>
    <x v="1"/>
    <m/>
    <m/>
    <m/>
  </r>
  <r>
    <x v="1"/>
    <x v="5"/>
    <x v="0"/>
    <s v="Анализ узловых цен"/>
    <x v="0"/>
    <x v="21"/>
    <n v="100194"/>
    <x v="5"/>
    <n v="115"/>
    <n v="1024.0197040591399"/>
    <s v="81 из 110  87,84%"/>
  </r>
  <r>
    <x v="1"/>
    <x v="5"/>
    <x v="0"/>
    <s v="Анализ узловых цен"/>
    <x v="1"/>
    <x v="22"/>
    <m/>
    <x v="1"/>
    <m/>
    <m/>
    <m/>
  </r>
  <r>
    <x v="1"/>
    <x v="5"/>
    <x v="0"/>
    <s v="Анализ узловых цен"/>
    <x v="2"/>
    <x v="6"/>
    <m/>
    <x v="1"/>
    <m/>
    <m/>
    <m/>
  </r>
  <r>
    <x v="1"/>
    <x v="5"/>
    <x v="0"/>
    <s v="Анализ узловых цен"/>
    <x v="3"/>
    <x v="83"/>
    <m/>
    <x v="1"/>
    <m/>
    <m/>
    <m/>
  </r>
  <r>
    <x v="1"/>
    <x v="5"/>
    <x v="0"/>
    <s v="Анализ узловых цен"/>
    <x v="4"/>
    <x v="84"/>
    <m/>
    <x v="1"/>
    <m/>
    <m/>
    <m/>
  </r>
  <r>
    <x v="1"/>
    <x v="6"/>
    <x v="0"/>
    <s v="Анализ узловых цен"/>
    <x v="0"/>
    <x v="85"/>
    <n v="100103"/>
    <x v="0"/>
    <n v="230"/>
    <n v="1082.9352315476192"/>
    <s v="98 из 110  87%"/>
  </r>
  <r>
    <x v="1"/>
    <x v="6"/>
    <x v="0"/>
    <s v="Анализ узловых цен"/>
    <x v="1"/>
    <x v="1"/>
    <m/>
    <x v="1"/>
    <m/>
    <m/>
    <m/>
  </r>
  <r>
    <x v="1"/>
    <x v="6"/>
    <x v="0"/>
    <s v="Анализ узловых цен"/>
    <x v="2"/>
    <x v="2"/>
    <m/>
    <x v="1"/>
    <m/>
    <m/>
    <m/>
  </r>
  <r>
    <x v="1"/>
    <x v="6"/>
    <x v="0"/>
    <s v="Анализ узловых цен"/>
    <x v="3"/>
    <x v="86"/>
    <m/>
    <x v="1"/>
    <m/>
    <m/>
    <m/>
  </r>
  <r>
    <x v="1"/>
    <x v="6"/>
    <x v="0"/>
    <s v="Анализ узловых цен"/>
    <x v="4"/>
    <x v="87"/>
    <m/>
    <x v="1"/>
    <m/>
    <m/>
    <m/>
  </r>
  <r>
    <x v="1"/>
    <x v="6"/>
    <x v="0"/>
    <s v="Анализ узловых цен"/>
    <x v="0"/>
    <x v="5"/>
    <n v="100102"/>
    <x v="0"/>
    <n v="115"/>
    <n v="1084.3660947172618"/>
    <s v="94 из 110  87,1%"/>
  </r>
  <r>
    <x v="1"/>
    <x v="6"/>
    <x v="0"/>
    <s v="Анализ узловых цен"/>
    <x v="1"/>
    <x v="1"/>
    <m/>
    <x v="1"/>
    <m/>
    <m/>
    <m/>
  </r>
  <r>
    <x v="1"/>
    <x v="6"/>
    <x v="0"/>
    <s v="Анализ узловых цен"/>
    <x v="2"/>
    <x v="6"/>
    <m/>
    <x v="1"/>
    <m/>
    <m/>
    <m/>
  </r>
  <r>
    <x v="1"/>
    <x v="6"/>
    <x v="0"/>
    <s v="Анализ узловых цен"/>
    <x v="3"/>
    <x v="88"/>
    <m/>
    <x v="1"/>
    <m/>
    <m/>
    <m/>
  </r>
  <r>
    <x v="1"/>
    <x v="6"/>
    <x v="0"/>
    <s v="Анализ узловых цен"/>
    <x v="4"/>
    <x v="89"/>
    <m/>
    <x v="1"/>
    <m/>
    <m/>
    <m/>
  </r>
  <r>
    <x v="1"/>
    <x v="6"/>
    <x v="0"/>
    <s v="Анализ узловых цен"/>
    <x v="0"/>
    <x v="9"/>
    <n v="100115"/>
    <x v="2"/>
    <n v="115"/>
    <n v="1082.720422470238"/>
    <s v="97 из 110  86,96%"/>
  </r>
  <r>
    <x v="1"/>
    <x v="6"/>
    <x v="0"/>
    <s v="Анализ узловых цен"/>
    <x v="1"/>
    <x v="10"/>
    <m/>
    <x v="1"/>
    <m/>
    <m/>
    <m/>
  </r>
  <r>
    <x v="1"/>
    <x v="6"/>
    <x v="0"/>
    <s v="Анализ узловых цен"/>
    <x v="2"/>
    <x v="6"/>
    <m/>
    <x v="1"/>
    <m/>
    <m/>
    <m/>
  </r>
  <r>
    <x v="1"/>
    <x v="6"/>
    <x v="0"/>
    <s v="Анализ узловых цен"/>
    <x v="3"/>
    <x v="90"/>
    <m/>
    <x v="1"/>
    <m/>
    <m/>
    <m/>
  </r>
  <r>
    <x v="1"/>
    <x v="6"/>
    <x v="0"/>
    <s v="Анализ узловых цен"/>
    <x v="4"/>
    <x v="91"/>
    <m/>
    <x v="1"/>
    <m/>
    <m/>
    <m/>
  </r>
  <r>
    <x v="1"/>
    <x v="6"/>
    <x v="0"/>
    <s v="Анализ узловых цен"/>
    <x v="0"/>
    <x v="13"/>
    <n v="100116"/>
    <x v="3"/>
    <n v="115"/>
    <n v="1086.3417469642857"/>
    <s v="86 из 110  87,25%"/>
  </r>
  <r>
    <x v="1"/>
    <x v="6"/>
    <x v="0"/>
    <s v="Анализ узловых цен"/>
    <x v="1"/>
    <x v="14"/>
    <m/>
    <x v="1"/>
    <m/>
    <m/>
    <m/>
  </r>
  <r>
    <x v="1"/>
    <x v="6"/>
    <x v="0"/>
    <s v="Анализ узловых цен"/>
    <x v="2"/>
    <x v="6"/>
    <m/>
    <x v="1"/>
    <m/>
    <m/>
    <m/>
  </r>
  <r>
    <x v="1"/>
    <x v="6"/>
    <x v="0"/>
    <s v="Анализ узловых цен"/>
    <x v="3"/>
    <x v="92"/>
    <m/>
    <x v="1"/>
    <m/>
    <m/>
    <m/>
  </r>
  <r>
    <x v="1"/>
    <x v="6"/>
    <x v="0"/>
    <s v="Анализ узловых цен"/>
    <x v="4"/>
    <x v="93"/>
    <m/>
    <x v="1"/>
    <m/>
    <m/>
    <m/>
  </r>
  <r>
    <x v="1"/>
    <x v="6"/>
    <x v="0"/>
    <s v="Анализ узловых цен"/>
    <x v="0"/>
    <x v="17"/>
    <n v="100117"/>
    <x v="4"/>
    <n v="115"/>
    <n v="1088.0399429315478"/>
    <s v="79 из 110  87,39%"/>
  </r>
  <r>
    <x v="1"/>
    <x v="6"/>
    <x v="0"/>
    <s v="Анализ узловых цен"/>
    <x v="1"/>
    <x v="18"/>
    <m/>
    <x v="1"/>
    <m/>
    <m/>
    <m/>
  </r>
  <r>
    <x v="1"/>
    <x v="6"/>
    <x v="0"/>
    <s v="Анализ узловых цен"/>
    <x v="2"/>
    <x v="6"/>
    <m/>
    <x v="1"/>
    <m/>
    <m/>
    <m/>
  </r>
  <r>
    <x v="1"/>
    <x v="6"/>
    <x v="0"/>
    <s v="Анализ узловых цен"/>
    <x v="3"/>
    <x v="94"/>
    <m/>
    <x v="1"/>
    <m/>
    <m/>
    <m/>
  </r>
  <r>
    <x v="1"/>
    <x v="6"/>
    <x v="0"/>
    <s v="Анализ узловых цен"/>
    <x v="4"/>
    <x v="95"/>
    <m/>
    <x v="1"/>
    <m/>
    <m/>
    <m/>
  </r>
  <r>
    <x v="1"/>
    <x v="6"/>
    <x v="0"/>
    <s v="Анализ узловых цен"/>
    <x v="0"/>
    <x v="21"/>
    <n v="100194"/>
    <x v="5"/>
    <n v="115"/>
    <n v="1085.7450793005953"/>
    <s v="90 из 110  87,21%"/>
  </r>
  <r>
    <x v="1"/>
    <x v="6"/>
    <x v="0"/>
    <s v="Анализ узловых цен"/>
    <x v="1"/>
    <x v="22"/>
    <m/>
    <x v="1"/>
    <m/>
    <m/>
    <m/>
  </r>
  <r>
    <x v="1"/>
    <x v="6"/>
    <x v="0"/>
    <s v="Анализ узловых цен"/>
    <x v="2"/>
    <x v="6"/>
    <m/>
    <x v="1"/>
    <m/>
    <m/>
    <m/>
  </r>
  <r>
    <x v="1"/>
    <x v="6"/>
    <x v="0"/>
    <s v="Анализ узловых цен"/>
    <x v="3"/>
    <x v="96"/>
    <m/>
    <x v="1"/>
    <m/>
    <m/>
    <m/>
  </r>
  <r>
    <x v="1"/>
    <x v="6"/>
    <x v="0"/>
    <s v="Анализ узловых цен"/>
    <x v="4"/>
    <x v="97"/>
    <m/>
    <x v="1"/>
    <m/>
    <m/>
    <m/>
  </r>
  <r>
    <x v="1"/>
    <x v="7"/>
    <x v="0"/>
    <s v="Анализ узловых цен"/>
    <x v="0"/>
    <x v="98"/>
    <n v="100104"/>
    <x v="0"/>
    <n v="230"/>
    <n v="1061.7581048924728"/>
    <s v="97 из 110  89%"/>
  </r>
  <r>
    <x v="1"/>
    <x v="7"/>
    <x v="0"/>
    <s v="Анализ узловых цен"/>
    <x v="1"/>
    <x v="1"/>
    <m/>
    <x v="1"/>
    <m/>
    <m/>
    <m/>
  </r>
  <r>
    <x v="1"/>
    <x v="7"/>
    <x v="0"/>
    <s v="Анализ узловых цен"/>
    <x v="2"/>
    <x v="2"/>
    <m/>
    <x v="1"/>
    <m/>
    <m/>
    <m/>
  </r>
  <r>
    <x v="1"/>
    <x v="7"/>
    <x v="0"/>
    <s v="Анализ узловых цен"/>
    <x v="3"/>
    <x v="99"/>
    <m/>
    <x v="1"/>
    <m/>
    <m/>
    <m/>
  </r>
  <r>
    <x v="1"/>
    <x v="7"/>
    <x v="0"/>
    <s v="Анализ узловых цен"/>
    <x v="4"/>
    <x v="100"/>
    <m/>
    <x v="1"/>
    <m/>
    <m/>
    <m/>
  </r>
  <r>
    <x v="1"/>
    <x v="7"/>
    <x v="0"/>
    <s v="Анализ узловых цен"/>
    <x v="0"/>
    <x v="5"/>
    <n v="100102"/>
    <x v="0"/>
    <n v="115"/>
    <n v="1063.0298177956988"/>
    <s v="94 из 110  88,69%"/>
  </r>
  <r>
    <x v="1"/>
    <x v="7"/>
    <x v="0"/>
    <s v="Анализ узловых цен"/>
    <x v="1"/>
    <x v="1"/>
    <m/>
    <x v="1"/>
    <m/>
    <m/>
    <m/>
  </r>
  <r>
    <x v="1"/>
    <x v="7"/>
    <x v="0"/>
    <s v="Анализ узловых цен"/>
    <x v="2"/>
    <x v="6"/>
    <m/>
    <x v="1"/>
    <m/>
    <m/>
    <m/>
  </r>
  <r>
    <x v="1"/>
    <x v="7"/>
    <x v="0"/>
    <s v="Анализ узловых цен"/>
    <x v="3"/>
    <x v="101"/>
    <m/>
    <x v="1"/>
    <m/>
    <m/>
    <m/>
  </r>
  <r>
    <x v="1"/>
    <x v="7"/>
    <x v="0"/>
    <s v="Анализ узловых цен"/>
    <x v="4"/>
    <x v="102"/>
    <m/>
    <x v="1"/>
    <m/>
    <m/>
    <m/>
  </r>
  <r>
    <x v="1"/>
    <x v="7"/>
    <x v="0"/>
    <s v="Анализ узловых цен"/>
    <x v="0"/>
    <x v="9"/>
    <n v="100115"/>
    <x v="2"/>
    <n v="115"/>
    <n v="1059.6594023655914"/>
    <s v="101 из 110  88,41%"/>
  </r>
  <r>
    <x v="1"/>
    <x v="7"/>
    <x v="0"/>
    <s v="Анализ узловых цен"/>
    <x v="1"/>
    <x v="10"/>
    <m/>
    <x v="1"/>
    <m/>
    <m/>
    <m/>
  </r>
  <r>
    <x v="1"/>
    <x v="7"/>
    <x v="0"/>
    <s v="Анализ узловых цен"/>
    <x v="2"/>
    <x v="6"/>
    <m/>
    <x v="1"/>
    <m/>
    <m/>
    <m/>
  </r>
  <r>
    <x v="1"/>
    <x v="7"/>
    <x v="0"/>
    <s v="Анализ узловых цен"/>
    <x v="3"/>
    <x v="103"/>
    <m/>
    <x v="1"/>
    <m/>
    <m/>
    <m/>
  </r>
  <r>
    <x v="1"/>
    <x v="7"/>
    <x v="0"/>
    <s v="Анализ узловых цен"/>
    <x v="4"/>
    <x v="104"/>
    <m/>
    <x v="1"/>
    <m/>
    <m/>
    <m/>
  </r>
  <r>
    <x v="1"/>
    <x v="7"/>
    <x v="0"/>
    <s v="Анализ узловых цен"/>
    <x v="0"/>
    <x v="13"/>
    <n v="100116"/>
    <x v="3"/>
    <n v="115"/>
    <n v="1065.1065363037635"/>
    <s v="84 из 110  88,87%"/>
  </r>
  <r>
    <x v="1"/>
    <x v="7"/>
    <x v="0"/>
    <s v="Анализ узловых цен"/>
    <x v="1"/>
    <x v="14"/>
    <m/>
    <x v="1"/>
    <m/>
    <m/>
    <m/>
  </r>
  <r>
    <x v="1"/>
    <x v="7"/>
    <x v="0"/>
    <s v="Анализ узловых цен"/>
    <x v="2"/>
    <x v="6"/>
    <m/>
    <x v="1"/>
    <m/>
    <m/>
    <m/>
  </r>
  <r>
    <x v="1"/>
    <x v="7"/>
    <x v="0"/>
    <s v="Анализ узловых цен"/>
    <x v="3"/>
    <x v="105"/>
    <m/>
    <x v="1"/>
    <m/>
    <m/>
    <m/>
  </r>
  <r>
    <x v="1"/>
    <x v="7"/>
    <x v="0"/>
    <s v="Анализ узловых цен"/>
    <x v="4"/>
    <x v="106"/>
    <m/>
    <x v="1"/>
    <m/>
    <m/>
    <m/>
  </r>
  <r>
    <x v="1"/>
    <x v="7"/>
    <x v="0"/>
    <s v="Анализ узловых цен"/>
    <x v="0"/>
    <x v="17"/>
    <n v="100117"/>
    <x v="4"/>
    <n v="115"/>
    <n v="1066.3204643279571"/>
    <s v="79 из 110  88,97%"/>
  </r>
  <r>
    <x v="1"/>
    <x v="7"/>
    <x v="0"/>
    <s v="Анализ узловых цен"/>
    <x v="1"/>
    <x v="18"/>
    <m/>
    <x v="1"/>
    <m/>
    <m/>
    <m/>
  </r>
  <r>
    <x v="1"/>
    <x v="7"/>
    <x v="0"/>
    <s v="Анализ узловых цен"/>
    <x v="2"/>
    <x v="6"/>
    <m/>
    <x v="1"/>
    <m/>
    <m/>
    <m/>
  </r>
  <r>
    <x v="1"/>
    <x v="7"/>
    <x v="0"/>
    <s v="Анализ узловых цен"/>
    <x v="3"/>
    <x v="107"/>
    <m/>
    <x v="1"/>
    <m/>
    <m/>
    <m/>
  </r>
  <r>
    <x v="1"/>
    <x v="7"/>
    <x v="0"/>
    <s v="Анализ узловых цен"/>
    <x v="4"/>
    <x v="108"/>
    <m/>
    <x v="1"/>
    <m/>
    <m/>
    <m/>
  </r>
  <r>
    <x v="1"/>
    <x v="7"/>
    <x v="0"/>
    <s v="Анализ узловых цен"/>
    <x v="0"/>
    <x v="21"/>
    <n v="100194"/>
    <x v="5"/>
    <n v="115"/>
    <n v="1064.0922704166669"/>
    <s v="91 из 110  88,78%"/>
  </r>
  <r>
    <x v="1"/>
    <x v="7"/>
    <x v="0"/>
    <s v="Анализ узловых цен"/>
    <x v="1"/>
    <x v="22"/>
    <m/>
    <x v="1"/>
    <m/>
    <m/>
    <m/>
  </r>
  <r>
    <x v="1"/>
    <x v="7"/>
    <x v="0"/>
    <s v="Анализ узловых цен"/>
    <x v="2"/>
    <x v="6"/>
    <m/>
    <x v="1"/>
    <m/>
    <m/>
    <m/>
  </r>
  <r>
    <x v="1"/>
    <x v="7"/>
    <x v="0"/>
    <s v="Анализ узловых цен"/>
    <x v="3"/>
    <x v="109"/>
    <m/>
    <x v="1"/>
    <m/>
    <m/>
    <m/>
  </r>
  <r>
    <x v="1"/>
    <x v="7"/>
    <x v="0"/>
    <s v="Анализ узловых цен"/>
    <x v="4"/>
    <x v="110"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8" cacheId="30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1">
  <location ref="A3:I23" firstHeaderRow="1" firstDataRow="2" firstDataCol="3"/>
  <pivotFields count="11">
    <pivotField axis="axisRow" compact="0" outline="0" showAll="0">
      <items count="3">
        <item x="0"/>
        <item x="1"/>
        <item t="default"/>
      </items>
    </pivotField>
    <pivotField axis="axisRow" compact="0" outline="0" showAll="0">
      <items count="9">
        <item x="5"/>
        <item x="6"/>
        <item x="7"/>
        <item x="0"/>
        <item x="1"/>
        <item x="2"/>
        <item x="3"/>
        <item x="4"/>
        <item t="default"/>
      </items>
    </pivotField>
    <pivotField axis="axisRow" compact="0" outline="0" showAll="0">
      <items count="2">
        <item x="0"/>
        <item t="default"/>
      </items>
    </pivotField>
    <pivotField compact="0" outline="0" showAll="0"/>
    <pivotField compact="0" outline="0" multipleItemSelectionAllowed="1" showAll="0">
      <items count="6">
        <item h="1" x="0"/>
        <item h="1" x="2"/>
        <item h="1" x="4"/>
        <item x="1"/>
        <item h="1" x="3"/>
        <item t="default"/>
      </items>
    </pivotField>
    <pivotField compact="0" outline="0" showAll="0">
      <items count="112">
        <item x="6"/>
        <item x="2"/>
        <item x="73"/>
        <item x="75"/>
        <item x="79"/>
        <item x="77"/>
        <item x="83"/>
        <item x="81"/>
        <item x="49"/>
        <item x="51"/>
        <item x="55"/>
        <item x="61"/>
        <item x="53"/>
        <item x="63"/>
        <item x="67"/>
        <item x="65"/>
        <item x="103"/>
        <item x="71"/>
        <item x="59"/>
        <item x="99"/>
        <item x="69"/>
        <item x="101"/>
        <item x="57"/>
        <item x="109"/>
        <item x="105"/>
        <item x="107"/>
        <item x="90"/>
        <item x="86"/>
        <item x="88"/>
        <item x="96"/>
        <item x="92"/>
        <item x="94"/>
        <item x="37"/>
        <item x="25"/>
        <item x="39"/>
        <item x="43"/>
        <item x="27"/>
        <item x="31"/>
        <item x="41"/>
        <item x="47"/>
        <item x="45"/>
        <item x="29"/>
        <item x="35"/>
        <item x="33"/>
        <item x="3"/>
        <item x="7"/>
        <item x="15"/>
        <item x="23"/>
        <item x="19"/>
        <item x="11"/>
        <item x="0"/>
        <item x="5"/>
        <item x="85"/>
        <item x="98"/>
        <item x="9"/>
        <item x="13"/>
        <item x="17"/>
        <item x="21"/>
        <item x="50"/>
        <item x="38"/>
        <item x="104"/>
        <item x="34"/>
        <item x="70"/>
        <item x="36"/>
        <item x="12"/>
        <item x="46"/>
        <item x="30"/>
        <item x="82"/>
        <item x="58"/>
        <item x="16"/>
        <item x="20"/>
        <item x="72"/>
        <item x="48"/>
        <item x="95"/>
        <item x="108"/>
        <item x="24"/>
        <item x="84"/>
        <item x="8"/>
        <item x="60"/>
        <item x="106"/>
        <item x="68"/>
        <item x="66"/>
        <item x="93"/>
        <item x="32"/>
        <item x="80"/>
        <item x="42"/>
        <item x="97"/>
        <item x="78"/>
        <item x="110"/>
        <item x="28"/>
        <item x="64"/>
        <item x="44"/>
        <item x="56"/>
        <item x="4"/>
        <item x="89"/>
        <item x="102"/>
        <item x="54"/>
        <item x="76"/>
        <item x="62"/>
        <item x="91"/>
        <item x="74"/>
        <item x="100"/>
        <item x="87"/>
        <item x="40"/>
        <item x="52"/>
        <item x="26"/>
        <item x="14"/>
        <item x="1"/>
        <item x="22"/>
        <item x="10"/>
        <item x="18"/>
        <item t="default"/>
      </items>
    </pivotField>
    <pivotField compact="0" outline="0" showAll="0" defaultSubtotal="0"/>
    <pivotField axis="axisCol" compact="0" outline="0" showAll="0" defaultSubtotal="0">
      <items count="6">
        <item x="3"/>
        <item x="0"/>
        <item x="5"/>
        <item x="2"/>
        <item x="4"/>
        <item h="1" x="1"/>
      </items>
    </pivotField>
    <pivotField compact="0" outline="0" showAll="0" defaultSubtotal="0"/>
    <pivotField dataField="1" compact="0" outline="0" showAll="0" defaultSubtotal="0"/>
    <pivotField compact="0" outline="0" showAll="0" defaultSubtotal="0"/>
  </pivotFields>
  <rowFields count="3">
    <field x="0"/>
    <field x="1"/>
    <field x="2"/>
  </rowFields>
  <rowItems count="19">
    <i>
      <x/>
      <x v="3"/>
      <x/>
    </i>
    <i t="default" r="1">
      <x v="3"/>
    </i>
    <i r="1">
      <x v="4"/>
      <x/>
    </i>
    <i t="default" r="1">
      <x v="4"/>
    </i>
    <i r="1">
      <x v="5"/>
      <x/>
    </i>
    <i t="default" r="1">
      <x v="5"/>
    </i>
    <i r="1">
      <x v="6"/>
      <x/>
    </i>
    <i t="default" r="1">
      <x v="6"/>
    </i>
    <i r="1">
      <x v="7"/>
      <x/>
    </i>
    <i t="default" r="1">
      <x v="7"/>
    </i>
    <i t="default">
      <x/>
    </i>
    <i>
      <x v="1"/>
      <x/>
      <x/>
    </i>
    <i t="default" r="1">
      <x/>
    </i>
    <i r="1">
      <x v="1"/>
      <x/>
    </i>
    <i t="default" r="1">
      <x v="1"/>
    </i>
    <i r="1">
      <x v="2"/>
      <x/>
    </i>
    <i t="default" r="1">
      <x v="2"/>
    </i>
    <i t="default">
      <x v="1"/>
    </i>
    <i t="grand">
      <x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Сумма по полю цена, руб" fld="9" baseField="1" baseItem="0"/>
  </dataFields>
  <formats count="2">
    <format dxfId="2">
      <pivotArea dataOnly="0" outline="0" fieldPosition="0">
        <references count="1">
          <reference field="1" count="0" defaultSubtotal="1"/>
        </references>
      </pivotArea>
    </format>
    <format dxfId="3">
      <pivotArea dataOnly="0" outline="0" fieldPosition="0">
        <references count="1">
          <reference field="0" count="0" defaultSubtotal="1"/>
        </references>
      </pivotArea>
    </format>
  </format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="70" zoomScaleNormal="70" workbookViewId="0">
      <selection activeCell="A3" sqref="A3:B3"/>
    </sheetView>
  </sheetViews>
  <sheetFormatPr defaultRowHeight="15" x14ac:dyDescent="0.25"/>
  <cols>
    <col min="1" max="6" width="9" customWidth="1"/>
    <col min="7" max="7" width="16.28515625" bestFit="1" customWidth="1"/>
    <col min="8" max="11" width="9" customWidth="1"/>
    <col min="12" max="12" width="16.28515625" bestFit="1" customWidth="1"/>
    <col min="13" max="16" width="9" customWidth="1"/>
    <col min="17" max="17" width="16.28515625" bestFit="1" customWidth="1"/>
    <col min="18" max="21" width="9" customWidth="1"/>
    <col min="22" max="22" width="16.28515625" bestFit="1" customWidth="1"/>
    <col min="23" max="26" width="9" customWidth="1"/>
    <col min="27" max="27" width="16.28515625" bestFit="1" customWidth="1"/>
    <col min="28" max="31" width="9" customWidth="1"/>
    <col min="32" max="32" width="16.28515625" bestFit="1" customWidth="1"/>
    <col min="33" max="156" width="9" customWidth="1"/>
  </cols>
  <sheetData>
    <row r="1" spans="1:32" ht="15" customHeight="1" x14ac:dyDescent="0.25">
      <c r="C1" s="6" t="s">
        <v>5</v>
      </c>
      <c r="D1" s="7" t="str">
        <f t="shared" ref="D1:AF1" si="0">C1</f>
        <v>ГТП ЧМК</v>
      </c>
      <c r="E1" s="7" t="str">
        <f t="shared" si="0"/>
        <v>ГТП ЧМК</v>
      </c>
      <c r="F1" s="7" t="str">
        <f t="shared" si="0"/>
        <v>ГТП ЧМК</v>
      </c>
      <c r="G1" s="7" t="str">
        <f t="shared" si="0"/>
        <v>ГТП ЧМК</v>
      </c>
      <c r="H1" s="7" t="str">
        <f t="shared" si="0"/>
        <v>ГТП ЧМК</v>
      </c>
      <c r="I1" s="7" t="str">
        <f t="shared" si="0"/>
        <v>ГТП ЧМК</v>
      </c>
      <c r="J1" s="7" t="str">
        <f t="shared" si="0"/>
        <v>ГТП ЧМК</v>
      </c>
      <c r="K1" s="7" t="str">
        <f t="shared" si="0"/>
        <v>ГТП ЧМК</v>
      </c>
      <c r="L1" s="7" t="str">
        <f t="shared" si="0"/>
        <v>ГТП ЧМК</v>
      </c>
      <c r="M1" s="7" t="str">
        <f t="shared" si="0"/>
        <v>ГТП ЧМК</v>
      </c>
      <c r="N1" s="7" t="str">
        <f t="shared" si="0"/>
        <v>ГТП ЧМК</v>
      </c>
      <c r="O1" s="7" t="str">
        <f t="shared" si="0"/>
        <v>ГТП ЧМК</v>
      </c>
      <c r="P1" s="7" t="str">
        <f t="shared" si="0"/>
        <v>ГТП ЧМК</v>
      </c>
      <c r="Q1" s="7" t="str">
        <f t="shared" si="0"/>
        <v>ГТП ЧМК</v>
      </c>
      <c r="R1" s="7" t="str">
        <f t="shared" si="0"/>
        <v>ГТП ЧМК</v>
      </c>
      <c r="S1" s="7" t="str">
        <f t="shared" si="0"/>
        <v>ГТП ЧМК</v>
      </c>
      <c r="T1" s="7" t="str">
        <f t="shared" si="0"/>
        <v>ГТП ЧМК</v>
      </c>
      <c r="U1" s="7" t="str">
        <f t="shared" si="0"/>
        <v>ГТП ЧМК</v>
      </c>
      <c r="V1" s="7" t="str">
        <f t="shared" si="0"/>
        <v>ГТП ЧМК</v>
      </c>
      <c r="W1" s="7" t="str">
        <f t="shared" si="0"/>
        <v>ГТП ЧМК</v>
      </c>
      <c r="X1" s="7" t="str">
        <f t="shared" si="0"/>
        <v>ГТП ЧМК</v>
      </c>
      <c r="Y1" s="7" t="str">
        <f t="shared" si="0"/>
        <v>ГТП ЧМК</v>
      </c>
      <c r="Z1" s="7" t="str">
        <f t="shared" si="0"/>
        <v>ГТП ЧМК</v>
      </c>
      <c r="AA1" s="7" t="str">
        <f t="shared" si="0"/>
        <v>ГТП ЧМК</v>
      </c>
      <c r="AB1" s="7" t="str">
        <f t="shared" si="0"/>
        <v>ГТП ЧМК</v>
      </c>
      <c r="AC1" s="7" t="str">
        <f t="shared" si="0"/>
        <v>ГТП ЧМК</v>
      </c>
      <c r="AD1" s="7" t="str">
        <f t="shared" si="0"/>
        <v>ГТП ЧМК</v>
      </c>
      <c r="AE1" s="7" t="str">
        <f t="shared" si="0"/>
        <v>ГТП ЧМК</v>
      </c>
      <c r="AF1" s="8" t="str">
        <f t="shared" si="0"/>
        <v>ГТП ЧМК</v>
      </c>
    </row>
    <row r="2" spans="1:32" ht="15" customHeight="1" x14ac:dyDescent="0.25">
      <c r="A2" s="5"/>
      <c r="B2" s="5"/>
      <c r="C2" s="9" t="s">
        <v>13</v>
      </c>
      <c r="D2" s="10" t="str">
        <f t="shared" ref="D2:AF2" si="1">C2</f>
        <v>Анализ узловых цен</v>
      </c>
      <c r="E2" s="10" t="str">
        <f t="shared" si="1"/>
        <v>Анализ узловых цен</v>
      </c>
      <c r="F2" s="10" t="str">
        <f t="shared" si="1"/>
        <v>Анализ узловых цен</v>
      </c>
      <c r="G2" s="10" t="str">
        <f t="shared" si="1"/>
        <v>Анализ узловых цен</v>
      </c>
      <c r="H2" s="10" t="str">
        <f t="shared" si="1"/>
        <v>Анализ узловых цен</v>
      </c>
      <c r="I2" s="10" t="str">
        <f t="shared" si="1"/>
        <v>Анализ узловых цен</v>
      </c>
      <c r="J2" s="10" t="str">
        <f t="shared" si="1"/>
        <v>Анализ узловых цен</v>
      </c>
      <c r="K2" s="10" t="str">
        <f t="shared" si="1"/>
        <v>Анализ узловых цен</v>
      </c>
      <c r="L2" s="10" t="str">
        <f t="shared" si="1"/>
        <v>Анализ узловых цен</v>
      </c>
      <c r="M2" s="10" t="str">
        <f t="shared" si="1"/>
        <v>Анализ узловых цен</v>
      </c>
      <c r="N2" s="10" t="str">
        <f t="shared" si="1"/>
        <v>Анализ узловых цен</v>
      </c>
      <c r="O2" s="10" t="str">
        <f t="shared" si="1"/>
        <v>Анализ узловых цен</v>
      </c>
      <c r="P2" s="10" t="str">
        <f t="shared" si="1"/>
        <v>Анализ узловых цен</v>
      </c>
      <c r="Q2" s="10" t="str">
        <f t="shared" si="1"/>
        <v>Анализ узловых цен</v>
      </c>
      <c r="R2" s="10" t="str">
        <f t="shared" si="1"/>
        <v>Анализ узловых цен</v>
      </c>
      <c r="S2" s="10" t="str">
        <f t="shared" si="1"/>
        <v>Анализ узловых цен</v>
      </c>
      <c r="T2" s="10" t="str">
        <f t="shared" si="1"/>
        <v>Анализ узловых цен</v>
      </c>
      <c r="U2" s="10" t="str">
        <f t="shared" si="1"/>
        <v>Анализ узловых цен</v>
      </c>
      <c r="V2" s="10" t="str">
        <f t="shared" si="1"/>
        <v>Анализ узловых цен</v>
      </c>
      <c r="W2" s="10" t="str">
        <f t="shared" si="1"/>
        <v>Анализ узловых цен</v>
      </c>
      <c r="X2" s="10" t="str">
        <f t="shared" si="1"/>
        <v>Анализ узловых цен</v>
      </c>
      <c r="Y2" s="10" t="str">
        <f t="shared" si="1"/>
        <v>Анализ узловых цен</v>
      </c>
      <c r="Z2" s="10" t="str">
        <f t="shared" si="1"/>
        <v>Анализ узловых цен</v>
      </c>
      <c r="AA2" s="10" t="str">
        <f t="shared" si="1"/>
        <v>Анализ узловых цен</v>
      </c>
      <c r="AB2" s="10" t="str">
        <f t="shared" si="1"/>
        <v>Анализ узловых цен</v>
      </c>
      <c r="AC2" s="10" t="str">
        <f t="shared" si="1"/>
        <v>Анализ узловых цен</v>
      </c>
      <c r="AD2" s="10" t="str">
        <f t="shared" si="1"/>
        <v>Анализ узловых цен</v>
      </c>
      <c r="AE2" s="10" t="str">
        <f t="shared" si="1"/>
        <v>Анализ узловых цен</v>
      </c>
      <c r="AF2" s="11" t="str">
        <f t="shared" si="1"/>
        <v>Анализ узловых цен</v>
      </c>
    </row>
    <row r="3" spans="1:32" ht="30" x14ac:dyDescent="0.25">
      <c r="A3" s="4" t="s">
        <v>12</v>
      </c>
      <c r="B3" s="4" t="s">
        <v>6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2" t="s">
        <v>0</v>
      </c>
      <c r="I3" s="2" t="s">
        <v>1</v>
      </c>
      <c r="J3" s="2" t="s">
        <v>2</v>
      </c>
      <c r="K3" s="2" t="s">
        <v>3</v>
      </c>
      <c r="L3" s="3" t="s">
        <v>4</v>
      </c>
      <c r="M3" s="2" t="s">
        <v>0</v>
      </c>
      <c r="N3" s="2" t="s">
        <v>1</v>
      </c>
      <c r="O3" s="2" t="s">
        <v>2</v>
      </c>
      <c r="P3" s="2" t="s">
        <v>3</v>
      </c>
      <c r="Q3" s="3" t="s">
        <v>4</v>
      </c>
      <c r="R3" s="2" t="s">
        <v>0</v>
      </c>
      <c r="S3" s="2" t="s">
        <v>1</v>
      </c>
      <c r="T3" s="2" t="s">
        <v>2</v>
      </c>
      <c r="U3" s="2" t="s">
        <v>3</v>
      </c>
      <c r="V3" s="3" t="s">
        <v>4</v>
      </c>
      <c r="W3" s="2" t="s">
        <v>0</v>
      </c>
      <c r="X3" s="2" t="s">
        <v>1</v>
      </c>
      <c r="Y3" s="2" t="s">
        <v>2</v>
      </c>
      <c r="Z3" s="2" t="s">
        <v>3</v>
      </c>
      <c r="AA3" s="3" t="s">
        <v>4</v>
      </c>
      <c r="AB3" s="2" t="s">
        <v>0</v>
      </c>
      <c r="AC3" s="2" t="s">
        <v>1</v>
      </c>
      <c r="AD3" s="2" t="s">
        <v>2</v>
      </c>
      <c r="AE3" s="2" t="s">
        <v>3</v>
      </c>
      <c r="AF3" s="3" t="s">
        <v>4</v>
      </c>
    </row>
    <row r="4" spans="1:32" x14ac:dyDescent="0.25">
      <c r="A4" s="1">
        <f>[1]Чел!FS5</f>
        <v>2013</v>
      </c>
      <c r="B4" s="1" t="str">
        <f>[1]Чел!FT5</f>
        <v>Август</v>
      </c>
      <c r="C4" s="1">
        <f>[1]Чел!FU5</f>
        <v>100101</v>
      </c>
      <c r="D4" s="1" t="str">
        <f>[1]Чел!FV5</f>
        <v xml:space="preserve">Конверторная </v>
      </c>
      <c r="E4" s="1">
        <f>[1]Чел!FW5</f>
        <v>230</v>
      </c>
      <c r="F4" s="1">
        <f>[1]Чел!FX5</f>
        <v>1223.9344843951615</v>
      </c>
      <c r="G4" s="1" t="str">
        <f>[1]Чел!FY5</f>
        <v>93 из 110  91%</v>
      </c>
      <c r="H4" s="1">
        <f>[1]Чел!FZ5</f>
        <v>100102</v>
      </c>
      <c r="I4" s="1" t="str">
        <f>[1]Чел!GA5</f>
        <v xml:space="preserve">Конверторная </v>
      </c>
      <c r="J4" s="1">
        <f>[1]Чел!GB5</f>
        <v>115</v>
      </c>
      <c r="K4" s="1">
        <f>[1]Чел!GC5</f>
        <v>1231.2585106451613</v>
      </c>
      <c r="L4" s="1" t="str">
        <f>[1]Чел!GD5</f>
        <v>81 из 110  91,64%</v>
      </c>
      <c r="M4" s="1">
        <f>[1]Чел!GE5</f>
        <v>100115</v>
      </c>
      <c r="N4" s="1" t="str">
        <f>[1]Чел!GF5</f>
        <v xml:space="preserve">ТЭЦЧМК </v>
      </c>
      <c r="O4" s="1">
        <f>[1]Чел!GG5</f>
        <v>115</v>
      </c>
      <c r="P4" s="1">
        <f>[1]Чел!GH5</f>
        <v>1236.8716920026884</v>
      </c>
      <c r="Q4" s="1" t="str">
        <f>[1]Чел!GI5</f>
        <v>73 из 110  92,06%</v>
      </c>
      <c r="R4" s="1">
        <f>[1]Чел!GJ5</f>
        <v>100116</v>
      </c>
      <c r="S4" s="1" t="str">
        <f>[1]Чел!GK5</f>
        <v xml:space="preserve">Каштак </v>
      </c>
      <c r="T4" s="1">
        <f>[1]Чел!GL5</f>
        <v>115</v>
      </c>
      <c r="U4" s="1">
        <f>[1]Чел!GM5</f>
        <v>1232.8776059677414</v>
      </c>
      <c r="V4" s="1" t="str">
        <f>[1]Чел!GN5</f>
        <v>77 из 110  91,76%</v>
      </c>
      <c r="W4" s="1">
        <f>[1]Чел!GO5</f>
        <v>100117</v>
      </c>
      <c r="X4" s="1" t="str">
        <f>[1]Чел!GP5</f>
        <v xml:space="preserve">ЧГРЭС </v>
      </c>
      <c r="Y4" s="1">
        <f>[1]Чел!GQ5</f>
        <v>115</v>
      </c>
      <c r="Z4" s="1">
        <f>[1]Чел!GR5</f>
        <v>1235.3182631720426</v>
      </c>
      <c r="AA4" s="1" t="str">
        <f>[1]Чел!GS5</f>
        <v>77 из 110  91,94%</v>
      </c>
      <c r="AB4" s="1">
        <f>[1]Чел!GT5</f>
        <v>100194</v>
      </c>
      <c r="AC4" s="1" t="str">
        <f>[1]Чел!GU5</f>
        <v xml:space="preserve">Новометаллург </v>
      </c>
      <c r="AD4" s="1">
        <f>[1]Чел!GV5</f>
        <v>115</v>
      </c>
      <c r="AE4" s="1">
        <f>[1]Чел!GW5</f>
        <v>1234.4722986424733</v>
      </c>
      <c r="AF4" s="1" t="str">
        <f>[1]Чел!GX5</f>
        <v>80 из 110  91,88%</v>
      </c>
    </row>
    <row r="5" spans="1:32" x14ac:dyDescent="0.25">
      <c r="A5" s="1">
        <f>[1]Чел!FS6</f>
        <v>2013</v>
      </c>
      <c r="B5" s="1" t="str">
        <f>[1]Чел!FT6</f>
        <v>Сентябрь</v>
      </c>
      <c r="C5" s="1">
        <f>[1]Чел!FU6</f>
        <v>100101</v>
      </c>
      <c r="D5" s="1" t="str">
        <f>[1]Чел!FV6</f>
        <v xml:space="preserve">Конверторная </v>
      </c>
      <c r="E5" s="1">
        <f>[1]Чел!FW6</f>
        <v>230</v>
      </c>
      <c r="F5" s="1">
        <f>[1]Чел!FX6</f>
        <v>1115.7892171666667</v>
      </c>
      <c r="G5" s="1" t="str">
        <f>[1]Чел!FY6</f>
        <v>99 из 110  88%</v>
      </c>
      <c r="H5" s="1">
        <f>[1]Чел!FZ6</f>
        <v>100102</v>
      </c>
      <c r="I5" s="1" t="str">
        <f>[1]Чел!GA6</f>
        <v xml:space="preserve">Конверторная </v>
      </c>
      <c r="J5" s="1">
        <f>[1]Чел!GB6</f>
        <v>115</v>
      </c>
      <c r="K5" s="1">
        <f>[1]Чел!GC6</f>
        <v>1138.2178008472222</v>
      </c>
      <c r="L5" s="1" t="str">
        <f>[1]Чел!GD6</f>
        <v>91 из 110  89,46%</v>
      </c>
      <c r="M5" s="1">
        <f>[1]Чел!GE6</f>
        <v>100115</v>
      </c>
      <c r="N5" s="1" t="str">
        <f>[1]Чел!GF6</f>
        <v xml:space="preserve">ТЭЦЧМК </v>
      </c>
      <c r="O5" s="1">
        <f>[1]Чел!GG6</f>
        <v>115</v>
      </c>
      <c r="P5" s="1">
        <f>[1]Чел!GH6</f>
        <v>1161.7033960416666</v>
      </c>
      <c r="Q5" s="1" t="str">
        <f>[1]Чел!GI6</f>
        <v>75 из 110  91,31%</v>
      </c>
      <c r="R5" s="1">
        <f>[1]Чел!GJ6</f>
        <v>100116</v>
      </c>
      <c r="S5" s="1" t="str">
        <f>[1]Чел!GK6</f>
        <v xml:space="preserve">Каштак </v>
      </c>
      <c r="T5" s="1">
        <f>[1]Чел!GL6</f>
        <v>115</v>
      </c>
      <c r="U5" s="1">
        <f>[1]Чел!GM6</f>
        <v>1141.2984011250001</v>
      </c>
      <c r="V5" s="1" t="str">
        <f>[1]Чел!GN6</f>
        <v>87 из 110  89,71%</v>
      </c>
      <c r="W5" s="1">
        <f>[1]Чел!GO6</f>
        <v>100117</v>
      </c>
      <c r="X5" s="1" t="str">
        <f>[1]Чел!GP6</f>
        <v xml:space="preserve">ЧГРЭС </v>
      </c>
      <c r="Y5" s="1">
        <f>[1]Чел!GQ6</f>
        <v>115</v>
      </c>
      <c r="Z5" s="1">
        <f>[1]Чел!GR6</f>
        <v>1167.7845289166667</v>
      </c>
      <c r="AA5" s="1" t="str">
        <f>[1]Чел!GS6</f>
        <v>69 из 110  91,79%</v>
      </c>
      <c r="AB5" s="1">
        <f>[1]Чел!GT6</f>
        <v>100194</v>
      </c>
      <c r="AC5" s="1" t="str">
        <f>[1]Чел!GU6</f>
        <v xml:space="preserve">Новометаллург </v>
      </c>
      <c r="AD5" s="1">
        <f>[1]Чел!GV6</f>
        <v>115</v>
      </c>
      <c r="AE5" s="1">
        <f>[1]Чел!GW6</f>
        <v>1165.8269269722223</v>
      </c>
      <c r="AF5" s="1" t="str">
        <f>[1]Чел!GX6</f>
        <v>73 из 110  91,63%</v>
      </c>
    </row>
    <row r="6" spans="1:32" x14ac:dyDescent="0.25">
      <c r="A6" s="1">
        <f>[1]Чел!FS7</f>
        <v>2013</v>
      </c>
      <c r="B6" s="1" t="str">
        <f>[1]Чел!FT7</f>
        <v>Октябрь</v>
      </c>
      <c r="C6" s="1">
        <f>[1]Чел!FU7</f>
        <v>100101</v>
      </c>
      <c r="D6" s="1" t="str">
        <f>[1]Чел!FV7</f>
        <v xml:space="preserve">Конверторная </v>
      </c>
      <c r="E6" s="1">
        <f>[1]Чел!FW7</f>
        <v>230</v>
      </c>
      <c r="F6" s="1">
        <f>[1]Чел!FX7</f>
        <v>1103.9052298158599</v>
      </c>
      <c r="G6" s="1" t="str">
        <f>[1]Чел!FY7</f>
        <v>101 из 110  88%</v>
      </c>
      <c r="H6" s="1">
        <f>[1]Чел!FZ7</f>
        <v>100102</v>
      </c>
      <c r="I6" s="1" t="str">
        <f>[1]Чел!GA7</f>
        <v xml:space="preserve">Конверторная </v>
      </c>
      <c r="J6" s="1">
        <f>[1]Чел!GB7</f>
        <v>115</v>
      </c>
      <c r="K6" s="1">
        <f>[1]Чел!GC7</f>
        <v>1124.0319160887095</v>
      </c>
      <c r="L6" s="1" t="str">
        <f>[1]Чел!GD7</f>
        <v>98 из 110  89,74%</v>
      </c>
      <c r="M6" s="1">
        <f>[1]Чел!GE7</f>
        <v>100115</v>
      </c>
      <c r="N6" s="1" t="str">
        <f>[1]Чел!GF7</f>
        <v xml:space="preserve">ТЭЦЧМК </v>
      </c>
      <c r="O6" s="1">
        <f>[1]Чел!GG7</f>
        <v>115</v>
      </c>
      <c r="P6" s="1">
        <f>[1]Чел!GH7</f>
        <v>1147.0857936827956</v>
      </c>
      <c r="Q6" s="1" t="str">
        <f>[1]Чел!GI7</f>
        <v>89 из 110  91,59%</v>
      </c>
      <c r="R6" s="1">
        <f>[1]Чел!GJ7</f>
        <v>100116</v>
      </c>
      <c r="S6" s="1" t="str">
        <f>[1]Чел!GK7</f>
        <v xml:space="preserve">Каштак </v>
      </c>
      <c r="T6" s="1">
        <f>[1]Чел!GL7</f>
        <v>115</v>
      </c>
      <c r="U6" s="1">
        <f>[1]Чел!GM7</f>
        <v>1127.9291295430107</v>
      </c>
      <c r="V6" s="1" t="str">
        <f>[1]Чел!GN7</f>
        <v>93 из 110  90,06%</v>
      </c>
      <c r="W6" s="1">
        <f>[1]Чел!GO7</f>
        <v>100117</v>
      </c>
      <c r="X6" s="1" t="str">
        <f>[1]Чел!GP7</f>
        <v xml:space="preserve">ЧГРЭС </v>
      </c>
      <c r="Y6" s="1">
        <f>[1]Чел!GQ7</f>
        <v>115</v>
      </c>
      <c r="Z6" s="1">
        <f>[1]Чел!GR7</f>
        <v>1153.4324274596775</v>
      </c>
      <c r="AA6" s="1" t="str">
        <f>[1]Чел!GS7</f>
        <v>73 из 110  92,09%</v>
      </c>
      <c r="AB6" s="1">
        <f>[1]Чел!GT7</f>
        <v>100194</v>
      </c>
      <c r="AC6" s="1" t="str">
        <f>[1]Чел!GU7</f>
        <v xml:space="preserve">Новометаллург </v>
      </c>
      <c r="AD6" s="1">
        <f>[1]Чел!GV7</f>
        <v>115</v>
      </c>
      <c r="AE6" s="1">
        <f>[1]Чел!GW7</f>
        <v>1151.3859493010757</v>
      </c>
      <c r="AF6" s="1" t="str">
        <f>[1]Чел!GX7</f>
        <v>78 из 110  91,93%</v>
      </c>
    </row>
    <row r="7" spans="1:32" x14ac:dyDescent="0.25">
      <c r="A7" s="1">
        <f>[1]Чел!FS8</f>
        <v>2013</v>
      </c>
      <c r="B7" s="1" t="str">
        <f>[1]Чел!FT8</f>
        <v>Ноябрь</v>
      </c>
      <c r="C7" s="1">
        <f>[1]Чел!FU8</f>
        <v>100101</v>
      </c>
      <c r="D7" s="1" t="str">
        <f>[1]Чел!FV8</f>
        <v xml:space="preserve">Конверторная </v>
      </c>
      <c r="E7" s="1">
        <f>[1]Чел!FW8</f>
        <v>230</v>
      </c>
      <c r="F7" s="1">
        <f>[1]Чел!FX8</f>
        <v>1047.5928694583333</v>
      </c>
      <c r="G7" s="1" t="str">
        <f>[1]Чел!FY8</f>
        <v>100 из 110  90%</v>
      </c>
      <c r="H7" s="1">
        <f>[1]Чел!FZ8</f>
        <v>100102</v>
      </c>
      <c r="I7" s="1" t="str">
        <f>[1]Чел!GA8</f>
        <v xml:space="preserve">Конверторная </v>
      </c>
      <c r="J7" s="1">
        <f>[1]Чел!GB8</f>
        <v>115</v>
      </c>
      <c r="K7" s="1">
        <f>[1]Чел!GC8</f>
        <v>1052.2706127916665</v>
      </c>
      <c r="L7" s="1" t="str">
        <f>[1]Чел!GD8</f>
        <v>98 из 110  90,44%</v>
      </c>
      <c r="M7" s="1">
        <f>[1]Чел!GE8</f>
        <v>100115</v>
      </c>
      <c r="N7" s="1" t="str">
        <f>[1]Чел!GF8</f>
        <v xml:space="preserve">ТЭЦЧМК </v>
      </c>
      <c r="O7" s="1">
        <f>[1]Чел!GG8</f>
        <v>115</v>
      </c>
      <c r="P7" s="1">
        <f>[1]Чел!GH8</f>
        <v>1056.1813949861107</v>
      </c>
      <c r="Q7" s="1" t="str">
        <f>[1]Чел!GI8</f>
        <v>94 из 110  90,77%</v>
      </c>
      <c r="R7" s="1">
        <f>[1]Чел!GJ8</f>
        <v>100116</v>
      </c>
      <c r="S7" s="1" t="str">
        <f>[1]Чел!GK8</f>
        <v xml:space="preserve">Каштак </v>
      </c>
      <c r="T7" s="1">
        <f>[1]Чел!GL8</f>
        <v>115</v>
      </c>
      <c r="U7" s="1">
        <f>[1]Чел!GM8</f>
        <v>1054.7066414722221</v>
      </c>
      <c r="V7" s="1" t="str">
        <f>[1]Чел!GN8</f>
        <v>93 из 110  90,65%</v>
      </c>
      <c r="W7" s="1">
        <f>[1]Чел!GO8</f>
        <v>100117</v>
      </c>
      <c r="X7" s="1" t="str">
        <f>[1]Чел!GP8</f>
        <v xml:space="preserve">ЧГРЭС </v>
      </c>
      <c r="Y7" s="1">
        <f>[1]Чел!GQ8</f>
        <v>115</v>
      </c>
      <c r="Z7" s="1">
        <f>[1]Чел!GR8</f>
        <v>1063.697412986111</v>
      </c>
      <c r="AA7" s="1" t="str">
        <f>[1]Чел!GS8</f>
        <v>76 из 110  91,42%</v>
      </c>
      <c r="AB7" s="1">
        <f>[1]Чел!GT8</f>
        <v>100194</v>
      </c>
      <c r="AC7" s="1" t="str">
        <f>[1]Чел!GU8</f>
        <v xml:space="preserve">Новометаллург </v>
      </c>
      <c r="AD7" s="1">
        <f>[1]Чел!GV8</f>
        <v>115</v>
      </c>
      <c r="AE7" s="1">
        <f>[1]Чел!GW8</f>
        <v>1061.3170770972224</v>
      </c>
      <c r="AF7" s="1" t="str">
        <f>[1]Чел!GX8</f>
        <v>82 из 110  91,21%</v>
      </c>
    </row>
    <row r="8" spans="1:32" x14ac:dyDescent="0.25">
      <c r="A8" s="1">
        <f>[1]Чел!FS9</f>
        <v>2013</v>
      </c>
      <c r="B8" s="1" t="str">
        <f>[1]Чел!FT9</f>
        <v>Декабрь</v>
      </c>
      <c r="C8" s="1">
        <f>[1]Чел!FU9</f>
        <v>100101</v>
      </c>
      <c r="D8" s="1" t="str">
        <f>[1]Чел!FV9</f>
        <v xml:space="preserve">Конверторная </v>
      </c>
      <c r="E8" s="1">
        <f>[1]Чел!FW9</f>
        <v>230</v>
      </c>
      <c r="F8" s="1">
        <f>[1]Чел!FX9</f>
        <v>1055.1106518413978</v>
      </c>
      <c r="G8" s="1" t="str">
        <f>[1]Чел!FY9</f>
        <v>96 из 110  86%</v>
      </c>
      <c r="H8" s="1">
        <f>[1]Чел!FZ9</f>
        <v>100102</v>
      </c>
      <c r="I8" s="1" t="str">
        <f>[1]Чел!GA9</f>
        <v xml:space="preserve">Конверторная </v>
      </c>
      <c r="J8" s="1">
        <f>[1]Чел!GB9</f>
        <v>115</v>
      </c>
      <c r="K8" s="1">
        <f>[1]Чел!GC9</f>
        <v>1056.3850715322581</v>
      </c>
      <c r="L8" s="1" t="str">
        <f>[1]Чел!GD9</f>
        <v>92 из 110  86,28%</v>
      </c>
      <c r="M8" s="1">
        <f>[1]Чел!GE9</f>
        <v>100115</v>
      </c>
      <c r="N8" s="1" t="str">
        <f>[1]Чел!GF9</f>
        <v xml:space="preserve">ТЭЦЧМК </v>
      </c>
      <c r="O8" s="1">
        <f>[1]Чел!GG9</f>
        <v>115</v>
      </c>
      <c r="P8" s="1">
        <f>[1]Чел!GH9</f>
        <v>1058.2964951344088</v>
      </c>
      <c r="Q8" s="1" t="str">
        <f>[1]Чел!GI9</f>
        <v>86 из 110  86,43%</v>
      </c>
      <c r="R8" s="1">
        <f>[1]Чел!GJ9</f>
        <v>100116</v>
      </c>
      <c r="S8" s="1" t="str">
        <f>[1]Чел!GK9</f>
        <v xml:space="preserve">Каштак </v>
      </c>
      <c r="T8" s="1">
        <f>[1]Чел!GL9</f>
        <v>115</v>
      </c>
      <c r="U8" s="1">
        <f>[1]Чел!GM9</f>
        <v>1058.1511687365589</v>
      </c>
      <c r="V8" s="1" t="str">
        <f>[1]Чел!GN9</f>
        <v>85 из 110  86,42%</v>
      </c>
      <c r="W8" s="1">
        <f>[1]Чел!GO9</f>
        <v>100117</v>
      </c>
      <c r="X8" s="1" t="str">
        <f>[1]Чел!GP9</f>
        <v xml:space="preserve">ЧГРЭС </v>
      </c>
      <c r="Y8" s="1">
        <f>[1]Чел!GQ9</f>
        <v>115</v>
      </c>
      <c r="Z8" s="1">
        <f>[1]Чел!GR9</f>
        <v>1062.4561442607526</v>
      </c>
      <c r="AA8" s="1" t="str">
        <f>[1]Чел!GS9</f>
        <v>73 из 110  86,77%</v>
      </c>
      <c r="AB8" s="1">
        <f>[1]Чел!GT9</f>
        <v>100194</v>
      </c>
      <c r="AC8" s="1" t="str">
        <f>[1]Чел!GU9</f>
        <v xml:space="preserve">Новометаллург </v>
      </c>
      <c r="AD8" s="1">
        <f>[1]Чел!GV9</f>
        <v>115</v>
      </c>
      <c r="AE8" s="1">
        <f>[1]Чел!GW9</f>
        <v>1060.3303194489245</v>
      </c>
      <c r="AF8" s="1" t="str">
        <f>[1]Чел!GX9</f>
        <v>78 из 110  86,6%</v>
      </c>
    </row>
    <row r="9" spans="1:32" x14ac:dyDescent="0.25">
      <c r="A9" s="1">
        <f>[1]Чел!FS10</f>
        <v>2014</v>
      </c>
      <c r="B9" s="1" t="str">
        <f>[1]Чел!FT10</f>
        <v>Январь</v>
      </c>
      <c r="C9" s="1">
        <f>[1]Чел!FU10</f>
        <v>100102</v>
      </c>
      <c r="D9" s="1" t="str">
        <f>[1]Чел!FV10</f>
        <v xml:space="preserve">Конверторная </v>
      </c>
      <c r="E9" s="1">
        <f>[1]Чел!FW10</f>
        <v>230</v>
      </c>
      <c r="F9" s="1">
        <f>[1]Чел!FX10</f>
        <v>1018.7083480241934</v>
      </c>
      <c r="G9" s="1" t="str">
        <f>[1]Чел!FY10</f>
        <v>97 из 110  87%</v>
      </c>
      <c r="H9" s="1">
        <f>[1]Чел!FZ10</f>
        <v>100102</v>
      </c>
      <c r="I9" s="1" t="str">
        <f>[1]Чел!GA10</f>
        <v xml:space="preserve">Конверторная </v>
      </c>
      <c r="J9" s="1">
        <f>[1]Чел!GB10</f>
        <v>115</v>
      </c>
      <c r="K9" s="1">
        <f>[1]Чел!GC10</f>
        <v>1020.1365135215052</v>
      </c>
      <c r="L9" s="1" t="str">
        <f>[1]Чел!GD10</f>
        <v>95 из 110  87,5%</v>
      </c>
      <c r="M9" s="1">
        <f>[1]Чел!GE10</f>
        <v>100115</v>
      </c>
      <c r="N9" s="1" t="str">
        <f>[1]Чел!GF10</f>
        <v xml:space="preserve">ТЭЦЧМК </v>
      </c>
      <c r="O9" s="1">
        <f>[1]Чел!GG10</f>
        <v>115</v>
      </c>
      <c r="P9" s="1">
        <f>[1]Чел!GH10</f>
        <v>1021.5125456854838</v>
      </c>
      <c r="Q9" s="1" t="str">
        <f>[1]Чел!GI10</f>
        <v>91 из 110  87,62%</v>
      </c>
      <c r="R9" s="1">
        <f>[1]Чел!GJ10</f>
        <v>100116</v>
      </c>
      <c r="S9" s="1" t="str">
        <f>[1]Чел!GK10</f>
        <v xml:space="preserve">Каштак </v>
      </c>
      <c r="T9" s="1">
        <f>[1]Чел!GL10</f>
        <v>115</v>
      </c>
      <c r="U9" s="1">
        <f>[1]Чел!GM10</f>
        <v>1021.1918374462367</v>
      </c>
      <c r="V9" s="1" t="str">
        <f>[1]Чел!GN10</f>
        <v>88 из 110  87,59%</v>
      </c>
      <c r="W9" s="1">
        <f>[1]Чел!GO10</f>
        <v>100117</v>
      </c>
      <c r="X9" s="1" t="str">
        <f>[1]Чел!GP10</f>
        <v xml:space="preserve">ЧГРЭС </v>
      </c>
      <c r="Y9" s="1">
        <f>[1]Чел!GQ10</f>
        <v>115</v>
      </c>
      <c r="Z9" s="1">
        <f>[1]Чел!GR10</f>
        <v>1025.3561551747312</v>
      </c>
      <c r="AA9" s="1" t="str">
        <f>[1]Чел!GS10</f>
        <v>76 из 110  87,95%</v>
      </c>
      <c r="AB9" s="1">
        <f>[1]Чел!GT10</f>
        <v>100194</v>
      </c>
      <c r="AC9" s="1" t="str">
        <f>[1]Чел!GU10</f>
        <v xml:space="preserve">Новометаллург </v>
      </c>
      <c r="AD9" s="1">
        <f>[1]Чел!GV10</f>
        <v>115</v>
      </c>
      <c r="AE9" s="1">
        <f>[1]Чел!GW10</f>
        <v>1024.0197040591399</v>
      </c>
      <c r="AF9" s="1" t="str">
        <f>[1]Чел!GX10</f>
        <v>81 из 110  87,84%</v>
      </c>
    </row>
    <row r="10" spans="1:32" x14ac:dyDescent="0.25">
      <c r="A10" s="1">
        <f>[1]Чел!FS11</f>
        <v>2014</v>
      </c>
      <c r="B10" s="1" t="str">
        <f>[1]Чел!FT11</f>
        <v>Февраль</v>
      </c>
      <c r="C10" s="1">
        <f>[1]Чел!FU11</f>
        <v>100103</v>
      </c>
      <c r="D10" s="1" t="str">
        <f>[1]Чел!FV11</f>
        <v xml:space="preserve">Конверторная </v>
      </c>
      <c r="E10" s="1">
        <f>[1]Чел!FW11</f>
        <v>230</v>
      </c>
      <c r="F10" s="1">
        <f>[1]Чел!FX11</f>
        <v>1082.9352315476192</v>
      </c>
      <c r="G10" s="1" t="str">
        <f>[1]Чел!FY11</f>
        <v>98 из 110  87%</v>
      </c>
      <c r="H10" s="1">
        <f>[1]Чел!FZ11</f>
        <v>100102</v>
      </c>
      <c r="I10" s="1" t="str">
        <f>[1]Чел!GA11</f>
        <v xml:space="preserve">Конверторная </v>
      </c>
      <c r="J10" s="1">
        <f>[1]Чел!GB11</f>
        <v>115</v>
      </c>
      <c r="K10" s="1">
        <f>[1]Чел!GC11</f>
        <v>1084.3660947172618</v>
      </c>
      <c r="L10" s="1" t="str">
        <f>[1]Чел!GD11</f>
        <v>94 из 110  87,1%</v>
      </c>
      <c r="M10" s="1">
        <f>[1]Чел!GE11</f>
        <v>100115</v>
      </c>
      <c r="N10" s="1" t="str">
        <f>[1]Чел!GF11</f>
        <v xml:space="preserve">ТЭЦЧМК </v>
      </c>
      <c r="O10" s="1">
        <f>[1]Чел!GG11</f>
        <v>115</v>
      </c>
      <c r="P10" s="1">
        <f>[1]Чел!GH11</f>
        <v>1082.720422470238</v>
      </c>
      <c r="Q10" s="1" t="str">
        <f>[1]Чел!GI11</f>
        <v>97 из 110  86,96%</v>
      </c>
      <c r="R10" s="1">
        <f>[1]Чел!GJ11</f>
        <v>100116</v>
      </c>
      <c r="S10" s="1" t="str">
        <f>[1]Чел!GK11</f>
        <v xml:space="preserve">Каштак </v>
      </c>
      <c r="T10" s="1">
        <f>[1]Чел!GL11</f>
        <v>115</v>
      </c>
      <c r="U10" s="1">
        <f>[1]Чел!GM11</f>
        <v>1086.3417469642857</v>
      </c>
      <c r="V10" s="1" t="str">
        <f>[1]Чел!GN11</f>
        <v>86 из 110  87,25%</v>
      </c>
      <c r="W10" s="1">
        <f>[1]Чел!GO11</f>
        <v>100117</v>
      </c>
      <c r="X10" s="1" t="str">
        <f>[1]Чел!GP11</f>
        <v xml:space="preserve">ЧГРЭС </v>
      </c>
      <c r="Y10" s="1">
        <f>[1]Чел!GQ11</f>
        <v>115</v>
      </c>
      <c r="Z10" s="1">
        <f>[1]Чел!GR11</f>
        <v>1088.0399429315478</v>
      </c>
      <c r="AA10" s="1" t="str">
        <f>[1]Чел!GS11</f>
        <v>79 из 110  87,39%</v>
      </c>
      <c r="AB10" s="1">
        <f>[1]Чел!GT11</f>
        <v>100194</v>
      </c>
      <c r="AC10" s="1" t="str">
        <f>[1]Чел!GU11</f>
        <v xml:space="preserve">Новометаллург </v>
      </c>
      <c r="AD10" s="1">
        <f>[1]Чел!GV11</f>
        <v>115</v>
      </c>
      <c r="AE10" s="1">
        <f>[1]Чел!GW11</f>
        <v>1085.7450793005953</v>
      </c>
      <c r="AF10" s="1" t="str">
        <f>[1]Чел!GX11</f>
        <v>90 из 110  87,21%</v>
      </c>
    </row>
    <row r="11" spans="1:32" x14ac:dyDescent="0.25">
      <c r="A11" s="1">
        <f>[1]Чел!FS12</f>
        <v>2014</v>
      </c>
      <c r="B11" s="1" t="str">
        <f>[1]Чел!FT12</f>
        <v>Март</v>
      </c>
      <c r="C11" s="1">
        <f>[1]Чел!FU12</f>
        <v>100104</v>
      </c>
      <c r="D11" s="1" t="str">
        <f>[1]Чел!FV12</f>
        <v xml:space="preserve">Конверторная </v>
      </c>
      <c r="E11" s="1">
        <f>[1]Чел!FW12</f>
        <v>230</v>
      </c>
      <c r="F11" s="1">
        <f>[1]Чел!FX12</f>
        <v>1061.7581048924728</v>
      </c>
      <c r="G11" s="1" t="str">
        <f>[1]Чел!FY12</f>
        <v>97 из 110  89%</v>
      </c>
      <c r="H11" s="1">
        <f>[1]Чел!FZ12</f>
        <v>100102</v>
      </c>
      <c r="I11" s="1" t="str">
        <f>[1]Чел!GA12</f>
        <v xml:space="preserve">Конверторная </v>
      </c>
      <c r="J11" s="1">
        <f>[1]Чел!GB12</f>
        <v>115</v>
      </c>
      <c r="K11" s="1">
        <f>[1]Чел!GC12</f>
        <v>1063.0298177956988</v>
      </c>
      <c r="L11" s="1" t="str">
        <f>[1]Чел!GD12</f>
        <v>94 из 110  88,69%</v>
      </c>
      <c r="M11" s="1">
        <f>[1]Чел!GE12</f>
        <v>100115</v>
      </c>
      <c r="N11" s="1" t="str">
        <f>[1]Чел!GF12</f>
        <v xml:space="preserve">ТЭЦЧМК </v>
      </c>
      <c r="O11" s="1">
        <f>[1]Чел!GG12</f>
        <v>115</v>
      </c>
      <c r="P11" s="1">
        <f>[1]Чел!GH12</f>
        <v>1059.6594023655914</v>
      </c>
      <c r="Q11" s="1" t="str">
        <f>[1]Чел!GI12</f>
        <v>101 из 110  88,41%</v>
      </c>
      <c r="R11" s="1">
        <f>[1]Чел!GJ12</f>
        <v>100116</v>
      </c>
      <c r="S11" s="1" t="str">
        <f>[1]Чел!GK12</f>
        <v xml:space="preserve">Каштак </v>
      </c>
      <c r="T11" s="1">
        <f>[1]Чел!GL12</f>
        <v>115</v>
      </c>
      <c r="U11" s="1">
        <f>[1]Чел!GM12</f>
        <v>1065.1065363037635</v>
      </c>
      <c r="V11" s="1" t="str">
        <f>[1]Чел!GN12</f>
        <v>84 из 110  88,87%</v>
      </c>
      <c r="W11" s="1">
        <f>[1]Чел!GO12</f>
        <v>100117</v>
      </c>
      <c r="X11" s="1" t="str">
        <f>[1]Чел!GP12</f>
        <v xml:space="preserve">ЧГРЭС </v>
      </c>
      <c r="Y11" s="1">
        <f>[1]Чел!GQ12</f>
        <v>115</v>
      </c>
      <c r="Z11" s="1">
        <f>[1]Чел!GR12</f>
        <v>1066.3204643279571</v>
      </c>
      <c r="AA11" s="1" t="str">
        <f>[1]Чел!GS12</f>
        <v>79 из 110  88,97%</v>
      </c>
      <c r="AB11" s="1">
        <f>[1]Чел!GT12</f>
        <v>100194</v>
      </c>
      <c r="AC11" s="1" t="str">
        <f>[1]Чел!GU12</f>
        <v xml:space="preserve">Новометаллург </v>
      </c>
      <c r="AD11" s="1">
        <f>[1]Чел!GV12</f>
        <v>115</v>
      </c>
      <c r="AE11" s="1">
        <f>[1]Чел!GW12</f>
        <v>1064.0922704166669</v>
      </c>
      <c r="AF11" s="1" t="str">
        <f>[1]Чел!GX12</f>
        <v>91 из 110  88,78%</v>
      </c>
    </row>
  </sheetData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selection activeCell="I8" sqref="I8"/>
    </sheetView>
  </sheetViews>
  <sheetFormatPr defaultRowHeight="15" x14ac:dyDescent="0.25"/>
  <cols>
    <col min="1" max="1" width="5" bestFit="1" customWidth="1"/>
    <col min="2" max="2" width="9.5703125" bestFit="1" customWidth="1"/>
    <col min="3" max="3" width="14.28515625" customWidth="1"/>
    <col min="4" max="4" width="19.7109375" bestFit="1" customWidth="1"/>
    <col min="5" max="5" width="16.28515625" style="12" customWidth="1"/>
    <col min="6" max="6" width="17" bestFit="1" customWidth="1"/>
    <col min="7" max="7" width="13.5703125" customWidth="1"/>
    <col min="8" max="8" width="16.140625" customWidth="1"/>
    <col min="9" max="9" width="14.42578125" customWidth="1"/>
    <col min="10" max="10" width="16.7109375" customWidth="1"/>
    <col min="11" max="11" width="22.5703125" customWidth="1"/>
    <col min="12" max="12" width="14.42578125" customWidth="1"/>
  </cols>
  <sheetData>
    <row r="1" spans="1:11" x14ac:dyDescent="0.25">
      <c r="A1" s="20" t="s">
        <v>12</v>
      </c>
      <c r="B1" s="20" t="s">
        <v>70</v>
      </c>
      <c r="C1" s="15" t="s">
        <v>71</v>
      </c>
      <c r="D1" s="15" t="s">
        <v>72</v>
      </c>
      <c r="E1" s="21" t="s">
        <v>73</v>
      </c>
      <c r="F1" s="22" t="s">
        <v>74</v>
      </c>
      <c r="G1" s="12" t="s">
        <v>0</v>
      </c>
      <c r="H1" s="12" t="s">
        <v>1</v>
      </c>
      <c r="I1" s="12" t="s">
        <v>2</v>
      </c>
      <c r="J1" s="12" t="s">
        <v>3</v>
      </c>
      <c r="K1" s="12" t="s">
        <v>4</v>
      </c>
    </row>
    <row r="2" spans="1:11" x14ac:dyDescent="0.25">
      <c r="A2" s="15">
        <v>2013</v>
      </c>
      <c r="B2" s="15" t="s">
        <v>7</v>
      </c>
      <c r="C2" s="15" t="s">
        <v>5</v>
      </c>
      <c r="D2" s="15" t="s">
        <v>13</v>
      </c>
      <c r="E2" s="21" t="s">
        <v>0</v>
      </c>
      <c r="F2" s="15">
        <v>100101</v>
      </c>
      <c r="G2">
        <f>F2</f>
        <v>100101</v>
      </c>
      <c r="H2" t="str">
        <f>+F3</f>
        <v xml:space="preserve">Конверторная </v>
      </c>
      <c r="I2">
        <f>F4</f>
        <v>230</v>
      </c>
      <c r="J2">
        <f>+F5</f>
        <v>1223.9344843951615</v>
      </c>
      <c r="K2" t="str">
        <f>+F6</f>
        <v>93 из 110  91%</v>
      </c>
    </row>
    <row r="3" spans="1:11" x14ac:dyDescent="0.25">
      <c r="A3" s="15">
        <v>2013</v>
      </c>
      <c r="B3" s="15" t="s">
        <v>7</v>
      </c>
      <c r="C3" s="15" t="s">
        <v>5</v>
      </c>
      <c r="D3" s="15" t="s">
        <v>13</v>
      </c>
      <c r="E3" s="21" t="s">
        <v>1</v>
      </c>
      <c r="F3" s="15" t="s">
        <v>17</v>
      </c>
    </row>
    <row r="4" spans="1:11" x14ac:dyDescent="0.25">
      <c r="A4" s="15">
        <v>2013</v>
      </c>
      <c r="B4" s="15" t="s">
        <v>7</v>
      </c>
      <c r="C4" s="15" t="s">
        <v>5</v>
      </c>
      <c r="D4" s="15" t="s">
        <v>13</v>
      </c>
      <c r="E4" s="21" t="s">
        <v>2</v>
      </c>
      <c r="F4" s="15">
        <v>230</v>
      </c>
    </row>
    <row r="5" spans="1:11" x14ac:dyDescent="0.25">
      <c r="A5" s="15">
        <v>2013</v>
      </c>
      <c r="B5" s="15" t="s">
        <v>7</v>
      </c>
      <c r="C5" s="15" t="s">
        <v>5</v>
      </c>
      <c r="D5" s="15" t="s">
        <v>13</v>
      </c>
      <c r="E5" s="21" t="s">
        <v>3</v>
      </c>
      <c r="F5" s="15">
        <v>1223.9344843951615</v>
      </c>
    </row>
    <row r="6" spans="1:11" x14ac:dyDescent="0.25">
      <c r="A6" s="15">
        <v>2013</v>
      </c>
      <c r="B6" s="15" t="s">
        <v>7</v>
      </c>
      <c r="C6" s="15" t="s">
        <v>5</v>
      </c>
      <c r="D6" s="15" t="s">
        <v>13</v>
      </c>
      <c r="E6" s="21" t="s">
        <v>4</v>
      </c>
      <c r="F6" s="15" t="s">
        <v>18</v>
      </c>
    </row>
    <row r="7" spans="1:11" x14ac:dyDescent="0.25">
      <c r="A7" s="15">
        <v>2013</v>
      </c>
      <c r="B7" s="15" t="s">
        <v>7</v>
      </c>
      <c r="C7" s="15" t="s">
        <v>5</v>
      </c>
      <c r="D7" s="15" t="s">
        <v>13</v>
      </c>
      <c r="E7" s="21" t="s">
        <v>0</v>
      </c>
      <c r="F7" s="15">
        <v>100102</v>
      </c>
      <c r="G7">
        <f t="shared" ref="G7" si="0">F7</f>
        <v>100102</v>
      </c>
      <c r="H7" t="str">
        <f t="shared" ref="H7:H70" si="1">+F8</f>
        <v xml:space="preserve">Конверторная </v>
      </c>
      <c r="I7">
        <f t="shared" ref="I7" si="2">F9</f>
        <v>115</v>
      </c>
      <c r="J7">
        <f t="shared" ref="J7" si="3">+F10</f>
        <v>1231.2585106451613</v>
      </c>
      <c r="K7" t="str">
        <f t="shared" ref="K7" si="4">+F11</f>
        <v>81 из 110  91,64%</v>
      </c>
    </row>
    <row r="8" spans="1:11" x14ac:dyDescent="0.25">
      <c r="A8" s="15">
        <v>2013</v>
      </c>
      <c r="B8" s="15" t="s">
        <v>7</v>
      </c>
      <c r="C8" s="15" t="s">
        <v>5</v>
      </c>
      <c r="D8" s="15" t="s">
        <v>13</v>
      </c>
      <c r="E8" s="21" t="s">
        <v>1</v>
      </c>
      <c r="F8" s="15" t="s">
        <v>17</v>
      </c>
    </row>
    <row r="9" spans="1:11" x14ac:dyDescent="0.25">
      <c r="A9" s="15">
        <v>2013</v>
      </c>
      <c r="B9" s="15" t="s">
        <v>7</v>
      </c>
      <c r="C9" s="15" t="s">
        <v>5</v>
      </c>
      <c r="D9" s="15" t="s">
        <v>13</v>
      </c>
      <c r="E9" s="21" t="s">
        <v>2</v>
      </c>
      <c r="F9" s="15">
        <v>115</v>
      </c>
    </row>
    <row r="10" spans="1:11" x14ac:dyDescent="0.25">
      <c r="A10" s="15">
        <v>2013</v>
      </c>
      <c r="B10" s="15" t="s">
        <v>7</v>
      </c>
      <c r="C10" s="15" t="s">
        <v>5</v>
      </c>
      <c r="D10" s="15" t="s">
        <v>13</v>
      </c>
      <c r="E10" s="21" t="s">
        <v>3</v>
      </c>
      <c r="F10" s="15">
        <v>1231.2585106451613</v>
      </c>
    </row>
    <row r="11" spans="1:11" x14ac:dyDescent="0.25">
      <c r="A11" s="15">
        <v>2013</v>
      </c>
      <c r="B11" s="15" t="s">
        <v>7</v>
      </c>
      <c r="C11" s="15" t="s">
        <v>5</v>
      </c>
      <c r="D11" s="15" t="s">
        <v>13</v>
      </c>
      <c r="E11" s="21" t="s">
        <v>4</v>
      </c>
      <c r="F11" s="15" t="s">
        <v>19</v>
      </c>
    </row>
    <row r="12" spans="1:11" x14ac:dyDescent="0.25">
      <c r="A12" s="15">
        <v>2013</v>
      </c>
      <c r="B12" s="15" t="s">
        <v>7</v>
      </c>
      <c r="C12" s="15" t="s">
        <v>5</v>
      </c>
      <c r="D12" s="15" t="s">
        <v>13</v>
      </c>
      <c r="E12" s="21" t="s">
        <v>0</v>
      </c>
      <c r="F12" s="15">
        <v>100115</v>
      </c>
      <c r="G12">
        <f t="shared" ref="G12" si="5">F12</f>
        <v>100115</v>
      </c>
      <c r="H12" t="str">
        <f t="shared" ref="H12:H75" si="6">+F13</f>
        <v xml:space="preserve">ТЭЦЧМК </v>
      </c>
      <c r="I12">
        <f t="shared" ref="I12" si="7">F14</f>
        <v>115</v>
      </c>
      <c r="J12">
        <f t="shared" ref="J12" si="8">+F15</f>
        <v>1236.8716920026884</v>
      </c>
      <c r="K12" t="str">
        <f t="shared" ref="K12" si="9">+F16</f>
        <v>73 из 110  92,06%</v>
      </c>
    </row>
    <row r="13" spans="1:11" x14ac:dyDescent="0.25">
      <c r="A13" s="15">
        <v>2013</v>
      </c>
      <c r="B13" s="15" t="s">
        <v>7</v>
      </c>
      <c r="C13" s="15" t="s">
        <v>5</v>
      </c>
      <c r="D13" s="15" t="s">
        <v>13</v>
      </c>
      <c r="E13" s="21" t="s">
        <v>1</v>
      </c>
      <c r="F13" s="15" t="s">
        <v>20</v>
      </c>
    </row>
    <row r="14" spans="1:11" x14ac:dyDescent="0.25">
      <c r="A14" s="15">
        <v>2013</v>
      </c>
      <c r="B14" s="15" t="s">
        <v>7</v>
      </c>
      <c r="C14" s="15" t="s">
        <v>5</v>
      </c>
      <c r="D14" s="15" t="s">
        <v>13</v>
      </c>
      <c r="E14" s="21" t="s">
        <v>2</v>
      </c>
      <c r="F14" s="15">
        <v>115</v>
      </c>
    </row>
    <row r="15" spans="1:11" x14ac:dyDescent="0.25">
      <c r="A15" s="15">
        <v>2013</v>
      </c>
      <c r="B15" s="15" t="s">
        <v>7</v>
      </c>
      <c r="C15" s="15" t="s">
        <v>5</v>
      </c>
      <c r="D15" s="15" t="s">
        <v>13</v>
      </c>
      <c r="E15" s="21" t="s">
        <v>3</v>
      </c>
      <c r="F15" s="15">
        <v>1236.8716920026884</v>
      </c>
    </row>
    <row r="16" spans="1:11" x14ac:dyDescent="0.25">
      <c r="A16" s="15">
        <v>2013</v>
      </c>
      <c r="B16" s="15" t="s">
        <v>7</v>
      </c>
      <c r="C16" s="15" t="s">
        <v>5</v>
      </c>
      <c r="D16" s="15" t="s">
        <v>13</v>
      </c>
      <c r="E16" s="21" t="s">
        <v>4</v>
      </c>
      <c r="F16" s="15" t="s">
        <v>21</v>
      </c>
    </row>
    <row r="17" spans="1:11" x14ac:dyDescent="0.25">
      <c r="A17" s="15">
        <v>2013</v>
      </c>
      <c r="B17" s="15" t="s">
        <v>7</v>
      </c>
      <c r="C17" s="15" t="s">
        <v>5</v>
      </c>
      <c r="D17" s="15" t="s">
        <v>13</v>
      </c>
      <c r="E17" s="21" t="s">
        <v>0</v>
      </c>
      <c r="F17" s="15">
        <v>100116</v>
      </c>
      <c r="G17">
        <f t="shared" ref="G17" si="10">F17</f>
        <v>100116</v>
      </c>
      <c r="H17" t="str">
        <f t="shared" ref="H17:H80" si="11">+F18</f>
        <v xml:space="preserve">Каштак </v>
      </c>
      <c r="I17">
        <f t="shared" ref="I17" si="12">F19</f>
        <v>115</v>
      </c>
      <c r="J17">
        <f t="shared" ref="J17" si="13">+F20</f>
        <v>1232.8776059677414</v>
      </c>
      <c r="K17" t="str">
        <f t="shared" ref="K17" si="14">+F21</f>
        <v>77 из 110  91,76%</v>
      </c>
    </row>
    <row r="18" spans="1:11" x14ac:dyDescent="0.25">
      <c r="A18" s="15">
        <v>2013</v>
      </c>
      <c r="B18" s="15" t="s">
        <v>7</v>
      </c>
      <c r="C18" s="15" t="s">
        <v>5</v>
      </c>
      <c r="D18" s="15" t="s">
        <v>13</v>
      </c>
      <c r="E18" s="21" t="s">
        <v>1</v>
      </c>
      <c r="F18" s="15" t="s">
        <v>22</v>
      </c>
    </row>
    <row r="19" spans="1:11" x14ac:dyDescent="0.25">
      <c r="A19" s="15">
        <v>2013</v>
      </c>
      <c r="B19" s="15" t="s">
        <v>7</v>
      </c>
      <c r="C19" s="15" t="s">
        <v>5</v>
      </c>
      <c r="D19" s="15" t="s">
        <v>13</v>
      </c>
      <c r="E19" s="21" t="s">
        <v>2</v>
      </c>
      <c r="F19" s="15">
        <v>115</v>
      </c>
    </row>
    <row r="20" spans="1:11" x14ac:dyDescent="0.25">
      <c r="A20" s="15">
        <v>2013</v>
      </c>
      <c r="B20" s="15" t="s">
        <v>7</v>
      </c>
      <c r="C20" s="15" t="s">
        <v>5</v>
      </c>
      <c r="D20" s="15" t="s">
        <v>13</v>
      </c>
      <c r="E20" s="21" t="s">
        <v>3</v>
      </c>
      <c r="F20" s="15">
        <v>1232.8776059677414</v>
      </c>
    </row>
    <row r="21" spans="1:11" x14ac:dyDescent="0.25">
      <c r="A21" s="15">
        <v>2013</v>
      </c>
      <c r="B21" s="15" t="s">
        <v>7</v>
      </c>
      <c r="C21" s="15" t="s">
        <v>5</v>
      </c>
      <c r="D21" s="15" t="s">
        <v>13</v>
      </c>
      <c r="E21" s="21" t="s">
        <v>4</v>
      </c>
      <c r="F21" s="15" t="s">
        <v>23</v>
      </c>
    </row>
    <row r="22" spans="1:11" x14ac:dyDescent="0.25">
      <c r="A22" s="15">
        <v>2013</v>
      </c>
      <c r="B22" s="15" t="s">
        <v>7</v>
      </c>
      <c r="C22" s="15" t="s">
        <v>5</v>
      </c>
      <c r="D22" s="15" t="s">
        <v>13</v>
      </c>
      <c r="E22" s="21" t="s">
        <v>0</v>
      </c>
      <c r="F22" s="15">
        <v>100117</v>
      </c>
      <c r="G22">
        <f t="shared" ref="G22" si="15">F22</f>
        <v>100117</v>
      </c>
      <c r="H22" t="str">
        <f t="shared" ref="H22:H85" si="16">+F23</f>
        <v xml:space="preserve">ЧГРЭС </v>
      </c>
      <c r="I22">
        <f t="shared" ref="I22" si="17">F24</f>
        <v>115</v>
      </c>
      <c r="J22">
        <f t="shared" ref="J22" si="18">+F25</f>
        <v>1235.3182631720426</v>
      </c>
      <c r="K22" t="str">
        <f t="shared" ref="K22" si="19">+F26</f>
        <v>77 из 110  91,94%</v>
      </c>
    </row>
    <row r="23" spans="1:11" x14ac:dyDescent="0.25">
      <c r="A23" s="15">
        <v>2013</v>
      </c>
      <c r="B23" s="15" t="s">
        <v>7</v>
      </c>
      <c r="C23" s="15" t="s">
        <v>5</v>
      </c>
      <c r="D23" s="15" t="s">
        <v>13</v>
      </c>
      <c r="E23" s="21" t="s">
        <v>1</v>
      </c>
      <c r="F23" s="15" t="s">
        <v>24</v>
      </c>
    </row>
    <row r="24" spans="1:11" x14ac:dyDescent="0.25">
      <c r="A24" s="15">
        <v>2013</v>
      </c>
      <c r="B24" s="15" t="s">
        <v>7</v>
      </c>
      <c r="C24" s="15" t="s">
        <v>5</v>
      </c>
      <c r="D24" s="15" t="s">
        <v>13</v>
      </c>
      <c r="E24" s="21" t="s">
        <v>2</v>
      </c>
      <c r="F24" s="15">
        <v>115</v>
      </c>
    </row>
    <row r="25" spans="1:11" x14ac:dyDescent="0.25">
      <c r="A25" s="15">
        <v>2013</v>
      </c>
      <c r="B25" s="15" t="s">
        <v>7</v>
      </c>
      <c r="C25" s="15" t="s">
        <v>5</v>
      </c>
      <c r="D25" s="15" t="s">
        <v>13</v>
      </c>
      <c r="E25" s="21" t="s">
        <v>3</v>
      </c>
      <c r="F25" s="15">
        <v>1235.3182631720426</v>
      </c>
    </row>
    <row r="26" spans="1:11" x14ac:dyDescent="0.25">
      <c r="A26" s="15">
        <v>2013</v>
      </c>
      <c r="B26" s="15" t="s">
        <v>7</v>
      </c>
      <c r="C26" s="15" t="s">
        <v>5</v>
      </c>
      <c r="D26" s="15" t="s">
        <v>13</v>
      </c>
      <c r="E26" s="21" t="s">
        <v>4</v>
      </c>
      <c r="F26" s="15" t="s">
        <v>25</v>
      </c>
    </row>
    <row r="27" spans="1:11" x14ac:dyDescent="0.25">
      <c r="A27" s="15">
        <v>2013</v>
      </c>
      <c r="B27" s="15" t="s">
        <v>7</v>
      </c>
      <c r="C27" s="15" t="s">
        <v>5</v>
      </c>
      <c r="D27" s="15" t="s">
        <v>13</v>
      </c>
      <c r="E27" s="21" t="s">
        <v>0</v>
      </c>
      <c r="F27" s="15">
        <v>100194</v>
      </c>
      <c r="G27">
        <f t="shared" ref="G27" si="20">F27</f>
        <v>100194</v>
      </c>
      <c r="H27" t="str">
        <f t="shared" ref="H27:H90" si="21">+F28</f>
        <v xml:space="preserve">Новометаллург </v>
      </c>
      <c r="I27">
        <f t="shared" ref="I27" si="22">F29</f>
        <v>115</v>
      </c>
      <c r="J27">
        <f t="shared" ref="J27" si="23">+F30</f>
        <v>1234.4722986424733</v>
      </c>
      <c r="K27" t="str">
        <f t="shared" ref="K27" si="24">+F31</f>
        <v>80 из 110  91,88%</v>
      </c>
    </row>
    <row r="28" spans="1:11" x14ac:dyDescent="0.25">
      <c r="A28" s="15">
        <v>2013</v>
      </c>
      <c r="B28" s="15" t="s">
        <v>7</v>
      </c>
      <c r="C28" s="15" t="s">
        <v>5</v>
      </c>
      <c r="D28" s="15" t="s">
        <v>13</v>
      </c>
      <c r="E28" s="21" t="s">
        <v>1</v>
      </c>
      <c r="F28" s="15" t="s">
        <v>26</v>
      </c>
    </row>
    <row r="29" spans="1:11" x14ac:dyDescent="0.25">
      <c r="A29" s="15">
        <v>2013</v>
      </c>
      <c r="B29" s="15" t="s">
        <v>7</v>
      </c>
      <c r="C29" s="15" t="s">
        <v>5</v>
      </c>
      <c r="D29" s="15" t="s">
        <v>13</v>
      </c>
      <c r="E29" s="21" t="s">
        <v>2</v>
      </c>
      <c r="F29" s="15">
        <v>115</v>
      </c>
    </row>
    <row r="30" spans="1:11" x14ac:dyDescent="0.25">
      <c r="A30" s="15">
        <v>2013</v>
      </c>
      <c r="B30" s="15" t="s">
        <v>7</v>
      </c>
      <c r="C30" s="15" t="s">
        <v>5</v>
      </c>
      <c r="D30" s="15" t="s">
        <v>13</v>
      </c>
      <c r="E30" s="21" t="s">
        <v>3</v>
      </c>
      <c r="F30" s="15">
        <v>1234.4722986424733</v>
      </c>
    </row>
    <row r="31" spans="1:11" x14ac:dyDescent="0.25">
      <c r="A31" s="15">
        <v>2013</v>
      </c>
      <c r="B31" s="15" t="s">
        <v>7</v>
      </c>
      <c r="C31" s="15" t="s">
        <v>5</v>
      </c>
      <c r="D31" s="15" t="s">
        <v>13</v>
      </c>
      <c r="E31" s="21" t="s">
        <v>4</v>
      </c>
      <c r="F31" s="15" t="s">
        <v>27</v>
      </c>
    </row>
    <row r="32" spans="1:11" x14ac:dyDescent="0.25">
      <c r="A32" s="15">
        <v>2013</v>
      </c>
      <c r="B32" s="15" t="s">
        <v>8</v>
      </c>
      <c r="C32" s="15" t="s">
        <v>5</v>
      </c>
      <c r="D32" s="15" t="s">
        <v>13</v>
      </c>
      <c r="E32" s="21" t="s">
        <v>0</v>
      </c>
      <c r="F32" s="15">
        <v>100101</v>
      </c>
      <c r="G32">
        <f t="shared" ref="G32" si="25">F32</f>
        <v>100101</v>
      </c>
      <c r="H32" t="str">
        <f t="shared" ref="H32:H95" si="26">+F33</f>
        <v xml:space="preserve">Конверторная </v>
      </c>
      <c r="I32">
        <f t="shared" ref="I32" si="27">F34</f>
        <v>230</v>
      </c>
      <c r="J32">
        <f t="shared" ref="J32" si="28">+F35</f>
        <v>1115.7892171666667</v>
      </c>
      <c r="K32" t="str">
        <f t="shared" ref="K32" si="29">+F36</f>
        <v>99 из 110  88%</v>
      </c>
    </row>
    <row r="33" spans="1:11" x14ac:dyDescent="0.25">
      <c r="A33" s="15">
        <v>2013</v>
      </c>
      <c r="B33" s="15" t="s">
        <v>8</v>
      </c>
      <c r="C33" s="15" t="s">
        <v>5</v>
      </c>
      <c r="D33" s="15" t="s">
        <v>13</v>
      </c>
      <c r="E33" s="21" t="s">
        <v>1</v>
      </c>
      <c r="F33" s="15" t="s">
        <v>17</v>
      </c>
    </row>
    <row r="34" spans="1:11" x14ac:dyDescent="0.25">
      <c r="A34" s="15">
        <v>2013</v>
      </c>
      <c r="B34" s="15" t="s">
        <v>8</v>
      </c>
      <c r="C34" s="15" t="s">
        <v>5</v>
      </c>
      <c r="D34" s="15" t="s">
        <v>13</v>
      </c>
      <c r="E34" s="21" t="s">
        <v>2</v>
      </c>
      <c r="F34" s="15">
        <v>230</v>
      </c>
    </row>
    <row r="35" spans="1:11" x14ac:dyDescent="0.25">
      <c r="A35" s="15">
        <v>2013</v>
      </c>
      <c r="B35" s="15" t="s">
        <v>8</v>
      </c>
      <c r="C35" s="15" t="s">
        <v>5</v>
      </c>
      <c r="D35" s="15" t="s">
        <v>13</v>
      </c>
      <c r="E35" s="21" t="s">
        <v>3</v>
      </c>
      <c r="F35" s="15">
        <v>1115.7892171666667</v>
      </c>
    </row>
    <row r="36" spans="1:11" x14ac:dyDescent="0.25">
      <c r="A36" s="15">
        <v>2013</v>
      </c>
      <c r="B36" s="15" t="s">
        <v>8</v>
      </c>
      <c r="C36" s="15" t="s">
        <v>5</v>
      </c>
      <c r="D36" s="15" t="s">
        <v>13</v>
      </c>
      <c r="E36" s="21" t="s">
        <v>4</v>
      </c>
      <c r="F36" s="15" t="s">
        <v>28</v>
      </c>
    </row>
    <row r="37" spans="1:11" x14ac:dyDescent="0.25">
      <c r="A37" s="15">
        <v>2013</v>
      </c>
      <c r="B37" s="15" t="s">
        <v>8</v>
      </c>
      <c r="C37" s="15" t="s">
        <v>5</v>
      </c>
      <c r="D37" s="15" t="s">
        <v>13</v>
      </c>
      <c r="E37" s="21" t="s">
        <v>0</v>
      </c>
      <c r="F37" s="15">
        <v>100102</v>
      </c>
      <c r="G37">
        <f t="shared" ref="G37" si="30">F37</f>
        <v>100102</v>
      </c>
      <c r="H37" t="str">
        <f t="shared" ref="H37:H100" si="31">+F38</f>
        <v xml:space="preserve">Конверторная </v>
      </c>
      <c r="I37">
        <f t="shared" ref="I37" si="32">F39</f>
        <v>115</v>
      </c>
      <c r="J37">
        <f t="shared" ref="J37" si="33">+F40</f>
        <v>1138.2178008472222</v>
      </c>
      <c r="K37" t="str">
        <f t="shared" ref="K37" si="34">+F41</f>
        <v>91 из 110  89,46%</v>
      </c>
    </row>
    <row r="38" spans="1:11" x14ac:dyDescent="0.25">
      <c r="A38" s="15">
        <v>2013</v>
      </c>
      <c r="B38" s="15" t="s">
        <v>8</v>
      </c>
      <c r="C38" s="15" t="s">
        <v>5</v>
      </c>
      <c r="D38" s="15" t="s">
        <v>13</v>
      </c>
      <c r="E38" s="21" t="s">
        <v>1</v>
      </c>
      <c r="F38" s="15" t="s">
        <v>17</v>
      </c>
    </row>
    <row r="39" spans="1:11" x14ac:dyDescent="0.25">
      <c r="A39" s="15">
        <v>2013</v>
      </c>
      <c r="B39" s="15" t="s">
        <v>8</v>
      </c>
      <c r="C39" s="15" t="s">
        <v>5</v>
      </c>
      <c r="D39" s="15" t="s">
        <v>13</v>
      </c>
      <c r="E39" s="21" t="s">
        <v>2</v>
      </c>
      <c r="F39" s="15">
        <v>115</v>
      </c>
    </row>
    <row r="40" spans="1:11" x14ac:dyDescent="0.25">
      <c r="A40" s="15">
        <v>2013</v>
      </c>
      <c r="B40" s="15" t="s">
        <v>8</v>
      </c>
      <c r="C40" s="15" t="s">
        <v>5</v>
      </c>
      <c r="D40" s="15" t="s">
        <v>13</v>
      </c>
      <c r="E40" s="21" t="s">
        <v>3</v>
      </c>
      <c r="F40" s="15">
        <v>1138.2178008472222</v>
      </c>
    </row>
    <row r="41" spans="1:11" x14ac:dyDescent="0.25">
      <c r="A41" s="15">
        <v>2013</v>
      </c>
      <c r="B41" s="15" t="s">
        <v>8</v>
      </c>
      <c r="C41" s="15" t="s">
        <v>5</v>
      </c>
      <c r="D41" s="15" t="s">
        <v>13</v>
      </c>
      <c r="E41" s="21" t="s">
        <v>4</v>
      </c>
      <c r="F41" s="15" t="s">
        <v>29</v>
      </c>
    </row>
    <row r="42" spans="1:11" x14ac:dyDescent="0.25">
      <c r="A42" s="15">
        <v>2013</v>
      </c>
      <c r="B42" s="15" t="s">
        <v>8</v>
      </c>
      <c r="C42" s="15" t="s">
        <v>5</v>
      </c>
      <c r="D42" s="15" t="s">
        <v>13</v>
      </c>
      <c r="E42" s="21" t="s">
        <v>0</v>
      </c>
      <c r="F42" s="15">
        <v>100115</v>
      </c>
      <c r="G42">
        <f t="shared" ref="G42" si="35">F42</f>
        <v>100115</v>
      </c>
      <c r="H42" t="str">
        <f t="shared" ref="H42:H73" si="36">+F43</f>
        <v xml:space="preserve">ТЭЦЧМК </v>
      </c>
      <c r="I42">
        <f t="shared" ref="I42" si="37">F44</f>
        <v>115</v>
      </c>
      <c r="J42">
        <f t="shared" ref="J42" si="38">+F45</f>
        <v>1161.7033960416666</v>
      </c>
      <c r="K42" t="str">
        <f t="shared" ref="K42" si="39">+F46</f>
        <v>75 из 110  91,31%</v>
      </c>
    </row>
    <row r="43" spans="1:11" x14ac:dyDescent="0.25">
      <c r="A43" s="15">
        <v>2013</v>
      </c>
      <c r="B43" s="15" t="s">
        <v>8</v>
      </c>
      <c r="C43" s="15" t="s">
        <v>5</v>
      </c>
      <c r="D43" s="15" t="s">
        <v>13</v>
      </c>
      <c r="E43" s="21" t="s">
        <v>1</v>
      </c>
      <c r="F43" s="15" t="s">
        <v>20</v>
      </c>
    </row>
    <row r="44" spans="1:11" x14ac:dyDescent="0.25">
      <c r="A44" s="15">
        <v>2013</v>
      </c>
      <c r="B44" s="15" t="s">
        <v>8</v>
      </c>
      <c r="C44" s="15" t="s">
        <v>5</v>
      </c>
      <c r="D44" s="15" t="s">
        <v>13</v>
      </c>
      <c r="E44" s="21" t="s">
        <v>2</v>
      </c>
      <c r="F44" s="15">
        <v>115</v>
      </c>
    </row>
    <row r="45" spans="1:11" x14ac:dyDescent="0.25">
      <c r="A45" s="15">
        <v>2013</v>
      </c>
      <c r="B45" s="15" t="s">
        <v>8</v>
      </c>
      <c r="C45" s="15" t="s">
        <v>5</v>
      </c>
      <c r="D45" s="15" t="s">
        <v>13</v>
      </c>
      <c r="E45" s="21" t="s">
        <v>3</v>
      </c>
      <c r="F45" s="15">
        <v>1161.7033960416666</v>
      </c>
    </row>
    <row r="46" spans="1:11" x14ac:dyDescent="0.25">
      <c r="A46" s="15">
        <v>2013</v>
      </c>
      <c r="B46" s="15" t="s">
        <v>8</v>
      </c>
      <c r="C46" s="15" t="s">
        <v>5</v>
      </c>
      <c r="D46" s="15" t="s">
        <v>13</v>
      </c>
      <c r="E46" s="21" t="s">
        <v>4</v>
      </c>
      <c r="F46" s="15" t="s">
        <v>30</v>
      </c>
    </row>
    <row r="47" spans="1:11" x14ac:dyDescent="0.25">
      <c r="A47" s="15">
        <v>2013</v>
      </c>
      <c r="B47" s="15" t="s">
        <v>8</v>
      </c>
      <c r="C47" s="15" t="s">
        <v>5</v>
      </c>
      <c r="D47" s="15" t="s">
        <v>13</v>
      </c>
      <c r="E47" s="21" t="s">
        <v>0</v>
      </c>
      <c r="F47" s="15">
        <v>100116</v>
      </c>
      <c r="G47">
        <f t="shared" ref="G47" si="40">F47</f>
        <v>100116</v>
      </c>
      <c r="H47" t="str">
        <f t="shared" ref="H47:H78" si="41">+F48</f>
        <v xml:space="preserve">Каштак </v>
      </c>
      <c r="I47">
        <f t="shared" ref="I47" si="42">F49</f>
        <v>115</v>
      </c>
      <c r="J47">
        <f t="shared" ref="J47" si="43">+F50</f>
        <v>1141.2984011250001</v>
      </c>
      <c r="K47" t="str">
        <f t="shared" ref="K47" si="44">+F51</f>
        <v>87 из 110  89,71%</v>
      </c>
    </row>
    <row r="48" spans="1:11" x14ac:dyDescent="0.25">
      <c r="A48" s="15">
        <v>2013</v>
      </c>
      <c r="B48" s="15" t="s">
        <v>8</v>
      </c>
      <c r="C48" s="15" t="s">
        <v>5</v>
      </c>
      <c r="D48" s="15" t="s">
        <v>13</v>
      </c>
      <c r="E48" s="21" t="s">
        <v>1</v>
      </c>
      <c r="F48" s="15" t="s">
        <v>22</v>
      </c>
    </row>
    <row r="49" spans="1:11" x14ac:dyDescent="0.25">
      <c r="A49" s="15">
        <v>2013</v>
      </c>
      <c r="B49" s="15" t="s">
        <v>8</v>
      </c>
      <c r="C49" s="15" t="s">
        <v>5</v>
      </c>
      <c r="D49" s="15" t="s">
        <v>13</v>
      </c>
      <c r="E49" s="21" t="s">
        <v>2</v>
      </c>
      <c r="F49" s="15">
        <v>115</v>
      </c>
    </row>
    <row r="50" spans="1:11" x14ac:dyDescent="0.25">
      <c r="A50" s="15">
        <v>2013</v>
      </c>
      <c r="B50" s="15" t="s">
        <v>8</v>
      </c>
      <c r="C50" s="15" t="s">
        <v>5</v>
      </c>
      <c r="D50" s="15" t="s">
        <v>13</v>
      </c>
      <c r="E50" s="21" t="s">
        <v>3</v>
      </c>
      <c r="F50" s="15">
        <v>1141.2984011250001</v>
      </c>
    </row>
    <row r="51" spans="1:11" x14ac:dyDescent="0.25">
      <c r="A51" s="15">
        <v>2013</v>
      </c>
      <c r="B51" s="15" t="s">
        <v>8</v>
      </c>
      <c r="C51" s="15" t="s">
        <v>5</v>
      </c>
      <c r="D51" s="15" t="s">
        <v>13</v>
      </c>
      <c r="E51" s="21" t="s">
        <v>4</v>
      </c>
      <c r="F51" s="15" t="s">
        <v>31</v>
      </c>
    </row>
    <row r="52" spans="1:11" x14ac:dyDescent="0.25">
      <c r="A52" s="15">
        <v>2013</v>
      </c>
      <c r="B52" s="15" t="s">
        <v>8</v>
      </c>
      <c r="C52" s="15" t="s">
        <v>5</v>
      </c>
      <c r="D52" s="15" t="s">
        <v>13</v>
      </c>
      <c r="E52" s="21" t="s">
        <v>0</v>
      </c>
      <c r="F52" s="15">
        <v>100117</v>
      </c>
      <c r="G52">
        <f t="shared" ref="G52" si="45">F52</f>
        <v>100117</v>
      </c>
      <c r="H52" t="str">
        <f t="shared" ref="H52:H83" si="46">+F53</f>
        <v xml:space="preserve">ЧГРЭС </v>
      </c>
      <c r="I52">
        <f t="shared" ref="I52" si="47">F54</f>
        <v>115</v>
      </c>
      <c r="J52">
        <f t="shared" ref="J52" si="48">+F55</f>
        <v>1167.7845289166667</v>
      </c>
      <c r="K52" t="str">
        <f t="shared" ref="K52" si="49">+F56</f>
        <v>69 из 110  91,79%</v>
      </c>
    </row>
    <row r="53" spans="1:11" x14ac:dyDescent="0.25">
      <c r="A53" s="15">
        <v>2013</v>
      </c>
      <c r="B53" s="15" t="s">
        <v>8</v>
      </c>
      <c r="C53" s="15" t="s">
        <v>5</v>
      </c>
      <c r="D53" s="15" t="s">
        <v>13</v>
      </c>
      <c r="E53" s="21" t="s">
        <v>1</v>
      </c>
      <c r="F53" s="15" t="s">
        <v>24</v>
      </c>
    </row>
    <row r="54" spans="1:11" x14ac:dyDescent="0.25">
      <c r="A54" s="15">
        <v>2013</v>
      </c>
      <c r="B54" s="15" t="s">
        <v>8</v>
      </c>
      <c r="C54" s="15" t="s">
        <v>5</v>
      </c>
      <c r="D54" s="15" t="s">
        <v>13</v>
      </c>
      <c r="E54" s="21" t="s">
        <v>2</v>
      </c>
      <c r="F54" s="15">
        <v>115</v>
      </c>
    </row>
    <row r="55" spans="1:11" x14ac:dyDescent="0.25">
      <c r="A55" s="15">
        <v>2013</v>
      </c>
      <c r="B55" s="15" t="s">
        <v>8</v>
      </c>
      <c r="C55" s="15" t="s">
        <v>5</v>
      </c>
      <c r="D55" s="15" t="s">
        <v>13</v>
      </c>
      <c r="E55" s="21" t="s">
        <v>3</v>
      </c>
      <c r="F55" s="15">
        <v>1167.7845289166667</v>
      </c>
    </row>
    <row r="56" spans="1:11" x14ac:dyDescent="0.25">
      <c r="A56" s="15">
        <v>2013</v>
      </c>
      <c r="B56" s="15" t="s">
        <v>8</v>
      </c>
      <c r="C56" s="15" t="s">
        <v>5</v>
      </c>
      <c r="D56" s="15" t="s">
        <v>13</v>
      </c>
      <c r="E56" s="21" t="s">
        <v>4</v>
      </c>
      <c r="F56" s="15" t="s">
        <v>32</v>
      </c>
    </row>
    <row r="57" spans="1:11" x14ac:dyDescent="0.25">
      <c r="A57" s="15">
        <v>2013</v>
      </c>
      <c r="B57" s="15" t="s">
        <v>8</v>
      </c>
      <c r="C57" s="15" t="s">
        <v>5</v>
      </c>
      <c r="D57" s="15" t="s">
        <v>13</v>
      </c>
      <c r="E57" s="21" t="s">
        <v>0</v>
      </c>
      <c r="F57" s="15">
        <v>100194</v>
      </c>
      <c r="G57">
        <f t="shared" ref="G57" si="50">F57</f>
        <v>100194</v>
      </c>
      <c r="H57" t="str">
        <f t="shared" ref="H57:H88" si="51">+F58</f>
        <v xml:space="preserve">Новометаллург </v>
      </c>
      <c r="I57">
        <f t="shared" ref="I57" si="52">F59</f>
        <v>115</v>
      </c>
      <c r="J57">
        <f t="shared" ref="J57" si="53">+F60</f>
        <v>1165.8269269722223</v>
      </c>
      <c r="K57" t="str">
        <f t="shared" ref="K57" si="54">+F61</f>
        <v>73 из 110  91,63%</v>
      </c>
    </row>
    <row r="58" spans="1:11" x14ac:dyDescent="0.25">
      <c r="A58" s="15">
        <v>2013</v>
      </c>
      <c r="B58" s="15" t="s">
        <v>8</v>
      </c>
      <c r="C58" s="15" t="s">
        <v>5</v>
      </c>
      <c r="D58" s="15" t="s">
        <v>13</v>
      </c>
      <c r="E58" s="21" t="s">
        <v>1</v>
      </c>
      <c r="F58" s="15" t="s">
        <v>26</v>
      </c>
    </row>
    <row r="59" spans="1:11" x14ac:dyDescent="0.25">
      <c r="A59" s="15">
        <v>2013</v>
      </c>
      <c r="B59" s="15" t="s">
        <v>8</v>
      </c>
      <c r="C59" s="15" t="s">
        <v>5</v>
      </c>
      <c r="D59" s="15" t="s">
        <v>13</v>
      </c>
      <c r="E59" s="21" t="s">
        <v>2</v>
      </c>
      <c r="F59" s="15">
        <v>115</v>
      </c>
    </row>
    <row r="60" spans="1:11" x14ac:dyDescent="0.25">
      <c r="A60" s="15">
        <v>2013</v>
      </c>
      <c r="B60" s="15" t="s">
        <v>8</v>
      </c>
      <c r="C60" s="15" t="s">
        <v>5</v>
      </c>
      <c r="D60" s="15" t="s">
        <v>13</v>
      </c>
      <c r="E60" s="21" t="s">
        <v>3</v>
      </c>
      <c r="F60" s="15">
        <v>1165.8269269722223</v>
      </c>
    </row>
    <row r="61" spans="1:11" x14ac:dyDescent="0.25">
      <c r="A61" s="15">
        <v>2013</v>
      </c>
      <c r="B61" s="15" t="s">
        <v>8</v>
      </c>
      <c r="C61" s="15" t="s">
        <v>5</v>
      </c>
      <c r="D61" s="15" t="s">
        <v>13</v>
      </c>
      <c r="E61" s="21" t="s">
        <v>4</v>
      </c>
      <c r="F61" s="15" t="s">
        <v>33</v>
      </c>
    </row>
    <row r="62" spans="1:11" x14ac:dyDescent="0.25">
      <c r="A62" s="15">
        <v>2013</v>
      </c>
      <c r="B62" s="15" t="s">
        <v>9</v>
      </c>
      <c r="C62" s="15" t="s">
        <v>5</v>
      </c>
      <c r="D62" s="15" t="s">
        <v>13</v>
      </c>
      <c r="E62" s="21" t="s">
        <v>0</v>
      </c>
      <c r="F62" s="15">
        <v>100101</v>
      </c>
      <c r="G62">
        <f t="shared" ref="G62" si="55">F62</f>
        <v>100101</v>
      </c>
      <c r="H62" t="str">
        <f t="shared" ref="H62:H93" si="56">+F63</f>
        <v xml:space="preserve">Конверторная </v>
      </c>
      <c r="I62">
        <f t="shared" ref="I62" si="57">F64</f>
        <v>230</v>
      </c>
      <c r="J62">
        <f t="shared" ref="J62" si="58">+F65</f>
        <v>1103.9052298158599</v>
      </c>
      <c r="K62" t="str">
        <f t="shared" ref="K62" si="59">+F66</f>
        <v>101 из 110  88%</v>
      </c>
    </row>
    <row r="63" spans="1:11" x14ac:dyDescent="0.25">
      <c r="A63" s="15">
        <v>2013</v>
      </c>
      <c r="B63" s="15" t="s">
        <v>9</v>
      </c>
      <c r="C63" s="15" t="s">
        <v>5</v>
      </c>
      <c r="D63" s="15" t="s">
        <v>13</v>
      </c>
      <c r="E63" s="21" t="s">
        <v>1</v>
      </c>
      <c r="F63" s="15" t="s">
        <v>17</v>
      </c>
    </row>
    <row r="64" spans="1:11" x14ac:dyDescent="0.25">
      <c r="A64" s="15">
        <v>2013</v>
      </c>
      <c r="B64" s="15" t="s">
        <v>9</v>
      </c>
      <c r="C64" s="15" t="s">
        <v>5</v>
      </c>
      <c r="D64" s="15" t="s">
        <v>13</v>
      </c>
      <c r="E64" s="21" t="s">
        <v>2</v>
      </c>
      <c r="F64" s="15">
        <v>230</v>
      </c>
    </row>
    <row r="65" spans="1:11" x14ac:dyDescent="0.25">
      <c r="A65" s="15">
        <v>2013</v>
      </c>
      <c r="B65" s="15" t="s">
        <v>9</v>
      </c>
      <c r="C65" s="15" t="s">
        <v>5</v>
      </c>
      <c r="D65" s="15" t="s">
        <v>13</v>
      </c>
      <c r="E65" s="21" t="s">
        <v>3</v>
      </c>
      <c r="F65" s="15">
        <v>1103.9052298158599</v>
      </c>
    </row>
    <row r="66" spans="1:11" x14ac:dyDescent="0.25">
      <c r="A66" s="15">
        <v>2013</v>
      </c>
      <c r="B66" s="15" t="s">
        <v>9</v>
      </c>
      <c r="C66" s="15" t="s">
        <v>5</v>
      </c>
      <c r="D66" s="15" t="s">
        <v>13</v>
      </c>
      <c r="E66" s="21" t="s">
        <v>4</v>
      </c>
      <c r="F66" s="15" t="s">
        <v>34</v>
      </c>
    </row>
    <row r="67" spans="1:11" x14ac:dyDescent="0.25">
      <c r="A67" s="15">
        <v>2013</v>
      </c>
      <c r="B67" s="15" t="s">
        <v>9</v>
      </c>
      <c r="C67" s="15" t="s">
        <v>5</v>
      </c>
      <c r="D67" s="15" t="s">
        <v>13</v>
      </c>
      <c r="E67" s="21" t="s">
        <v>0</v>
      </c>
      <c r="F67" s="15">
        <v>100102</v>
      </c>
      <c r="G67">
        <f t="shared" ref="G67" si="60">F67</f>
        <v>100102</v>
      </c>
      <c r="H67" t="str">
        <f t="shared" ref="H67:H98" si="61">+F68</f>
        <v xml:space="preserve">Конверторная </v>
      </c>
      <c r="I67">
        <f t="shared" ref="I67" si="62">F69</f>
        <v>115</v>
      </c>
      <c r="J67">
        <f t="shared" ref="J67" si="63">+F70</f>
        <v>1124.0319160887095</v>
      </c>
      <c r="K67" t="str">
        <f t="shared" ref="K67" si="64">+F71</f>
        <v>98 из 110  89,74%</v>
      </c>
    </row>
    <row r="68" spans="1:11" x14ac:dyDescent="0.25">
      <c r="A68" s="15">
        <v>2013</v>
      </c>
      <c r="B68" s="15" t="s">
        <v>9</v>
      </c>
      <c r="C68" s="15" t="s">
        <v>5</v>
      </c>
      <c r="D68" s="15" t="s">
        <v>13</v>
      </c>
      <c r="E68" s="21" t="s">
        <v>1</v>
      </c>
      <c r="F68" s="15" t="s">
        <v>17</v>
      </c>
    </row>
    <row r="69" spans="1:11" x14ac:dyDescent="0.25">
      <c r="A69" s="15">
        <v>2013</v>
      </c>
      <c r="B69" s="15" t="s">
        <v>9</v>
      </c>
      <c r="C69" s="15" t="s">
        <v>5</v>
      </c>
      <c r="D69" s="15" t="s">
        <v>13</v>
      </c>
      <c r="E69" s="21" t="s">
        <v>2</v>
      </c>
      <c r="F69" s="15">
        <v>115</v>
      </c>
    </row>
    <row r="70" spans="1:11" x14ac:dyDescent="0.25">
      <c r="A70" s="15">
        <v>2013</v>
      </c>
      <c r="B70" s="15" t="s">
        <v>9</v>
      </c>
      <c r="C70" s="15" t="s">
        <v>5</v>
      </c>
      <c r="D70" s="15" t="s">
        <v>13</v>
      </c>
      <c r="E70" s="21" t="s">
        <v>3</v>
      </c>
      <c r="F70" s="15">
        <v>1124.0319160887095</v>
      </c>
    </row>
    <row r="71" spans="1:11" x14ac:dyDescent="0.25">
      <c r="A71" s="15">
        <v>2013</v>
      </c>
      <c r="B71" s="15" t="s">
        <v>9</v>
      </c>
      <c r="C71" s="15" t="s">
        <v>5</v>
      </c>
      <c r="D71" s="15" t="s">
        <v>13</v>
      </c>
      <c r="E71" s="21" t="s">
        <v>4</v>
      </c>
      <c r="F71" s="15" t="s">
        <v>35</v>
      </c>
    </row>
    <row r="72" spans="1:11" x14ac:dyDescent="0.25">
      <c r="A72" s="15">
        <v>2013</v>
      </c>
      <c r="B72" s="15" t="s">
        <v>9</v>
      </c>
      <c r="C72" s="15" t="s">
        <v>5</v>
      </c>
      <c r="D72" s="15" t="s">
        <v>13</v>
      </c>
      <c r="E72" s="21" t="s">
        <v>0</v>
      </c>
      <c r="F72" s="15">
        <v>100115</v>
      </c>
      <c r="G72">
        <f t="shared" ref="G72" si="65">F72</f>
        <v>100115</v>
      </c>
      <c r="H72" t="str">
        <f t="shared" ref="H72:H103" si="66">+F73</f>
        <v xml:space="preserve">ТЭЦЧМК </v>
      </c>
      <c r="I72">
        <f t="shared" ref="I72" si="67">F74</f>
        <v>115</v>
      </c>
      <c r="J72">
        <f t="shared" ref="J72" si="68">+F75</f>
        <v>1147.0857936827956</v>
      </c>
      <c r="K72" t="str">
        <f t="shared" ref="K72" si="69">+F76</f>
        <v>89 из 110  91,59%</v>
      </c>
    </row>
    <row r="73" spans="1:11" x14ac:dyDescent="0.25">
      <c r="A73" s="15">
        <v>2013</v>
      </c>
      <c r="B73" s="15" t="s">
        <v>9</v>
      </c>
      <c r="C73" s="15" t="s">
        <v>5</v>
      </c>
      <c r="D73" s="15" t="s">
        <v>13</v>
      </c>
      <c r="E73" s="21" t="s">
        <v>1</v>
      </c>
      <c r="F73" s="15" t="s">
        <v>20</v>
      </c>
    </row>
    <row r="74" spans="1:11" x14ac:dyDescent="0.25">
      <c r="A74" s="15">
        <v>2013</v>
      </c>
      <c r="B74" s="15" t="s">
        <v>9</v>
      </c>
      <c r="C74" s="15" t="s">
        <v>5</v>
      </c>
      <c r="D74" s="15" t="s">
        <v>13</v>
      </c>
      <c r="E74" s="21" t="s">
        <v>2</v>
      </c>
      <c r="F74" s="15">
        <v>115</v>
      </c>
    </row>
    <row r="75" spans="1:11" x14ac:dyDescent="0.25">
      <c r="A75" s="15">
        <v>2013</v>
      </c>
      <c r="B75" s="15" t="s">
        <v>9</v>
      </c>
      <c r="C75" s="15" t="s">
        <v>5</v>
      </c>
      <c r="D75" s="15" t="s">
        <v>13</v>
      </c>
      <c r="E75" s="21" t="s">
        <v>3</v>
      </c>
      <c r="F75" s="15">
        <v>1147.0857936827956</v>
      </c>
    </row>
    <row r="76" spans="1:11" x14ac:dyDescent="0.25">
      <c r="A76" s="15">
        <v>2013</v>
      </c>
      <c r="B76" s="15" t="s">
        <v>9</v>
      </c>
      <c r="C76" s="15" t="s">
        <v>5</v>
      </c>
      <c r="D76" s="15" t="s">
        <v>13</v>
      </c>
      <c r="E76" s="21" t="s">
        <v>4</v>
      </c>
      <c r="F76" s="15" t="s">
        <v>36</v>
      </c>
    </row>
    <row r="77" spans="1:11" x14ac:dyDescent="0.25">
      <c r="A77" s="15">
        <v>2013</v>
      </c>
      <c r="B77" s="15" t="s">
        <v>9</v>
      </c>
      <c r="C77" s="15" t="s">
        <v>5</v>
      </c>
      <c r="D77" s="15" t="s">
        <v>13</v>
      </c>
      <c r="E77" s="21" t="s">
        <v>0</v>
      </c>
      <c r="F77" s="15">
        <v>100116</v>
      </c>
      <c r="G77">
        <f t="shared" ref="G77" si="70">F77</f>
        <v>100116</v>
      </c>
      <c r="H77" t="str">
        <f t="shared" ref="H77:H108" si="71">+F78</f>
        <v xml:space="preserve">Каштак </v>
      </c>
      <c r="I77">
        <f t="shared" ref="I77" si="72">F79</f>
        <v>115</v>
      </c>
      <c r="J77">
        <f t="shared" ref="J77" si="73">+F80</f>
        <v>1127.9291295430107</v>
      </c>
      <c r="K77" t="str">
        <f t="shared" ref="K77" si="74">+F81</f>
        <v>93 из 110  90,06%</v>
      </c>
    </row>
    <row r="78" spans="1:11" x14ac:dyDescent="0.25">
      <c r="A78" s="15">
        <v>2013</v>
      </c>
      <c r="B78" s="15" t="s">
        <v>9</v>
      </c>
      <c r="C78" s="15" t="s">
        <v>5</v>
      </c>
      <c r="D78" s="15" t="s">
        <v>13</v>
      </c>
      <c r="E78" s="21" t="s">
        <v>1</v>
      </c>
      <c r="F78" s="15" t="s">
        <v>22</v>
      </c>
    </row>
    <row r="79" spans="1:11" x14ac:dyDescent="0.25">
      <c r="A79" s="15">
        <v>2013</v>
      </c>
      <c r="B79" s="15" t="s">
        <v>9</v>
      </c>
      <c r="C79" s="15" t="s">
        <v>5</v>
      </c>
      <c r="D79" s="15" t="s">
        <v>13</v>
      </c>
      <c r="E79" s="21" t="s">
        <v>2</v>
      </c>
      <c r="F79" s="15">
        <v>115</v>
      </c>
    </row>
    <row r="80" spans="1:11" x14ac:dyDescent="0.25">
      <c r="A80" s="15">
        <v>2013</v>
      </c>
      <c r="B80" s="15" t="s">
        <v>9</v>
      </c>
      <c r="C80" s="15" t="s">
        <v>5</v>
      </c>
      <c r="D80" s="15" t="s">
        <v>13</v>
      </c>
      <c r="E80" s="21" t="s">
        <v>3</v>
      </c>
      <c r="F80" s="15">
        <v>1127.9291295430107</v>
      </c>
    </row>
    <row r="81" spans="1:11" x14ac:dyDescent="0.25">
      <c r="A81" s="15">
        <v>2013</v>
      </c>
      <c r="B81" s="15" t="s">
        <v>9</v>
      </c>
      <c r="C81" s="15" t="s">
        <v>5</v>
      </c>
      <c r="D81" s="15" t="s">
        <v>13</v>
      </c>
      <c r="E81" s="21" t="s">
        <v>4</v>
      </c>
      <c r="F81" s="15" t="s">
        <v>37</v>
      </c>
    </row>
    <row r="82" spans="1:11" x14ac:dyDescent="0.25">
      <c r="A82" s="15">
        <v>2013</v>
      </c>
      <c r="B82" s="15" t="s">
        <v>9</v>
      </c>
      <c r="C82" s="15" t="s">
        <v>5</v>
      </c>
      <c r="D82" s="15" t="s">
        <v>13</v>
      </c>
      <c r="E82" s="21" t="s">
        <v>0</v>
      </c>
      <c r="F82" s="15">
        <v>100117</v>
      </c>
      <c r="G82">
        <f t="shared" ref="G82" si="75">F82</f>
        <v>100117</v>
      </c>
      <c r="H82" t="str">
        <f t="shared" ref="H82:H113" si="76">+F83</f>
        <v xml:space="preserve">ЧГРЭС </v>
      </c>
      <c r="I82">
        <f t="shared" ref="I82" si="77">F84</f>
        <v>115</v>
      </c>
      <c r="J82">
        <f t="shared" ref="J82" si="78">+F85</f>
        <v>1153.4324274596775</v>
      </c>
      <c r="K82" t="str">
        <f t="shared" ref="K82" si="79">+F86</f>
        <v>73 из 110  92,09%</v>
      </c>
    </row>
    <row r="83" spans="1:11" x14ac:dyDescent="0.25">
      <c r="A83" s="15">
        <v>2013</v>
      </c>
      <c r="B83" s="15" t="s">
        <v>9</v>
      </c>
      <c r="C83" s="15" t="s">
        <v>5</v>
      </c>
      <c r="D83" s="15" t="s">
        <v>13</v>
      </c>
      <c r="E83" s="21" t="s">
        <v>1</v>
      </c>
      <c r="F83" s="15" t="s">
        <v>24</v>
      </c>
    </row>
    <row r="84" spans="1:11" x14ac:dyDescent="0.25">
      <c r="A84" s="15">
        <v>2013</v>
      </c>
      <c r="B84" s="15" t="s">
        <v>9</v>
      </c>
      <c r="C84" s="15" t="s">
        <v>5</v>
      </c>
      <c r="D84" s="15" t="s">
        <v>13</v>
      </c>
      <c r="E84" s="21" t="s">
        <v>2</v>
      </c>
      <c r="F84" s="15">
        <v>115</v>
      </c>
    </row>
    <row r="85" spans="1:11" x14ac:dyDescent="0.25">
      <c r="A85" s="15">
        <v>2013</v>
      </c>
      <c r="B85" s="15" t="s">
        <v>9</v>
      </c>
      <c r="C85" s="15" t="s">
        <v>5</v>
      </c>
      <c r="D85" s="15" t="s">
        <v>13</v>
      </c>
      <c r="E85" s="21" t="s">
        <v>3</v>
      </c>
      <c r="F85" s="15">
        <v>1153.4324274596775</v>
      </c>
    </row>
    <row r="86" spans="1:11" x14ac:dyDescent="0.25">
      <c r="A86" s="15">
        <v>2013</v>
      </c>
      <c r="B86" s="15" t="s">
        <v>9</v>
      </c>
      <c r="C86" s="15" t="s">
        <v>5</v>
      </c>
      <c r="D86" s="15" t="s">
        <v>13</v>
      </c>
      <c r="E86" s="21" t="s">
        <v>4</v>
      </c>
      <c r="F86" s="15" t="s">
        <v>38</v>
      </c>
    </row>
    <row r="87" spans="1:11" x14ac:dyDescent="0.25">
      <c r="A87" s="15">
        <v>2013</v>
      </c>
      <c r="B87" s="15" t="s">
        <v>9</v>
      </c>
      <c r="C87" s="15" t="s">
        <v>5</v>
      </c>
      <c r="D87" s="15" t="s">
        <v>13</v>
      </c>
      <c r="E87" s="21" t="s">
        <v>0</v>
      </c>
      <c r="F87" s="15">
        <v>100194</v>
      </c>
      <c r="G87">
        <f t="shared" ref="G87" si="80">F87</f>
        <v>100194</v>
      </c>
      <c r="H87" t="str">
        <f t="shared" ref="H87:H118" si="81">+F88</f>
        <v xml:space="preserve">Новометаллург </v>
      </c>
      <c r="I87">
        <f t="shared" ref="I87" si="82">F89</f>
        <v>115</v>
      </c>
      <c r="J87">
        <f t="shared" ref="J87" si="83">+F90</f>
        <v>1151.3859493010757</v>
      </c>
      <c r="K87" t="str">
        <f t="shared" ref="K87" si="84">+F91</f>
        <v>78 из 110  91,93%</v>
      </c>
    </row>
    <row r="88" spans="1:11" x14ac:dyDescent="0.25">
      <c r="A88" s="15">
        <v>2013</v>
      </c>
      <c r="B88" s="15" t="s">
        <v>9</v>
      </c>
      <c r="C88" s="15" t="s">
        <v>5</v>
      </c>
      <c r="D88" s="15" t="s">
        <v>13</v>
      </c>
      <c r="E88" s="21" t="s">
        <v>1</v>
      </c>
      <c r="F88" s="15" t="s">
        <v>26</v>
      </c>
    </row>
    <row r="89" spans="1:11" x14ac:dyDescent="0.25">
      <c r="A89" s="15">
        <v>2013</v>
      </c>
      <c r="B89" s="15" t="s">
        <v>9</v>
      </c>
      <c r="C89" s="15" t="s">
        <v>5</v>
      </c>
      <c r="D89" s="15" t="s">
        <v>13</v>
      </c>
      <c r="E89" s="21" t="s">
        <v>2</v>
      </c>
      <c r="F89" s="15">
        <v>115</v>
      </c>
    </row>
    <row r="90" spans="1:11" x14ac:dyDescent="0.25">
      <c r="A90" s="15">
        <v>2013</v>
      </c>
      <c r="B90" s="15" t="s">
        <v>9</v>
      </c>
      <c r="C90" s="15" t="s">
        <v>5</v>
      </c>
      <c r="D90" s="15" t="s">
        <v>13</v>
      </c>
      <c r="E90" s="21" t="s">
        <v>3</v>
      </c>
      <c r="F90" s="15">
        <v>1151.3859493010757</v>
      </c>
    </row>
    <row r="91" spans="1:11" x14ac:dyDescent="0.25">
      <c r="A91" s="15">
        <v>2013</v>
      </c>
      <c r="B91" s="15" t="s">
        <v>9</v>
      </c>
      <c r="C91" s="15" t="s">
        <v>5</v>
      </c>
      <c r="D91" s="15" t="s">
        <v>13</v>
      </c>
      <c r="E91" s="21" t="s">
        <v>4</v>
      </c>
      <c r="F91" s="15" t="s">
        <v>39</v>
      </c>
    </row>
    <row r="92" spans="1:11" x14ac:dyDescent="0.25">
      <c r="A92" s="15">
        <v>2013</v>
      </c>
      <c r="B92" s="15" t="s">
        <v>10</v>
      </c>
      <c r="C92" s="15" t="s">
        <v>5</v>
      </c>
      <c r="D92" s="15" t="s">
        <v>13</v>
      </c>
      <c r="E92" s="21" t="s">
        <v>0</v>
      </c>
      <c r="F92" s="15">
        <v>100101</v>
      </c>
      <c r="G92">
        <f t="shared" ref="G92" si="85">F92</f>
        <v>100101</v>
      </c>
      <c r="H92" t="str">
        <f t="shared" ref="H92:H123" si="86">+F93</f>
        <v xml:space="preserve">Конверторная </v>
      </c>
      <c r="I92">
        <f t="shared" ref="I92" si="87">F94</f>
        <v>230</v>
      </c>
      <c r="J92">
        <f t="shared" ref="J92" si="88">+F95</f>
        <v>1047.5928694583333</v>
      </c>
      <c r="K92" t="str">
        <f t="shared" ref="K92" si="89">+F96</f>
        <v>100 из 110  90%</v>
      </c>
    </row>
    <row r="93" spans="1:11" x14ac:dyDescent="0.25">
      <c r="A93" s="15">
        <v>2013</v>
      </c>
      <c r="B93" s="15" t="s">
        <v>10</v>
      </c>
      <c r="C93" s="15" t="s">
        <v>5</v>
      </c>
      <c r="D93" s="15" t="s">
        <v>13</v>
      </c>
      <c r="E93" s="21" t="s">
        <v>1</v>
      </c>
      <c r="F93" s="15" t="s">
        <v>17</v>
      </c>
    </row>
    <row r="94" spans="1:11" x14ac:dyDescent="0.25">
      <c r="A94" s="15">
        <v>2013</v>
      </c>
      <c r="B94" s="15" t="s">
        <v>10</v>
      </c>
      <c r="C94" s="15" t="s">
        <v>5</v>
      </c>
      <c r="D94" s="15" t="s">
        <v>13</v>
      </c>
      <c r="E94" s="21" t="s">
        <v>2</v>
      </c>
      <c r="F94" s="15">
        <v>230</v>
      </c>
    </row>
    <row r="95" spans="1:11" x14ac:dyDescent="0.25">
      <c r="A95" s="15">
        <v>2013</v>
      </c>
      <c r="B95" s="15" t="s">
        <v>10</v>
      </c>
      <c r="C95" s="15" t="s">
        <v>5</v>
      </c>
      <c r="D95" s="15" t="s">
        <v>13</v>
      </c>
      <c r="E95" s="21" t="s">
        <v>3</v>
      </c>
      <c r="F95" s="15">
        <v>1047.5928694583333</v>
      </c>
    </row>
    <row r="96" spans="1:11" x14ac:dyDescent="0.25">
      <c r="A96" s="15">
        <v>2013</v>
      </c>
      <c r="B96" s="15" t="s">
        <v>10</v>
      </c>
      <c r="C96" s="15" t="s">
        <v>5</v>
      </c>
      <c r="D96" s="15" t="s">
        <v>13</v>
      </c>
      <c r="E96" s="21" t="s">
        <v>4</v>
      </c>
      <c r="F96" s="15" t="s">
        <v>40</v>
      </c>
    </row>
    <row r="97" spans="1:11" x14ac:dyDescent="0.25">
      <c r="A97" s="15">
        <v>2013</v>
      </c>
      <c r="B97" s="15" t="s">
        <v>10</v>
      </c>
      <c r="C97" s="15" t="s">
        <v>5</v>
      </c>
      <c r="D97" s="15" t="s">
        <v>13</v>
      </c>
      <c r="E97" s="21" t="s">
        <v>0</v>
      </c>
      <c r="F97" s="15">
        <v>100102</v>
      </c>
      <c r="G97">
        <f t="shared" ref="G97" si="90">F97</f>
        <v>100102</v>
      </c>
      <c r="H97" t="str">
        <f t="shared" ref="H97:H128" si="91">+F98</f>
        <v xml:space="preserve">Конверторная </v>
      </c>
      <c r="I97">
        <f t="shared" ref="I97" si="92">F99</f>
        <v>115</v>
      </c>
      <c r="J97">
        <f t="shared" ref="J97" si="93">+F100</f>
        <v>1052.2706127916665</v>
      </c>
      <c r="K97" t="str">
        <f t="shared" ref="K97" si="94">+F101</f>
        <v>98 из 110  90,44%</v>
      </c>
    </row>
    <row r="98" spans="1:11" x14ac:dyDescent="0.25">
      <c r="A98" s="15">
        <v>2013</v>
      </c>
      <c r="B98" s="15" t="s">
        <v>10</v>
      </c>
      <c r="C98" s="15" t="s">
        <v>5</v>
      </c>
      <c r="D98" s="15" t="s">
        <v>13</v>
      </c>
      <c r="E98" s="21" t="s">
        <v>1</v>
      </c>
      <c r="F98" s="15" t="s">
        <v>17</v>
      </c>
    </row>
    <row r="99" spans="1:11" x14ac:dyDescent="0.25">
      <c r="A99" s="15">
        <v>2013</v>
      </c>
      <c r="B99" s="15" t="s">
        <v>10</v>
      </c>
      <c r="C99" s="15" t="s">
        <v>5</v>
      </c>
      <c r="D99" s="15" t="s">
        <v>13</v>
      </c>
      <c r="E99" s="21" t="s">
        <v>2</v>
      </c>
      <c r="F99" s="15">
        <v>115</v>
      </c>
    </row>
    <row r="100" spans="1:11" x14ac:dyDescent="0.25">
      <c r="A100" s="15">
        <v>2013</v>
      </c>
      <c r="B100" s="15" t="s">
        <v>10</v>
      </c>
      <c r="C100" s="15" t="s">
        <v>5</v>
      </c>
      <c r="D100" s="15" t="s">
        <v>13</v>
      </c>
      <c r="E100" s="21" t="s">
        <v>3</v>
      </c>
      <c r="F100" s="15">
        <v>1052.2706127916665</v>
      </c>
    </row>
    <row r="101" spans="1:11" x14ac:dyDescent="0.25">
      <c r="A101" s="15">
        <v>2013</v>
      </c>
      <c r="B101" s="15" t="s">
        <v>10</v>
      </c>
      <c r="C101" s="15" t="s">
        <v>5</v>
      </c>
      <c r="D101" s="15" t="s">
        <v>13</v>
      </c>
      <c r="E101" s="21" t="s">
        <v>4</v>
      </c>
      <c r="F101" s="15" t="s">
        <v>41</v>
      </c>
    </row>
    <row r="102" spans="1:11" x14ac:dyDescent="0.25">
      <c r="A102" s="15">
        <v>2013</v>
      </c>
      <c r="B102" s="15" t="s">
        <v>10</v>
      </c>
      <c r="C102" s="15" t="s">
        <v>5</v>
      </c>
      <c r="D102" s="15" t="s">
        <v>13</v>
      </c>
      <c r="E102" s="21" t="s">
        <v>0</v>
      </c>
      <c r="F102" s="15">
        <v>100115</v>
      </c>
      <c r="G102">
        <f t="shared" ref="G102" si="95">F102</f>
        <v>100115</v>
      </c>
      <c r="H102" t="str">
        <f t="shared" ref="H102:H133" si="96">+F103</f>
        <v xml:space="preserve">ТЭЦЧМК </v>
      </c>
      <c r="I102">
        <f t="shared" ref="I102" si="97">F104</f>
        <v>115</v>
      </c>
      <c r="J102">
        <f t="shared" ref="J102" si="98">+F105</f>
        <v>1056.1813949861107</v>
      </c>
      <c r="K102" t="str">
        <f t="shared" ref="K102" si="99">+F106</f>
        <v>94 из 110  90,77%</v>
      </c>
    </row>
    <row r="103" spans="1:11" x14ac:dyDescent="0.25">
      <c r="A103" s="15">
        <v>2013</v>
      </c>
      <c r="B103" s="15" t="s">
        <v>10</v>
      </c>
      <c r="C103" s="15" t="s">
        <v>5</v>
      </c>
      <c r="D103" s="15" t="s">
        <v>13</v>
      </c>
      <c r="E103" s="21" t="s">
        <v>1</v>
      </c>
      <c r="F103" s="15" t="s">
        <v>20</v>
      </c>
    </row>
    <row r="104" spans="1:11" x14ac:dyDescent="0.25">
      <c r="A104" s="15">
        <v>2013</v>
      </c>
      <c r="B104" s="15" t="s">
        <v>10</v>
      </c>
      <c r="C104" s="15" t="s">
        <v>5</v>
      </c>
      <c r="D104" s="15" t="s">
        <v>13</v>
      </c>
      <c r="E104" s="21" t="s">
        <v>2</v>
      </c>
      <c r="F104" s="15">
        <v>115</v>
      </c>
    </row>
    <row r="105" spans="1:11" x14ac:dyDescent="0.25">
      <c r="A105" s="15">
        <v>2013</v>
      </c>
      <c r="B105" s="15" t="s">
        <v>10</v>
      </c>
      <c r="C105" s="15" t="s">
        <v>5</v>
      </c>
      <c r="D105" s="15" t="s">
        <v>13</v>
      </c>
      <c r="E105" s="21" t="s">
        <v>3</v>
      </c>
      <c r="F105" s="15">
        <v>1056.1813949861107</v>
      </c>
    </row>
    <row r="106" spans="1:11" x14ac:dyDescent="0.25">
      <c r="A106" s="15">
        <v>2013</v>
      </c>
      <c r="B106" s="15" t="s">
        <v>10</v>
      </c>
      <c r="C106" s="15" t="s">
        <v>5</v>
      </c>
      <c r="D106" s="15" t="s">
        <v>13</v>
      </c>
      <c r="E106" s="21" t="s">
        <v>4</v>
      </c>
      <c r="F106" s="15" t="s">
        <v>42</v>
      </c>
    </row>
    <row r="107" spans="1:11" x14ac:dyDescent="0.25">
      <c r="A107" s="15">
        <v>2013</v>
      </c>
      <c r="B107" s="15" t="s">
        <v>10</v>
      </c>
      <c r="C107" s="15" t="s">
        <v>5</v>
      </c>
      <c r="D107" s="15" t="s">
        <v>13</v>
      </c>
      <c r="E107" s="21" t="s">
        <v>0</v>
      </c>
      <c r="F107" s="15">
        <v>100116</v>
      </c>
      <c r="G107">
        <f t="shared" ref="G107" si="100">F107</f>
        <v>100116</v>
      </c>
      <c r="H107" t="str">
        <f t="shared" ref="H107:H138" si="101">+F108</f>
        <v xml:space="preserve">Каштак </v>
      </c>
      <c r="I107">
        <f t="shared" ref="I107" si="102">F109</f>
        <v>115</v>
      </c>
      <c r="J107">
        <f t="shared" ref="J107" si="103">+F110</f>
        <v>1054.7066414722221</v>
      </c>
      <c r="K107" t="str">
        <f t="shared" ref="K107" si="104">+F111</f>
        <v>93 из 110  90,65%</v>
      </c>
    </row>
    <row r="108" spans="1:11" x14ac:dyDescent="0.25">
      <c r="A108" s="15">
        <v>2013</v>
      </c>
      <c r="B108" s="15" t="s">
        <v>10</v>
      </c>
      <c r="C108" s="15" t="s">
        <v>5</v>
      </c>
      <c r="D108" s="15" t="s">
        <v>13</v>
      </c>
      <c r="E108" s="21" t="s">
        <v>1</v>
      </c>
      <c r="F108" s="15" t="s">
        <v>22</v>
      </c>
    </row>
    <row r="109" spans="1:11" x14ac:dyDescent="0.25">
      <c r="A109" s="15">
        <v>2013</v>
      </c>
      <c r="B109" s="15" t="s">
        <v>10</v>
      </c>
      <c r="C109" s="15" t="s">
        <v>5</v>
      </c>
      <c r="D109" s="15" t="s">
        <v>13</v>
      </c>
      <c r="E109" s="21" t="s">
        <v>2</v>
      </c>
      <c r="F109" s="15">
        <v>115</v>
      </c>
    </row>
    <row r="110" spans="1:11" x14ac:dyDescent="0.25">
      <c r="A110" s="15">
        <v>2013</v>
      </c>
      <c r="B110" s="15" t="s">
        <v>10</v>
      </c>
      <c r="C110" s="15" t="s">
        <v>5</v>
      </c>
      <c r="D110" s="15" t="s">
        <v>13</v>
      </c>
      <c r="E110" s="21" t="s">
        <v>3</v>
      </c>
      <c r="F110" s="15">
        <v>1054.7066414722221</v>
      </c>
    </row>
    <row r="111" spans="1:11" x14ac:dyDescent="0.25">
      <c r="A111" s="15">
        <v>2013</v>
      </c>
      <c r="B111" s="15" t="s">
        <v>10</v>
      </c>
      <c r="C111" s="15" t="s">
        <v>5</v>
      </c>
      <c r="D111" s="15" t="s">
        <v>13</v>
      </c>
      <c r="E111" s="21" t="s">
        <v>4</v>
      </c>
      <c r="F111" s="15" t="s">
        <v>43</v>
      </c>
    </row>
    <row r="112" spans="1:11" x14ac:dyDescent="0.25">
      <c r="A112" s="15">
        <v>2013</v>
      </c>
      <c r="B112" s="15" t="s">
        <v>10</v>
      </c>
      <c r="C112" s="15" t="s">
        <v>5</v>
      </c>
      <c r="D112" s="15" t="s">
        <v>13</v>
      </c>
      <c r="E112" s="21" t="s">
        <v>0</v>
      </c>
      <c r="F112" s="15">
        <v>100117</v>
      </c>
      <c r="G112">
        <f t="shared" ref="G112" si="105">F112</f>
        <v>100117</v>
      </c>
      <c r="H112" t="str">
        <f t="shared" ref="H112:H143" si="106">+F113</f>
        <v xml:space="preserve">ЧГРЭС </v>
      </c>
      <c r="I112">
        <f t="shared" ref="I112" si="107">F114</f>
        <v>115</v>
      </c>
      <c r="J112">
        <f t="shared" ref="J112" si="108">+F115</f>
        <v>1063.697412986111</v>
      </c>
      <c r="K112" t="str">
        <f t="shared" ref="K112" si="109">+F116</f>
        <v>76 из 110  91,42%</v>
      </c>
    </row>
    <row r="113" spans="1:11" x14ac:dyDescent="0.25">
      <c r="A113" s="15">
        <v>2013</v>
      </c>
      <c r="B113" s="15" t="s">
        <v>10</v>
      </c>
      <c r="C113" s="15" t="s">
        <v>5</v>
      </c>
      <c r="D113" s="15" t="s">
        <v>13</v>
      </c>
      <c r="E113" s="21" t="s">
        <v>1</v>
      </c>
      <c r="F113" s="15" t="s">
        <v>24</v>
      </c>
    </row>
    <row r="114" spans="1:11" x14ac:dyDescent="0.25">
      <c r="A114" s="15">
        <v>2013</v>
      </c>
      <c r="B114" s="15" t="s">
        <v>10</v>
      </c>
      <c r="C114" s="15" t="s">
        <v>5</v>
      </c>
      <c r="D114" s="15" t="s">
        <v>13</v>
      </c>
      <c r="E114" s="21" t="s">
        <v>2</v>
      </c>
      <c r="F114" s="15">
        <v>115</v>
      </c>
    </row>
    <row r="115" spans="1:11" x14ac:dyDescent="0.25">
      <c r="A115" s="15">
        <v>2013</v>
      </c>
      <c r="B115" s="15" t="s">
        <v>10</v>
      </c>
      <c r="C115" s="15" t="s">
        <v>5</v>
      </c>
      <c r="D115" s="15" t="s">
        <v>13</v>
      </c>
      <c r="E115" s="21" t="s">
        <v>3</v>
      </c>
      <c r="F115" s="15">
        <v>1063.697412986111</v>
      </c>
    </row>
    <row r="116" spans="1:11" x14ac:dyDescent="0.25">
      <c r="A116" s="15">
        <v>2013</v>
      </c>
      <c r="B116" s="15" t="s">
        <v>10</v>
      </c>
      <c r="C116" s="15" t="s">
        <v>5</v>
      </c>
      <c r="D116" s="15" t="s">
        <v>13</v>
      </c>
      <c r="E116" s="21" t="s">
        <v>4</v>
      </c>
      <c r="F116" s="15" t="s">
        <v>44</v>
      </c>
    </row>
    <row r="117" spans="1:11" x14ac:dyDescent="0.25">
      <c r="A117" s="15">
        <v>2013</v>
      </c>
      <c r="B117" s="15" t="s">
        <v>10</v>
      </c>
      <c r="C117" s="15" t="s">
        <v>5</v>
      </c>
      <c r="D117" s="15" t="s">
        <v>13</v>
      </c>
      <c r="E117" s="21" t="s">
        <v>0</v>
      </c>
      <c r="F117" s="15">
        <v>100194</v>
      </c>
      <c r="G117">
        <f t="shared" ref="G117" si="110">F117</f>
        <v>100194</v>
      </c>
      <c r="H117" t="str">
        <f t="shared" ref="H117:H148" si="111">+F118</f>
        <v xml:space="preserve">Новометаллург </v>
      </c>
      <c r="I117">
        <f t="shared" ref="I117" si="112">F119</f>
        <v>115</v>
      </c>
      <c r="J117">
        <f t="shared" ref="J117" si="113">+F120</f>
        <v>1061.3170770972224</v>
      </c>
      <c r="K117" t="str">
        <f t="shared" ref="K117" si="114">+F121</f>
        <v>82 из 110  91,21%</v>
      </c>
    </row>
    <row r="118" spans="1:11" x14ac:dyDescent="0.25">
      <c r="A118" s="15">
        <v>2013</v>
      </c>
      <c r="B118" s="15" t="s">
        <v>10</v>
      </c>
      <c r="C118" s="15" t="s">
        <v>5</v>
      </c>
      <c r="D118" s="15" t="s">
        <v>13</v>
      </c>
      <c r="E118" s="21" t="s">
        <v>1</v>
      </c>
      <c r="F118" s="15" t="s">
        <v>26</v>
      </c>
    </row>
    <row r="119" spans="1:11" x14ac:dyDescent="0.25">
      <c r="A119" s="15">
        <v>2013</v>
      </c>
      <c r="B119" s="15" t="s">
        <v>10</v>
      </c>
      <c r="C119" s="15" t="s">
        <v>5</v>
      </c>
      <c r="D119" s="15" t="s">
        <v>13</v>
      </c>
      <c r="E119" s="21" t="s">
        <v>2</v>
      </c>
      <c r="F119" s="15">
        <v>115</v>
      </c>
    </row>
    <row r="120" spans="1:11" x14ac:dyDescent="0.25">
      <c r="A120" s="15">
        <v>2013</v>
      </c>
      <c r="B120" s="15" t="s">
        <v>10</v>
      </c>
      <c r="C120" s="15" t="s">
        <v>5</v>
      </c>
      <c r="D120" s="15" t="s">
        <v>13</v>
      </c>
      <c r="E120" s="21" t="s">
        <v>3</v>
      </c>
      <c r="F120" s="15">
        <v>1061.3170770972224</v>
      </c>
    </row>
    <row r="121" spans="1:11" x14ac:dyDescent="0.25">
      <c r="A121" s="15">
        <v>2013</v>
      </c>
      <c r="B121" s="15" t="s">
        <v>10</v>
      </c>
      <c r="C121" s="15" t="s">
        <v>5</v>
      </c>
      <c r="D121" s="15" t="s">
        <v>13</v>
      </c>
      <c r="E121" s="21" t="s">
        <v>4</v>
      </c>
      <c r="F121" s="15" t="s">
        <v>45</v>
      </c>
    </row>
    <row r="122" spans="1:11" x14ac:dyDescent="0.25">
      <c r="A122" s="15">
        <v>2013</v>
      </c>
      <c r="B122" s="15" t="s">
        <v>11</v>
      </c>
      <c r="C122" s="15" t="s">
        <v>5</v>
      </c>
      <c r="D122" s="15" t="s">
        <v>13</v>
      </c>
      <c r="E122" s="21" t="s">
        <v>0</v>
      </c>
      <c r="F122" s="15">
        <v>100101</v>
      </c>
      <c r="G122">
        <f t="shared" ref="G122" si="115">F122</f>
        <v>100101</v>
      </c>
      <c r="H122" t="str">
        <f t="shared" ref="H122:H153" si="116">+F123</f>
        <v xml:space="preserve">Конверторная </v>
      </c>
      <c r="I122">
        <f t="shared" ref="I122" si="117">F124</f>
        <v>230</v>
      </c>
      <c r="J122">
        <f t="shared" ref="J122" si="118">+F125</f>
        <v>1055.1106518413978</v>
      </c>
      <c r="K122" t="str">
        <f t="shared" ref="K122" si="119">+F126</f>
        <v>96 из 110  86%</v>
      </c>
    </row>
    <row r="123" spans="1:11" x14ac:dyDescent="0.25">
      <c r="A123" s="15">
        <v>2013</v>
      </c>
      <c r="B123" s="15" t="s">
        <v>11</v>
      </c>
      <c r="C123" s="15" t="s">
        <v>5</v>
      </c>
      <c r="D123" s="15" t="s">
        <v>13</v>
      </c>
      <c r="E123" s="21" t="s">
        <v>1</v>
      </c>
      <c r="F123" s="15" t="s">
        <v>17</v>
      </c>
    </row>
    <row r="124" spans="1:11" x14ac:dyDescent="0.25">
      <c r="A124" s="15">
        <v>2013</v>
      </c>
      <c r="B124" s="15" t="s">
        <v>11</v>
      </c>
      <c r="C124" s="15" t="s">
        <v>5</v>
      </c>
      <c r="D124" s="15" t="s">
        <v>13</v>
      </c>
      <c r="E124" s="21" t="s">
        <v>2</v>
      </c>
      <c r="F124" s="15">
        <v>230</v>
      </c>
    </row>
    <row r="125" spans="1:11" x14ac:dyDescent="0.25">
      <c r="A125" s="15">
        <v>2013</v>
      </c>
      <c r="B125" s="15" t="s">
        <v>11</v>
      </c>
      <c r="C125" s="15" t="s">
        <v>5</v>
      </c>
      <c r="D125" s="15" t="s">
        <v>13</v>
      </c>
      <c r="E125" s="21" t="s">
        <v>3</v>
      </c>
      <c r="F125" s="15">
        <v>1055.1106518413978</v>
      </c>
    </row>
    <row r="126" spans="1:11" x14ac:dyDescent="0.25">
      <c r="A126" s="15">
        <v>2013</v>
      </c>
      <c r="B126" s="15" t="s">
        <v>11</v>
      </c>
      <c r="C126" s="15" t="s">
        <v>5</v>
      </c>
      <c r="D126" s="15" t="s">
        <v>13</v>
      </c>
      <c r="E126" s="21" t="s">
        <v>4</v>
      </c>
      <c r="F126" s="15" t="s">
        <v>46</v>
      </c>
    </row>
    <row r="127" spans="1:11" x14ac:dyDescent="0.25">
      <c r="A127" s="15">
        <v>2013</v>
      </c>
      <c r="B127" s="15" t="s">
        <v>11</v>
      </c>
      <c r="C127" s="15" t="s">
        <v>5</v>
      </c>
      <c r="D127" s="15" t="s">
        <v>13</v>
      </c>
      <c r="E127" s="21" t="s">
        <v>0</v>
      </c>
      <c r="F127" s="15">
        <v>100102</v>
      </c>
      <c r="G127">
        <f t="shared" ref="G127" si="120">F127</f>
        <v>100102</v>
      </c>
      <c r="H127" t="str">
        <f t="shared" ref="H127:H158" si="121">+F128</f>
        <v xml:space="preserve">Конверторная </v>
      </c>
      <c r="I127">
        <f t="shared" ref="I127" si="122">F129</f>
        <v>115</v>
      </c>
      <c r="J127">
        <f t="shared" ref="J127" si="123">+F130</f>
        <v>1056.3850715322581</v>
      </c>
      <c r="K127" t="str">
        <f t="shared" ref="K127" si="124">+F131</f>
        <v>92 из 110  86,28%</v>
      </c>
    </row>
    <row r="128" spans="1:11" x14ac:dyDescent="0.25">
      <c r="A128" s="15">
        <v>2013</v>
      </c>
      <c r="B128" s="15" t="s">
        <v>11</v>
      </c>
      <c r="C128" s="15" t="s">
        <v>5</v>
      </c>
      <c r="D128" s="15" t="s">
        <v>13</v>
      </c>
      <c r="E128" s="21" t="s">
        <v>1</v>
      </c>
      <c r="F128" s="15" t="s">
        <v>17</v>
      </c>
    </row>
    <row r="129" spans="1:11" x14ac:dyDescent="0.25">
      <c r="A129" s="15">
        <v>2013</v>
      </c>
      <c r="B129" s="15" t="s">
        <v>11</v>
      </c>
      <c r="C129" s="15" t="s">
        <v>5</v>
      </c>
      <c r="D129" s="15" t="s">
        <v>13</v>
      </c>
      <c r="E129" s="21" t="s">
        <v>2</v>
      </c>
      <c r="F129" s="15">
        <v>115</v>
      </c>
    </row>
    <row r="130" spans="1:11" x14ac:dyDescent="0.25">
      <c r="A130" s="15">
        <v>2013</v>
      </c>
      <c r="B130" s="15" t="s">
        <v>11</v>
      </c>
      <c r="C130" s="15" t="s">
        <v>5</v>
      </c>
      <c r="D130" s="15" t="s">
        <v>13</v>
      </c>
      <c r="E130" s="21" t="s">
        <v>3</v>
      </c>
      <c r="F130" s="15">
        <v>1056.3850715322581</v>
      </c>
    </row>
    <row r="131" spans="1:11" x14ac:dyDescent="0.25">
      <c r="A131" s="15">
        <v>2013</v>
      </c>
      <c r="B131" s="15" t="s">
        <v>11</v>
      </c>
      <c r="C131" s="15" t="s">
        <v>5</v>
      </c>
      <c r="D131" s="15" t="s">
        <v>13</v>
      </c>
      <c r="E131" s="21" t="s">
        <v>4</v>
      </c>
      <c r="F131" s="15" t="s">
        <v>47</v>
      </c>
    </row>
    <row r="132" spans="1:11" x14ac:dyDescent="0.25">
      <c r="A132" s="15">
        <v>2013</v>
      </c>
      <c r="B132" s="15" t="s">
        <v>11</v>
      </c>
      <c r="C132" s="15" t="s">
        <v>5</v>
      </c>
      <c r="D132" s="15" t="s">
        <v>13</v>
      </c>
      <c r="E132" s="21" t="s">
        <v>0</v>
      </c>
      <c r="F132" s="15">
        <v>100115</v>
      </c>
      <c r="G132">
        <f t="shared" ref="G132" si="125">F132</f>
        <v>100115</v>
      </c>
      <c r="H132" t="str">
        <f t="shared" ref="H132:H163" si="126">+F133</f>
        <v xml:space="preserve">ТЭЦЧМК </v>
      </c>
      <c r="I132">
        <f t="shared" ref="I132" si="127">F134</f>
        <v>115</v>
      </c>
      <c r="J132">
        <f t="shared" ref="J132" si="128">+F135</f>
        <v>1058.2964951344088</v>
      </c>
      <c r="K132" t="str">
        <f t="shared" ref="K132" si="129">+F136</f>
        <v>86 из 110  86,43%</v>
      </c>
    </row>
    <row r="133" spans="1:11" x14ac:dyDescent="0.25">
      <c r="A133" s="15">
        <v>2013</v>
      </c>
      <c r="B133" s="15" t="s">
        <v>11</v>
      </c>
      <c r="C133" s="15" t="s">
        <v>5</v>
      </c>
      <c r="D133" s="15" t="s">
        <v>13</v>
      </c>
      <c r="E133" s="21" t="s">
        <v>1</v>
      </c>
      <c r="F133" s="15" t="s">
        <v>20</v>
      </c>
    </row>
    <row r="134" spans="1:11" x14ac:dyDescent="0.25">
      <c r="A134" s="15">
        <v>2013</v>
      </c>
      <c r="B134" s="15" t="s">
        <v>11</v>
      </c>
      <c r="C134" s="15" t="s">
        <v>5</v>
      </c>
      <c r="D134" s="15" t="s">
        <v>13</v>
      </c>
      <c r="E134" s="21" t="s">
        <v>2</v>
      </c>
      <c r="F134" s="15">
        <v>115</v>
      </c>
    </row>
    <row r="135" spans="1:11" x14ac:dyDescent="0.25">
      <c r="A135" s="15">
        <v>2013</v>
      </c>
      <c r="B135" s="15" t="s">
        <v>11</v>
      </c>
      <c r="C135" s="15" t="s">
        <v>5</v>
      </c>
      <c r="D135" s="15" t="s">
        <v>13</v>
      </c>
      <c r="E135" s="21" t="s">
        <v>3</v>
      </c>
      <c r="F135" s="15">
        <v>1058.2964951344088</v>
      </c>
    </row>
    <row r="136" spans="1:11" x14ac:dyDescent="0.25">
      <c r="A136" s="15">
        <v>2013</v>
      </c>
      <c r="B136" s="15" t="s">
        <v>11</v>
      </c>
      <c r="C136" s="15" t="s">
        <v>5</v>
      </c>
      <c r="D136" s="15" t="s">
        <v>13</v>
      </c>
      <c r="E136" s="21" t="s">
        <v>4</v>
      </c>
      <c r="F136" s="15" t="s">
        <v>48</v>
      </c>
    </row>
    <row r="137" spans="1:11" x14ac:dyDescent="0.25">
      <c r="A137" s="15">
        <v>2013</v>
      </c>
      <c r="B137" s="15" t="s">
        <v>11</v>
      </c>
      <c r="C137" s="15" t="s">
        <v>5</v>
      </c>
      <c r="D137" s="15" t="s">
        <v>13</v>
      </c>
      <c r="E137" s="21" t="s">
        <v>0</v>
      </c>
      <c r="F137" s="15">
        <v>100116</v>
      </c>
      <c r="G137">
        <f t="shared" ref="G137" si="130">F137</f>
        <v>100116</v>
      </c>
      <c r="H137" t="str">
        <f t="shared" ref="H137:H168" si="131">+F138</f>
        <v xml:space="preserve">Каштак </v>
      </c>
      <c r="I137">
        <f t="shared" ref="I137" si="132">F139</f>
        <v>115</v>
      </c>
      <c r="J137">
        <f t="shared" ref="J137" si="133">+F140</f>
        <v>1058.1511687365589</v>
      </c>
      <c r="K137" t="str">
        <f t="shared" ref="K137" si="134">+F141</f>
        <v>85 из 110  86,42%</v>
      </c>
    </row>
    <row r="138" spans="1:11" x14ac:dyDescent="0.25">
      <c r="A138" s="15">
        <v>2013</v>
      </c>
      <c r="B138" s="15" t="s">
        <v>11</v>
      </c>
      <c r="C138" s="15" t="s">
        <v>5</v>
      </c>
      <c r="D138" s="15" t="s">
        <v>13</v>
      </c>
      <c r="E138" s="21" t="s">
        <v>1</v>
      </c>
      <c r="F138" s="15" t="s">
        <v>22</v>
      </c>
    </row>
    <row r="139" spans="1:11" x14ac:dyDescent="0.25">
      <c r="A139" s="15">
        <v>2013</v>
      </c>
      <c r="B139" s="15" t="s">
        <v>11</v>
      </c>
      <c r="C139" s="15" t="s">
        <v>5</v>
      </c>
      <c r="D139" s="15" t="s">
        <v>13</v>
      </c>
      <c r="E139" s="21" t="s">
        <v>2</v>
      </c>
      <c r="F139" s="15">
        <v>115</v>
      </c>
    </row>
    <row r="140" spans="1:11" x14ac:dyDescent="0.25">
      <c r="A140" s="15">
        <v>2013</v>
      </c>
      <c r="B140" s="15" t="s">
        <v>11</v>
      </c>
      <c r="C140" s="15" t="s">
        <v>5</v>
      </c>
      <c r="D140" s="15" t="s">
        <v>13</v>
      </c>
      <c r="E140" s="21" t="s">
        <v>3</v>
      </c>
      <c r="F140" s="15">
        <v>1058.1511687365589</v>
      </c>
    </row>
    <row r="141" spans="1:11" x14ac:dyDescent="0.25">
      <c r="A141" s="15">
        <v>2013</v>
      </c>
      <c r="B141" s="15" t="s">
        <v>11</v>
      </c>
      <c r="C141" s="15" t="s">
        <v>5</v>
      </c>
      <c r="D141" s="15" t="s">
        <v>13</v>
      </c>
      <c r="E141" s="21" t="s">
        <v>4</v>
      </c>
      <c r="F141" s="15" t="s">
        <v>49</v>
      </c>
    </row>
    <row r="142" spans="1:11" x14ac:dyDescent="0.25">
      <c r="A142" s="15">
        <v>2013</v>
      </c>
      <c r="B142" s="15" t="s">
        <v>11</v>
      </c>
      <c r="C142" s="15" t="s">
        <v>5</v>
      </c>
      <c r="D142" s="15" t="s">
        <v>13</v>
      </c>
      <c r="E142" s="21" t="s">
        <v>0</v>
      </c>
      <c r="F142" s="15">
        <v>100117</v>
      </c>
      <c r="G142">
        <f t="shared" ref="G142" si="135">F142</f>
        <v>100117</v>
      </c>
      <c r="H142" t="str">
        <f t="shared" ref="H142:H173" si="136">+F143</f>
        <v xml:space="preserve">ЧГРЭС </v>
      </c>
      <c r="I142">
        <f t="shared" ref="I142" si="137">F144</f>
        <v>115</v>
      </c>
      <c r="J142">
        <f t="shared" ref="J142" si="138">+F145</f>
        <v>1062.4561442607526</v>
      </c>
      <c r="K142" t="str">
        <f t="shared" ref="K142" si="139">+F146</f>
        <v>73 из 110  86,77%</v>
      </c>
    </row>
    <row r="143" spans="1:11" x14ac:dyDescent="0.25">
      <c r="A143" s="15">
        <v>2013</v>
      </c>
      <c r="B143" s="15" t="s">
        <v>11</v>
      </c>
      <c r="C143" s="15" t="s">
        <v>5</v>
      </c>
      <c r="D143" s="15" t="s">
        <v>13</v>
      </c>
      <c r="E143" s="21" t="s">
        <v>1</v>
      </c>
      <c r="F143" s="15" t="s">
        <v>24</v>
      </c>
    </row>
    <row r="144" spans="1:11" x14ac:dyDescent="0.25">
      <c r="A144" s="15">
        <v>2013</v>
      </c>
      <c r="B144" s="15" t="s">
        <v>11</v>
      </c>
      <c r="C144" s="15" t="s">
        <v>5</v>
      </c>
      <c r="D144" s="15" t="s">
        <v>13</v>
      </c>
      <c r="E144" s="21" t="s">
        <v>2</v>
      </c>
      <c r="F144" s="15">
        <v>115</v>
      </c>
    </row>
    <row r="145" spans="1:11" x14ac:dyDescent="0.25">
      <c r="A145" s="15">
        <v>2013</v>
      </c>
      <c r="B145" s="15" t="s">
        <v>11</v>
      </c>
      <c r="C145" s="15" t="s">
        <v>5</v>
      </c>
      <c r="D145" s="15" t="s">
        <v>13</v>
      </c>
      <c r="E145" s="21" t="s">
        <v>3</v>
      </c>
      <c r="F145" s="15">
        <v>1062.4561442607526</v>
      </c>
    </row>
    <row r="146" spans="1:11" x14ac:dyDescent="0.25">
      <c r="A146" s="15">
        <v>2013</v>
      </c>
      <c r="B146" s="15" t="s">
        <v>11</v>
      </c>
      <c r="C146" s="15" t="s">
        <v>5</v>
      </c>
      <c r="D146" s="15" t="s">
        <v>13</v>
      </c>
      <c r="E146" s="21" t="s">
        <v>4</v>
      </c>
      <c r="F146" s="15" t="s">
        <v>50</v>
      </c>
    </row>
    <row r="147" spans="1:11" x14ac:dyDescent="0.25">
      <c r="A147" s="15">
        <v>2013</v>
      </c>
      <c r="B147" s="15" t="s">
        <v>11</v>
      </c>
      <c r="C147" s="15" t="s">
        <v>5</v>
      </c>
      <c r="D147" s="15" t="s">
        <v>13</v>
      </c>
      <c r="E147" s="21" t="s">
        <v>0</v>
      </c>
      <c r="F147" s="15">
        <v>100194</v>
      </c>
      <c r="G147">
        <f t="shared" ref="G147" si="140">F147</f>
        <v>100194</v>
      </c>
      <c r="H147" t="str">
        <f t="shared" ref="H147:H178" si="141">+F148</f>
        <v xml:space="preserve">Новометаллург </v>
      </c>
      <c r="I147">
        <f t="shared" ref="I147" si="142">F149</f>
        <v>115</v>
      </c>
      <c r="J147">
        <f t="shared" ref="J147" si="143">+F150</f>
        <v>1060.3303194489245</v>
      </c>
      <c r="K147" t="str">
        <f t="shared" ref="K147" si="144">+F151</f>
        <v>78 из 110  86,6%</v>
      </c>
    </row>
    <row r="148" spans="1:11" x14ac:dyDescent="0.25">
      <c r="A148" s="15">
        <v>2013</v>
      </c>
      <c r="B148" s="15" t="s">
        <v>11</v>
      </c>
      <c r="C148" s="15" t="s">
        <v>5</v>
      </c>
      <c r="D148" s="15" t="s">
        <v>13</v>
      </c>
      <c r="E148" s="21" t="s">
        <v>1</v>
      </c>
      <c r="F148" s="15" t="s">
        <v>26</v>
      </c>
    </row>
    <row r="149" spans="1:11" x14ac:dyDescent="0.25">
      <c r="A149" s="15">
        <v>2013</v>
      </c>
      <c r="B149" s="15" t="s">
        <v>11</v>
      </c>
      <c r="C149" s="15" t="s">
        <v>5</v>
      </c>
      <c r="D149" s="15" t="s">
        <v>13</v>
      </c>
      <c r="E149" s="21" t="s">
        <v>2</v>
      </c>
      <c r="F149" s="15">
        <v>115</v>
      </c>
    </row>
    <row r="150" spans="1:11" x14ac:dyDescent="0.25">
      <c r="A150" s="15">
        <v>2013</v>
      </c>
      <c r="B150" s="15" t="s">
        <v>11</v>
      </c>
      <c r="C150" s="15" t="s">
        <v>5</v>
      </c>
      <c r="D150" s="15" t="s">
        <v>13</v>
      </c>
      <c r="E150" s="21" t="s">
        <v>3</v>
      </c>
      <c r="F150" s="15">
        <v>1060.3303194489245</v>
      </c>
    </row>
    <row r="151" spans="1:11" x14ac:dyDescent="0.25">
      <c r="A151" s="15">
        <v>2013</v>
      </c>
      <c r="B151" s="15" t="s">
        <v>11</v>
      </c>
      <c r="C151" s="15" t="s">
        <v>5</v>
      </c>
      <c r="D151" s="15" t="s">
        <v>13</v>
      </c>
      <c r="E151" s="21" t="s">
        <v>4</v>
      </c>
      <c r="F151" s="15" t="s">
        <v>51</v>
      </c>
    </row>
    <row r="152" spans="1:11" x14ac:dyDescent="0.25">
      <c r="A152" s="15">
        <v>2014</v>
      </c>
      <c r="B152" s="15" t="s">
        <v>14</v>
      </c>
      <c r="C152" s="15" t="s">
        <v>5</v>
      </c>
      <c r="D152" s="15" t="s">
        <v>13</v>
      </c>
      <c r="E152" s="21" t="s">
        <v>0</v>
      </c>
      <c r="F152" s="15">
        <v>100102</v>
      </c>
      <c r="G152">
        <f t="shared" ref="G152" si="145">F152</f>
        <v>100102</v>
      </c>
      <c r="H152" t="str">
        <f t="shared" ref="H152:H183" si="146">+F153</f>
        <v xml:space="preserve">Конверторная </v>
      </c>
      <c r="I152">
        <f t="shared" ref="I152" si="147">F154</f>
        <v>230</v>
      </c>
      <c r="J152">
        <f t="shared" ref="J152" si="148">+F155</f>
        <v>1018.7083480241934</v>
      </c>
      <c r="K152" t="str">
        <f t="shared" ref="K152" si="149">+F156</f>
        <v>97 из 110  87%</v>
      </c>
    </row>
    <row r="153" spans="1:11" x14ac:dyDescent="0.25">
      <c r="A153" s="15">
        <v>2014</v>
      </c>
      <c r="B153" s="15" t="s">
        <v>14</v>
      </c>
      <c r="C153" s="15" t="s">
        <v>5</v>
      </c>
      <c r="D153" s="15" t="s">
        <v>13</v>
      </c>
      <c r="E153" s="21" t="s">
        <v>1</v>
      </c>
      <c r="F153" s="15" t="s">
        <v>17</v>
      </c>
    </row>
    <row r="154" spans="1:11" x14ac:dyDescent="0.25">
      <c r="A154" s="15">
        <v>2014</v>
      </c>
      <c r="B154" s="15" t="s">
        <v>14</v>
      </c>
      <c r="C154" s="15" t="s">
        <v>5</v>
      </c>
      <c r="D154" s="15" t="s">
        <v>13</v>
      </c>
      <c r="E154" s="21" t="s">
        <v>2</v>
      </c>
      <c r="F154" s="15">
        <v>230</v>
      </c>
    </row>
    <row r="155" spans="1:11" x14ac:dyDescent="0.25">
      <c r="A155" s="15">
        <v>2014</v>
      </c>
      <c r="B155" s="15" t="s">
        <v>14</v>
      </c>
      <c r="C155" s="15" t="s">
        <v>5</v>
      </c>
      <c r="D155" s="15" t="s">
        <v>13</v>
      </c>
      <c r="E155" s="21" t="s">
        <v>3</v>
      </c>
      <c r="F155" s="15">
        <v>1018.7083480241934</v>
      </c>
    </row>
    <row r="156" spans="1:11" x14ac:dyDescent="0.25">
      <c r="A156" s="15">
        <v>2014</v>
      </c>
      <c r="B156" s="15" t="s">
        <v>14</v>
      </c>
      <c r="C156" s="15" t="s">
        <v>5</v>
      </c>
      <c r="D156" s="15" t="s">
        <v>13</v>
      </c>
      <c r="E156" s="21" t="s">
        <v>4</v>
      </c>
      <c r="F156" s="15" t="s">
        <v>52</v>
      </c>
    </row>
    <row r="157" spans="1:11" x14ac:dyDescent="0.25">
      <c r="A157" s="15">
        <v>2014</v>
      </c>
      <c r="B157" s="15" t="s">
        <v>14</v>
      </c>
      <c r="C157" s="15" t="s">
        <v>5</v>
      </c>
      <c r="D157" s="15" t="s">
        <v>13</v>
      </c>
      <c r="E157" s="21" t="s">
        <v>0</v>
      </c>
      <c r="F157" s="15">
        <v>100102</v>
      </c>
      <c r="G157">
        <f t="shared" ref="G157" si="150">F157</f>
        <v>100102</v>
      </c>
      <c r="H157" t="str">
        <f t="shared" ref="H157:H188" si="151">+F158</f>
        <v xml:space="preserve">Конверторная </v>
      </c>
      <c r="I157">
        <f t="shared" ref="I157" si="152">F159</f>
        <v>115</v>
      </c>
      <c r="J157">
        <f t="shared" ref="J157" si="153">+F160</f>
        <v>1020.1365135215052</v>
      </c>
      <c r="K157" t="str">
        <f t="shared" ref="K157" si="154">+F161</f>
        <v>95 из 110  87,5%</v>
      </c>
    </row>
    <row r="158" spans="1:11" x14ac:dyDescent="0.25">
      <c r="A158" s="15">
        <v>2014</v>
      </c>
      <c r="B158" s="15" t="s">
        <v>14</v>
      </c>
      <c r="C158" s="15" t="s">
        <v>5</v>
      </c>
      <c r="D158" s="15" t="s">
        <v>13</v>
      </c>
      <c r="E158" s="21" t="s">
        <v>1</v>
      </c>
      <c r="F158" s="15" t="s">
        <v>17</v>
      </c>
    </row>
    <row r="159" spans="1:11" x14ac:dyDescent="0.25">
      <c r="A159" s="15">
        <v>2014</v>
      </c>
      <c r="B159" s="15" t="s">
        <v>14</v>
      </c>
      <c r="C159" s="15" t="s">
        <v>5</v>
      </c>
      <c r="D159" s="15" t="s">
        <v>13</v>
      </c>
      <c r="E159" s="21" t="s">
        <v>2</v>
      </c>
      <c r="F159" s="15">
        <v>115</v>
      </c>
    </row>
    <row r="160" spans="1:11" x14ac:dyDescent="0.25">
      <c r="A160" s="15">
        <v>2014</v>
      </c>
      <c r="B160" s="15" t="s">
        <v>14</v>
      </c>
      <c r="C160" s="15" t="s">
        <v>5</v>
      </c>
      <c r="D160" s="15" t="s">
        <v>13</v>
      </c>
      <c r="E160" s="21" t="s">
        <v>3</v>
      </c>
      <c r="F160" s="15">
        <v>1020.1365135215052</v>
      </c>
    </row>
    <row r="161" spans="1:11" x14ac:dyDescent="0.25">
      <c r="A161" s="15">
        <v>2014</v>
      </c>
      <c r="B161" s="15" t="s">
        <v>14</v>
      </c>
      <c r="C161" s="15" t="s">
        <v>5</v>
      </c>
      <c r="D161" s="15" t="s">
        <v>13</v>
      </c>
      <c r="E161" s="21" t="s">
        <v>4</v>
      </c>
      <c r="F161" s="15" t="s">
        <v>53</v>
      </c>
    </row>
    <row r="162" spans="1:11" x14ac:dyDescent="0.25">
      <c r="A162" s="15">
        <v>2014</v>
      </c>
      <c r="B162" s="15" t="s">
        <v>14</v>
      </c>
      <c r="C162" s="15" t="s">
        <v>5</v>
      </c>
      <c r="D162" s="15" t="s">
        <v>13</v>
      </c>
      <c r="E162" s="21" t="s">
        <v>0</v>
      </c>
      <c r="F162" s="15">
        <v>100115</v>
      </c>
      <c r="G162">
        <f t="shared" ref="G162" si="155">F162</f>
        <v>100115</v>
      </c>
      <c r="H162" t="str">
        <f t="shared" ref="H162:H193" si="156">+F163</f>
        <v xml:space="preserve">ТЭЦЧМК </v>
      </c>
      <c r="I162">
        <f t="shared" ref="I162" si="157">F164</f>
        <v>115</v>
      </c>
      <c r="J162">
        <f t="shared" ref="J162" si="158">+F165</f>
        <v>1021.5125456854838</v>
      </c>
      <c r="K162" t="str">
        <f t="shared" ref="K162" si="159">+F166</f>
        <v>91 из 110  87,62%</v>
      </c>
    </row>
    <row r="163" spans="1:11" x14ac:dyDescent="0.25">
      <c r="A163" s="15">
        <v>2014</v>
      </c>
      <c r="B163" s="15" t="s">
        <v>14</v>
      </c>
      <c r="C163" s="15" t="s">
        <v>5</v>
      </c>
      <c r="D163" s="15" t="s">
        <v>13</v>
      </c>
      <c r="E163" s="21" t="s">
        <v>1</v>
      </c>
      <c r="F163" s="15" t="s">
        <v>20</v>
      </c>
    </row>
    <row r="164" spans="1:11" x14ac:dyDescent="0.25">
      <c r="A164" s="15">
        <v>2014</v>
      </c>
      <c r="B164" s="15" t="s">
        <v>14</v>
      </c>
      <c r="C164" s="15" t="s">
        <v>5</v>
      </c>
      <c r="D164" s="15" t="s">
        <v>13</v>
      </c>
      <c r="E164" s="21" t="s">
        <v>2</v>
      </c>
      <c r="F164" s="15">
        <v>115</v>
      </c>
    </row>
    <row r="165" spans="1:11" x14ac:dyDescent="0.25">
      <c r="A165" s="15">
        <v>2014</v>
      </c>
      <c r="B165" s="15" t="s">
        <v>14</v>
      </c>
      <c r="C165" s="15" t="s">
        <v>5</v>
      </c>
      <c r="D165" s="15" t="s">
        <v>13</v>
      </c>
      <c r="E165" s="21" t="s">
        <v>3</v>
      </c>
      <c r="F165" s="15">
        <v>1021.5125456854838</v>
      </c>
    </row>
    <row r="166" spans="1:11" x14ac:dyDescent="0.25">
      <c r="A166" s="15">
        <v>2014</v>
      </c>
      <c r="B166" s="15" t="s">
        <v>14</v>
      </c>
      <c r="C166" s="15" t="s">
        <v>5</v>
      </c>
      <c r="D166" s="15" t="s">
        <v>13</v>
      </c>
      <c r="E166" s="21" t="s">
        <v>4</v>
      </c>
      <c r="F166" s="15" t="s">
        <v>54</v>
      </c>
    </row>
    <row r="167" spans="1:11" x14ac:dyDescent="0.25">
      <c r="A167" s="15">
        <v>2014</v>
      </c>
      <c r="B167" s="15" t="s">
        <v>14</v>
      </c>
      <c r="C167" s="15" t="s">
        <v>5</v>
      </c>
      <c r="D167" s="15" t="s">
        <v>13</v>
      </c>
      <c r="E167" s="21" t="s">
        <v>0</v>
      </c>
      <c r="F167" s="15">
        <v>100116</v>
      </c>
      <c r="G167">
        <f t="shared" ref="G167" si="160">F167</f>
        <v>100116</v>
      </c>
      <c r="H167" t="str">
        <f t="shared" ref="H167:H198" si="161">+F168</f>
        <v xml:space="preserve">Каштак </v>
      </c>
      <c r="I167">
        <f t="shared" ref="I167" si="162">F169</f>
        <v>115</v>
      </c>
      <c r="J167">
        <f t="shared" ref="J167" si="163">+F170</f>
        <v>1021.1918374462367</v>
      </c>
      <c r="K167" t="str">
        <f t="shared" ref="K167" si="164">+F171</f>
        <v>88 из 110  87,59%</v>
      </c>
    </row>
    <row r="168" spans="1:11" x14ac:dyDescent="0.25">
      <c r="A168" s="15">
        <v>2014</v>
      </c>
      <c r="B168" s="15" t="s">
        <v>14</v>
      </c>
      <c r="C168" s="15" t="s">
        <v>5</v>
      </c>
      <c r="D168" s="15" t="s">
        <v>13</v>
      </c>
      <c r="E168" s="21" t="s">
        <v>1</v>
      </c>
      <c r="F168" s="15" t="s">
        <v>22</v>
      </c>
    </row>
    <row r="169" spans="1:11" x14ac:dyDescent="0.25">
      <c r="A169" s="15">
        <v>2014</v>
      </c>
      <c r="B169" s="15" t="s">
        <v>14</v>
      </c>
      <c r="C169" s="15" t="s">
        <v>5</v>
      </c>
      <c r="D169" s="15" t="s">
        <v>13</v>
      </c>
      <c r="E169" s="21" t="s">
        <v>2</v>
      </c>
      <c r="F169" s="15">
        <v>115</v>
      </c>
    </row>
    <row r="170" spans="1:11" x14ac:dyDescent="0.25">
      <c r="A170" s="15">
        <v>2014</v>
      </c>
      <c r="B170" s="15" t="s">
        <v>14</v>
      </c>
      <c r="C170" s="15" t="s">
        <v>5</v>
      </c>
      <c r="D170" s="15" t="s">
        <v>13</v>
      </c>
      <c r="E170" s="21" t="s">
        <v>3</v>
      </c>
      <c r="F170" s="15">
        <v>1021.1918374462367</v>
      </c>
    </row>
    <row r="171" spans="1:11" x14ac:dyDescent="0.25">
      <c r="A171" s="15">
        <v>2014</v>
      </c>
      <c r="B171" s="15" t="s">
        <v>14</v>
      </c>
      <c r="C171" s="15" t="s">
        <v>5</v>
      </c>
      <c r="D171" s="15" t="s">
        <v>13</v>
      </c>
      <c r="E171" s="21" t="s">
        <v>4</v>
      </c>
      <c r="F171" s="15" t="s">
        <v>55</v>
      </c>
    </row>
    <row r="172" spans="1:11" x14ac:dyDescent="0.25">
      <c r="A172" s="15">
        <v>2014</v>
      </c>
      <c r="B172" s="15" t="s">
        <v>14</v>
      </c>
      <c r="C172" s="15" t="s">
        <v>5</v>
      </c>
      <c r="D172" s="15" t="s">
        <v>13</v>
      </c>
      <c r="E172" s="21" t="s">
        <v>0</v>
      </c>
      <c r="F172" s="15">
        <v>100117</v>
      </c>
      <c r="G172">
        <f t="shared" ref="G172" si="165">F172</f>
        <v>100117</v>
      </c>
      <c r="H172" t="str">
        <f t="shared" ref="H172:H203" si="166">+F173</f>
        <v xml:space="preserve">ЧГРЭС </v>
      </c>
      <c r="I172">
        <f t="shared" ref="I172" si="167">F174</f>
        <v>115</v>
      </c>
      <c r="J172">
        <f t="shared" ref="J172" si="168">+F175</f>
        <v>1025.3561551747312</v>
      </c>
      <c r="K172" t="str">
        <f t="shared" ref="K172" si="169">+F176</f>
        <v>76 из 110  87,95%</v>
      </c>
    </row>
    <row r="173" spans="1:11" x14ac:dyDescent="0.25">
      <c r="A173" s="15">
        <v>2014</v>
      </c>
      <c r="B173" s="15" t="s">
        <v>14</v>
      </c>
      <c r="C173" s="15" t="s">
        <v>5</v>
      </c>
      <c r="D173" s="15" t="s">
        <v>13</v>
      </c>
      <c r="E173" s="21" t="s">
        <v>1</v>
      </c>
      <c r="F173" s="15" t="s">
        <v>24</v>
      </c>
    </row>
    <row r="174" spans="1:11" x14ac:dyDescent="0.25">
      <c r="A174" s="15">
        <v>2014</v>
      </c>
      <c r="B174" s="15" t="s">
        <v>14</v>
      </c>
      <c r="C174" s="15" t="s">
        <v>5</v>
      </c>
      <c r="D174" s="15" t="s">
        <v>13</v>
      </c>
      <c r="E174" s="21" t="s">
        <v>2</v>
      </c>
      <c r="F174" s="15">
        <v>115</v>
      </c>
    </row>
    <row r="175" spans="1:11" x14ac:dyDescent="0.25">
      <c r="A175" s="15">
        <v>2014</v>
      </c>
      <c r="B175" s="15" t="s">
        <v>14</v>
      </c>
      <c r="C175" s="15" t="s">
        <v>5</v>
      </c>
      <c r="D175" s="15" t="s">
        <v>13</v>
      </c>
      <c r="E175" s="21" t="s">
        <v>3</v>
      </c>
      <c r="F175" s="15">
        <v>1025.3561551747312</v>
      </c>
    </row>
    <row r="176" spans="1:11" x14ac:dyDescent="0.25">
      <c r="A176" s="15">
        <v>2014</v>
      </c>
      <c r="B176" s="15" t="s">
        <v>14</v>
      </c>
      <c r="C176" s="15" t="s">
        <v>5</v>
      </c>
      <c r="D176" s="15" t="s">
        <v>13</v>
      </c>
      <c r="E176" s="21" t="s">
        <v>4</v>
      </c>
      <c r="F176" s="15" t="s">
        <v>56</v>
      </c>
    </row>
    <row r="177" spans="1:11" x14ac:dyDescent="0.25">
      <c r="A177" s="15">
        <v>2014</v>
      </c>
      <c r="B177" s="15" t="s">
        <v>14</v>
      </c>
      <c r="C177" s="15" t="s">
        <v>5</v>
      </c>
      <c r="D177" s="15" t="s">
        <v>13</v>
      </c>
      <c r="E177" s="21" t="s">
        <v>0</v>
      </c>
      <c r="F177" s="15">
        <v>100194</v>
      </c>
      <c r="G177">
        <f t="shared" ref="G177" si="170">F177</f>
        <v>100194</v>
      </c>
      <c r="H177" t="str">
        <f t="shared" ref="H177:H208" si="171">+F178</f>
        <v xml:space="preserve">Новометаллург </v>
      </c>
      <c r="I177">
        <f t="shared" ref="I177" si="172">F179</f>
        <v>115</v>
      </c>
      <c r="J177">
        <f t="shared" ref="J177" si="173">+F180</f>
        <v>1024.0197040591399</v>
      </c>
      <c r="K177" t="str">
        <f t="shared" ref="K177" si="174">+F181</f>
        <v>81 из 110  87,84%</v>
      </c>
    </row>
    <row r="178" spans="1:11" x14ac:dyDescent="0.25">
      <c r="A178" s="15">
        <v>2014</v>
      </c>
      <c r="B178" s="15" t="s">
        <v>14</v>
      </c>
      <c r="C178" s="15" t="s">
        <v>5</v>
      </c>
      <c r="D178" s="15" t="s">
        <v>13</v>
      </c>
      <c r="E178" s="21" t="s">
        <v>1</v>
      </c>
      <c r="F178" s="15" t="s">
        <v>26</v>
      </c>
    </row>
    <row r="179" spans="1:11" x14ac:dyDescent="0.25">
      <c r="A179" s="15">
        <v>2014</v>
      </c>
      <c r="B179" s="15" t="s">
        <v>14</v>
      </c>
      <c r="C179" s="15" t="s">
        <v>5</v>
      </c>
      <c r="D179" s="15" t="s">
        <v>13</v>
      </c>
      <c r="E179" s="21" t="s">
        <v>2</v>
      </c>
      <c r="F179" s="15">
        <v>115</v>
      </c>
    </row>
    <row r="180" spans="1:11" x14ac:dyDescent="0.25">
      <c r="A180" s="15">
        <v>2014</v>
      </c>
      <c r="B180" s="15" t="s">
        <v>14</v>
      </c>
      <c r="C180" s="15" t="s">
        <v>5</v>
      </c>
      <c r="D180" s="15" t="s">
        <v>13</v>
      </c>
      <c r="E180" s="21" t="s">
        <v>3</v>
      </c>
      <c r="F180" s="15">
        <v>1024.0197040591399</v>
      </c>
    </row>
    <row r="181" spans="1:11" x14ac:dyDescent="0.25">
      <c r="A181" s="15">
        <v>2014</v>
      </c>
      <c r="B181" s="15" t="s">
        <v>14</v>
      </c>
      <c r="C181" s="15" t="s">
        <v>5</v>
      </c>
      <c r="D181" s="15" t="s">
        <v>13</v>
      </c>
      <c r="E181" s="21" t="s">
        <v>4</v>
      </c>
      <c r="F181" s="15" t="s">
        <v>57</v>
      </c>
    </row>
    <row r="182" spans="1:11" x14ac:dyDescent="0.25">
      <c r="A182" s="15">
        <v>2014</v>
      </c>
      <c r="B182" s="15" t="s">
        <v>15</v>
      </c>
      <c r="C182" s="15" t="s">
        <v>5</v>
      </c>
      <c r="D182" s="15" t="s">
        <v>13</v>
      </c>
      <c r="E182" s="21" t="s">
        <v>0</v>
      </c>
      <c r="F182" s="15">
        <v>100103</v>
      </c>
      <c r="G182">
        <f t="shared" ref="G182" si="175">F182</f>
        <v>100103</v>
      </c>
      <c r="H182" t="str">
        <f t="shared" ref="H182:H213" si="176">+F183</f>
        <v xml:space="preserve">Конверторная </v>
      </c>
      <c r="I182">
        <f t="shared" ref="I182" si="177">F184</f>
        <v>230</v>
      </c>
      <c r="J182">
        <f t="shared" ref="J182" si="178">+F185</f>
        <v>1082.9352315476192</v>
      </c>
      <c r="K182" t="str">
        <f t="shared" ref="K182" si="179">+F186</f>
        <v>98 из 110  87%</v>
      </c>
    </row>
    <row r="183" spans="1:11" x14ac:dyDescent="0.25">
      <c r="A183" s="15">
        <v>2014</v>
      </c>
      <c r="B183" s="15" t="s">
        <v>15</v>
      </c>
      <c r="C183" s="15" t="s">
        <v>5</v>
      </c>
      <c r="D183" s="15" t="s">
        <v>13</v>
      </c>
      <c r="E183" s="21" t="s">
        <v>1</v>
      </c>
      <c r="F183" s="15" t="s">
        <v>17</v>
      </c>
    </row>
    <row r="184" spans="1:11" x14ac:dyDescent="0.25">
      <c r="A184" s="15">
        <v>2014</v>
      </c>
      <c r="B184" s="15" t="s">
        <v>15</v>
      </c>
      <c r="C184" s="15" t="s">
        <v>5</v>
      </c>
      <c r="D184" s="15" t="s">
        <v>13</v>
      </c>
      <c r="E184" s="21" t="s">
        <v>2</v>
      </c>
      <c r="F184" s="15">
        <v>230</v>
      </c>
    </row>
    <row r="185" spans="1:11" x14ac:dyDescent="0.25">
      <c r="A185" s="15">
        <v>2014</v>
      </c>
      <c r="B185" s="15" t="s">
        <v>15</v>
      </c>
      <c r="C185" s="15" t="s">
        <v>5</v>
      </c>
      <c r="D185" s="15" t="s">
        <v>13</v>
      </c>
      <c r="E185" s="21" t="s">
        <v>3</v>
      </c>
      <c r="F185" s="15">
        <v>1082.9352315476192</v>
      </c>
    </row>
    <row r="186" spans="1:11" x14ac:dyDescent="0.25">
      <c r="A186" s="15">
        <v>2014</v>
      </c>
      <c r="B186" s="15" t="s">
        <v>15</v>
      </c>
      <c r="C186" s="15" t="s">
        <v>5</v>
      </c>
      <c r="D186" s="15" t="s">
        <v>13</v>
      </c>
      <c r="E186" s="21" t="s">
        <v>4</v>
      </c>
      <c r="F186" s="15" t="s">
        <v>58</v>
      </c>
    </row>
    <row r="187" spans="1:11" x14ac:dyDescent="0.25">
      <c r="A187" s="15">
        <v>2014</v>
      </c>
      <c r="B187" s="15" t="s">
        <v>15</v>
      </c>
      <c r="C187" s="15" t="s">
        <v>5</v>
      </c>
      <c r="D187" s="15" t="s">
        <v>13</v>
      </c>
      <c r="E187" s="21" t="s">
        <v>0</v>
      </c>
      <c r="F187" s="15">
        <v>100102</v>
      </c>
      <c r="G187">
        <f t="shared" ref="G187" si="180">F187</f>
        <v>100102</v>
      </c>
      <c r="H187" t="str">
        <f t="shared" ref="H187:H218" si="181">+F188</f>
        <v xml:space="preserve">Конверторная </v>
      </c>
      <c r="I187">
        <f t="shared" ref="I187" si="182">F189</f>
        <v>115</v>
      </c>
      <c r="J187">
        <f t="shared" ref="J187" si="183">+F190</f>
        <v>1084.3660947172618</v>
      </c>
      <c r="K187" t="str">
        <f t="shared" ref="K187" si="184">+F191</f>
        <v>94 из 110  87,1%</v>
      </c>
    </row>
    <row r="188" spans="1:11" x14ac:dyDescent="0.25">
      <c r="A188" s="15">
        <v>2014</v>
      </c>
      <c r="B188" s="15" t="s">
        <v>15</v>
      </c>
      <c r="C188" s="15" t="s">
        <v>5</v>
      </c>
      <c r="D188" s="15" t="s">
        <v>13</v>
      </c>
      <c r="E188" s="21" t="s">
        <v>1</v>
      </c>
      <c r="F188" s="15" t="s">
        <v>17</v>
      </c>
    </row>
    <row r="189" spans="1:11" x14ac:dyDescent="0.25">
      <c r="A189" s="15">
        <v>2014</v>
      </c>
      <c r="B189" s="15" t="s">
        <v>15</v>
      </c>
      <c r="C189" s="15" t="s">
        <v>5</v>
      </c>
      <c r="D189" s="15" t="s">
        <v>13</v>
      </c>
      <c r="E189" s="21" t="s">
        <v>2</v>
      </c>
      <c r="F189" s="15">
        <v>115</v>
      </c>
    </row>
    <row r="190" spans="1:11" x14ac:dyDescent="0.25">
      <c r="A190" s="15">
        <v>2014</v>
      </c>
      <c r="B190" s="15" t="s">
        <v>15</v>
      </c>
      <c r="C190" s="15" t="s">
        <v>5</v>
      </c>
      <c r="D190" s="15" t="s">
        <v>13</v>
      </c>
      <c r="E190" s="21" t="s">
        <v>3</v>
      </c>
      <c r="F190" s="15">
        <v>1084.3660947172618</v>
      </c>
    </row>
    <row r="191" spans="1:11" x14ac:dyDescent="0.25">
      <c r="A191" s="15">
        <v>2014</v>
      </c>
      <c r="B191" s="15" t="s">
        <v>15</v>
      </c>
      <c r="C191" s="15" t="s">
        <v>5</v>
      </c>
      <c r="D191" s="15" t="s">
        <v>13</v>
      </c>
      <c r="E191" s="21" t="s">
        <v>4</v>
      </c>
      <c r="F191" s="15" t="s">
        <v>59</v>
      </c>
    </row>
    <row r="192" spans="1:11" x14ac:dyDescent="0.25">
      <c r="A192" s="15">
        <v>2014</v>
      </c>
      <c r="B192" s="15" t="s">
        <v>15</v>
      </c>
      <c r="C192" s="15" t="s">
        <v>5</v>
      </c>
      <c r="D192" s="15" t="s">
        <v>13</v>
      </c>
      <c r="E192" s="21" t="s">
        <v>0</v>
      </c>
      <c r="F192" s="15">
        <v>100115</v>
      </c>
      <c r="G192">
        <f t="shared" ref="G192" si="185">F192</f>
        <v>100115</v>
      </c>
      <c r="H192" t="str">
        <f t="shared" ref="H192:H223" si="186">+F193</f>
        <v xml:space="preserve">ТЭЦЧМК </v>
      </c>
      <c r="I192">
        <f t="shared" ref="I192" si="187">F194</f>
        <v>115</v>
      </c>
      <c r="J192">
        <f t="shared" ref="J192" si="188">+F195</f>
        <v>1082.720422470238</v>
      </c>
      <c r="K192" t="str">
        <f t="shared" ref="K192" si="189">+F196</f>
        <v>97 из 110  86,96%</v>
      </c>
    </row>
    <row r="193" spans="1:11" x14ac:dyDescent="0.25">
      <c r="A193" s="15">
        <v>2014</v>
      </c>
      <c r="B193" s="15" t="s">
        <v>15</v>
      </c>
      <c r="C193" s="15" t="s">
        <v>5</v>
      </c>
      <c r="D193" s="15" t="s">
        <v>13</v>
      </c>
      <c r="E193" s="21" t="s">
        <v>1</v>
      </c>
      <c r="F193" s="15" t="s">
        <v>20</v>
      </c>
    </row>
    <row r="194" spans="1:11" x14ac:dyDescent="0.25">
      <c r="A194" s="15">
        <v>2014</v>
      </c>
      <c r="B194" s="15" t="s">
        <v>15</v>
      </c>
      <c r="C194" s="15" t="s">
        <v>5</v>
      </c>
      <c r="D194" s="15" t="s">
        <v>13</v>
      </c>
      <c r="E194" s="21" t="s">
        <v>2</v>
      </c>
      <c r="F194" s="15">
        <v>115</v>
      </c>
    </row>
    <row r="195" spans="1:11" x14ac:dyDescent="0.25">
      <c r="A195" s="15">
        <v>2014</v>
      </c>
      <c r="B195" s="15" t="s">
        <v>15</v>
      </c>
      <c r="C195" s="15" t="s">
        <v>5</v>
      </c>
      <c r="D195" s="15" t="s">
        <v>13</v>
      </c>
      <c r="E195" s="21" t="s">
        <v>3</v>
      </c>
      <c r="F195" s="15">
        <v>1082.720422470238</v>
      </c>
    </row>
    <row r="196" spans="1:11" x14ac:dyDescent="0.25">
      <c r="A196" s="15">
        <v>2014</v>
      </c>
      <c r="B196" s="15" t="s">
        <v>15</v>
      </c>
      <c r="C196" s="15" t="s">
        <v>5</v>
      </c>
      <c r="D196" s="15" t="s">
        <v>13</v>
      </c>
      <c r="E196" s="21" t="s">
        <v>4</v>
      </c>
      <c r="F196" s="15" t="s">
        <v>60</v>
      </c>
    </row>
    <row r="197" spans="1:11" x14ac:dyDescent="0.25">
      <c r="A197" s="15">
        <v>2014</v>
      </c>
      <c r="B197" s="15" t="s">
        <v>15</v>
      </c>
      <c r="C197" s="15" t="s">
        <v>5</v>
      </c>
      <c r="D197" s="15" t="s">
        <v>13</v>
      </c>
      <c r="E197" s="21" t="s">
        <v>0</v>
      </c>
      <c r="F197" s="15">
        <v>100116</v>
      </c>
      <c r="G197">
        <f t="shared" ref="G197" si="190">F197</f>
        <v>100116</v>
      </c>
      <c r="H197" t="str">
        <f t="shared" ref="H197:H241" si="191">+F198</f>
        <v xml:space="preserve">Каштак </v>
      </c>
      <c r="I197">
        <f t="shared" ref="I197" si="192">F199</f>
        <v>115</v>
      </c>
      <c r="J197">
        <f t="shared" ref="J197" si="193">+F200</f>
        <v>1086.3417469642857</v>
      </c>
      <c r="K197" t="str">
        <f t="shared" ref="K197" si="194">+F201</f>
        <v>86 из 110  87,25%</v>
      </c>
    </row>
    <row r="198" spans="1:11" x14ac:dyDescent="0.25">
      <c r="A198" s="15">
        <v>2014</v>
      </c>
      <c r="B198" s="15" t="s">
        <v>15</v>
      </c>
      <c r="C198" s="15" t="s">
        <v>5</v>
      </c>
      <c r="D198" s="15" t="s">
        <v>13</v>
      </c>
      <c r="E198" s="21" t="s">
        <v>1</v>
      </c>
      <c r="F198" s="15" t="s">
        <v>22</v>
      </c>
    </row>
    <row r="199" spans="1:11" x14ac:dyDescent="0.25">
      <c r="A199" s="15">
        <v>2014</v>
      </c>
      <c r="B199" s="15" t="s">
        <v>15</v>
      </c>
      <c r="C199" s="15" t="s">
        <v>5</v>
      </c>
      <c r="D199" s="15" t="s">
        <v>13</v>
      </c>
      <c r="E199" s="21" t="s">
        <v>2</v>
      </c>
      <c r="F199" s="15">
        <v>115</v>
      </c>
    </row>
    <row r="200" spans="1:11" x14ac:dyDescent="0.25">
      <c r="A200" s="15">
        <v>2014</v>
      </c>
      <c r="B200" s="15" t="s">
        <v>15</v>
      </c>
      <c r="C200" s="15" t="s">
        <v>5</v>
      </c>
      <c r="D200" s="15" t="s">
        <v>13</v>
      </c>
      <c r="E200" s="21" t="s">
        <v>3</v>
      </c>
      <c r="F200" s="15">
        <v>1086.3417469642857</v>
      </c>
    </row>
    <row r="201" spans="1:11" x14ac:dyDescent="0.25">
      <c r="A201" s="15">
        <v>2014</v>
      </c>
      <c r="B201" s="15" t="s">
        <v>15</v>
      </c>
      <c r="C201" s="15" t="s">
        <v>5</v>
      </c>
      <c r="D201" s="15" t="s">
        <v>13</v>
      </c>
      <c r="E201" s="21" t="s">
        <v>4</v>
      </c>
      <c r="F201" s="15" t="s">
        <v>61</v>
      </c>
    </row>
    <row r="202" spans="1:11" x14ac:dyDescent="0.25">
      <c r="A202" s="15">
        <v>2014</v>
      </c>
      <c r="B202" s="15" t="s">
        <v>15</v>
      </c>
      <c r="C202" s="15" t="s">
        <v>5</v>
      </c>
      <c r="D202" s="15" t="s">
        <v>13</v>
      </c>
      <c r="E202" s="21" t="s">
        <v>0</v>
      </c>
      <c r="F202" s="15">
        <v>100117</v>
      </c>
      <c r="G202">
        <f t="shared" ref="G202" si="195">F202</f>
        <v>100117</v>
      </c>
      <c r="H202" t="str">
        <f t="shared" ref="H202:H241" si="196">+F203</f>
        <v xml:space="preserve">ЧГРЭС </v>
      </c>
      <c r="I202">
        <f t="shared" ref="I202" si="197">F204</f>
        <v>115</v>
      </c>
      <c r="J202">
        <f t="shared" ref="J202" si="198">+F205</f>
        <v>1088.0399429315478</v>
      </c>
      <c r="K202" t="str">
        <f t="shared" ref="K202" si="199">+F206</f>
        <v>79 из 110  87,39%</v>
      </c>
    </row>
    <row r="203" spans="1:11" x14ac:dyDescent="0.25">
      <c r="A203" s="15">
        <v>2014</v>
      </c>
      <c r="B203" s="15" t="s">
        <v>15</v>
      </c>
      <c r="C203" s="15" t="s">
        <v>5</v>
      </c>
      <c r="D203" s="15" t="s">
        <v>13</v>
      </c>
      <c r="E203" s="21" t="s">
        <v>1</v>
      </c>
      <c r="F203" s="15" t="s">
        <v>24</v>
      </c>
    </row>
    <row r="204" spans="1:11" x14ac:dyDescent="0.25">
      <c r="A204" s="15">
        <v>2014</v>
      </c>
      <c r="B204" s="15" t="s">
        <v>15</v>
      </c>
      <c r="C204" s="15" t="s">
        <v>5</v>
      </c>
      <c r="D204" s="15" t="s">
        <v>13</v>
      </c>
      <c r="E204" s="21" t="s">
        <v>2</v>
      </c>
      <c r="F204" s="15">
        <v>115</v>
      </c>
    </row>
    <row r="205" spans="1:11" x14ac:dyDescent="0.25">
      <c r="A205" s="15">
        <v>2014</v>
      </c>
      <c r="B205" s="15" t="s">
        <v>15</v>
      </c>
      <c r="C205" s="15" t="s">
        <v>5</v>
      </c>
      <c r="D205" s="15" t="s">
        <v>13</v>
      </c>
      <c r="E205" s="21" t="s">
        <v>3</v>
      </c>
      <c r="F205" s="15">
        <v>1088.0399429315478</v>
      </c>
    </row>
    <row r="206" spans="1:11" x14ac:dyDescent="0.25">
      <c r="A206" s="15">
        <v>2014</v>
      </c>
      <c r="B206" s="15" t="s">
        <v>15</v>
      </c>
      <c r="C206" s="15" t="s">
        <v>5</v>
      </c>
      <c r="D206" s="15" t="s">
        <v>13</v>
      </c>
      <c r="E206" s="21" t="s">
        <v>4</v>
      </c>
      <c r="F206" s="15" t="s">
        <v>62</v>
      </c>
    </row>
    <row r="207" spans="1:11" x14ac:dyDescent="0.25">
      <c r="A207" s="15">
        <v>2014</v>
      </c>
      <c r="B207" s="15" t="s">
        <v>15</v>
      </c>
      <c r="C207" s="15" t="s">
        <v>5</v>
      </c>
      <c r="D207" s="15" t="s">
        <v>13</v>
      </c>
      <c r="E207" s="21" t="s">
        <v>0</v>
      </c>
      <c r="F207" s="15">
        <v>100194</v>
      </c>
      <c r="G207">
        <f t="shared" ref="G207" si="200">F207</f>
        <v>100194</v>
      </c>
      <c r="H207" t="str">
        <f t="shared" ref="H207:H241" si="201">+F208</f>
        <v xml:space="preserve">Новометаллург </v>
      </c>
      <c r="I207">
        <f t="shared" ref="I207" si="202">F209</f>
        <v>115</v>
      </c>
      <c r="J207">
        <f t="shared" ref="J207" si="203">+F210</f>
        <v>1085.7450793005953</v>
      </c>
      <c r="K207" t="str">
        <f t="shared" ref="K207" si="204">+F211</f>
        <v>90 из 110  87,21%</v>
      </c>
    </row>
    <row r="208" spans="1:11" x14ac:dyDescent="0.25">
      <c r="A208" s="15">
        <v>2014</v>
      </c>
      <c r="B208" s="15" t="s">
        <v>15</v>
      </c>
      <c r="C208" s="15" t="s">
        <v>5</v>
      </c>
      <c r="D208" s="15" t="s">
        <v>13</v>
      </c>
      <c r="E208" s="21" t="s">
        <v>1</v>
      </c>
      <c r="F208" s="15" t="s">
        <v>26</v>
      </c>
    </row>
    <row r="209" spans="1:11" x14ac:dyDescent="0.25">
      <c r="A209" s="15">
        <v>2014</v>
      </c>
      <c r="B209" s="15" t="s">
        <v>15</v>
      </c>
      <c r="C209" s="15" t="s">
        <v>5</v>
      </c>
      <c r="D209" s="15" t="s">
        <v>13</v>
      </c>
      <c r="E209" s="21" t="s">
        <v>2</v>
      </c>
      <c r="F209" s="15">
        <v>115</v>
      </c>
    </row>
    <row r="210" spans="1:11" x14ac:dyDescent="0.25">
      <c r="A210" s="15">
        <v>2014</v>
      </c>
      <c r="B210" s="15" t="s">
        <v>15</v>
      </c>
      <c r="C210" s="15" t="s">
        <v>5</v>
      </c>
      <c r="D210" s="15" t="s">
        <v>13</v>
      </c>
      <c r="E210" s="21" t="s">
        <v>3</v>
      </c>
      <c r="F210" s="15">
        <v>1085.7450793005953</v>
      </c>
    </row>
    <row r="211" spans="1:11" x14ac:dyDescent="0.25">
      <c r="A211" s="15">
        <v>2014</v>
      </c>
      <c r="B211" s="15" t="s">
        <v>15</v>
      </c>
      <c r="C211" s="15" t="s">
        <v>5</v>
      </c>
      <c r="D211" s="15" t="s">
        <v>13</v>
      </c>
      <c r="E211" s="21" t="s">
        <v>4</v>
      </c>
      <c r="F211" s="15" t="s">
        <v>63</v>
      </c>
    </row>
    <row r="212" spans="1:11" x14ac:dyDescent="0.25">
      <c r="A212" s="15">
        <v>2014</v>
      </c>
      <c r="B212" s="15" t="s">
        <v>16</v>
      </c>
      <c r="C212" s="15" t="s">
        <v>5</v>
      </c>
      <c r="D212" s="15" t="s">
        <v>13</v>
      </c>
      <c r="E212" s="21" t="s">
        <v>0</v>
      </c>
      <c r="F212" s="15">
        <v>100104</v>
      </c>
      <c r="G212">
        <f t="shared" ref="G212" si="205">F212</f>
        <v>100104</v>
      </c>
      <c r="H212" t="str">
        <f t="shared" ref="H212:H241" si="206">+F213</f>
        <v xml:space="preserve">Конверторная </v>
      </c>
      <c r="I212">
        <f t="shared" ref="I212" si="207">F214</f>
        <v>230</v>
      </c>
      <c r="J212">
        <f t="shared" ref="J212" si="208">+F215</f>
        <v>1061.7581048924728</v>
      </c>
      <c r="K212" t="str">
        <f t="shared" ref="K212" si="209">+F216</f>
        <v>97 из 110  89%</v>
      </c>
    </row>
    <row r="213" spans="1:11" x14ac:dyDescent="0.25">
      <c r="A213" s="15">
        <v>2014</v>
      </c>
      <c r="B213" s="15" t="s">
        <v>16</v>
      </c>
      <c r="C213" s="15" t="s">
        <v>5</v>
      </c>
      <c r="D213" s="15" t="s">
        <v>13</v>
      </c>
      <c r="E213" s="21" t="s">
        <v>1</v>
      </c>
      <c r="F213" s="15" t="s">
        <v>17</v>
      </c>
    </row>
    <row r="214" spans="1:11" x14ac:dyDescent="0.25">
      <c r="A214" s="15">
        <v>2014</v>
      </c>
      <c r="B214" s="15" t="s">
        <v>16</v>
      </c>
      <c r="C214" s="15" t="s">
        <v>5</v>
      </c>
      <c r="D214" s="15" t="s">
        <v>13</v>
      </c>
      <c r="E214" s="21" t="s">
        <v>2</v>
      </c>
      <c r="F214" s="15">
        <v>230</v>
      </c>
    </row>
    <row r="215" spans="1:11" x14ac:dyDescent="0.25">
      <c r="A215" s="15">
        <v>2014</v>
      </c>
      <c r="B215" s="15" t="s">
        <v>16</v>
      </c>
      <c r="C215" s="15" t="s">
        <v>5</v>
      </c>
      <c r="D215" s="15" t="s">
        <v>13</v>
      </c>
      <c r="E215" s="21" t="s">
        <v>3</v>
      </c>
      <c r="F215" s="15">
        <v>1061.7581048924728</v>
      </c>
    </row>
    <row r="216" spans="1:11" x14ac:dyDescent="0.25">
      <c r="A216" s="15">
        <v>2014</v>
      </c>
      <c r="B216" s="15" t="s">
        <v>16</v>
      </c>
      <c r="C216" s="15" t="s">
        <v>5</v>
      </c>
      <c r="D216" s="15" t="s">
        <v>13</v>
      </c>
      <c r="E216" s="21" t="s">
        <v>4</v>
      </c>
      <c r="F216" s="15" t="s">
        <v>64</v>
      </c>
    </row>
    <row r="217" spans="1:11" x14ac:dyDescent="0.25">
      <c r="A217" s="15">
        <v>2014</v>
      </c>
      <c r="B217" s="15" t="s">
        <v>16</v>
      </c>
      <c r="C217" s="15" t="s">
        <v>5</v>
      </c>
      <c r="D217" s="15" t="s">
        <v>13</v>
      </c>
      <c r="E217" s="21" t="s">
        <v>0</v>
      </c>
      <c r="F217" s="15">
        <v>100102</v>
      </c>
      <c r="G217">
        <f t="shared" ref="G217" si="210">F217</f>
        <v>100102</v>
      </c>
      <c r="H217" t="str">
        <f t="shared" ref="H217:H241" si="211">+F218</f>
        <v xml:space="preserve">Конверторная </v>
      </c>
      <c r="I217">
        <f t="shared" ref="I217" si="212">F219</f>
        <v>115</v>
      </c>
      <c r="J217">
        <f t="shared" ref="J217" si="213">+F220</f>
        <v>1063.0298177956988</v>
      </c>
      <c r="K217" t="str">
        <f t="shared" ref="K217" si="214">+F221</f>
        <v>94 из 110  88,69%</v>
      </c>
    </row>
    <row r="218" spans="1:11" x14ac:dyDescent="0.25">
      <c r="A218" s="15">
        <v>2014</v>
      </c>
      <c r="B218" s="15" t="s">
        <v>16</v>
      </c>
      <c r="C218" s="15" t="s">
        <v>5</v>
      </c>
      <c r="D218" s="15" t="s">
        <v>13</v>
      </c>
      <c r="E218" s="21" t="s">
        <v>1</v>
      </c>
      <c r="F218" s="15" t="s">
        <v>17</v>
      </c>
    </row>
    <row r="219" spans="1:11" x14ac:dyDescent="0.25">
      <c r="A219" s="15">
        <v>2014</v>
      </c>
      <c r="B219" s="15" t="s">
        <v>16</v>
      </c>
      <c r="C219" s="15" t="s">
        <v>5</v>
      </c>
      <c r="D219" s="15" t="s">
        <v>13</v>
      </c>
      <c r="E219" s="21" t="s">
        <v>2</v>
      </c>
      <c r="F219" s="15">
        <v>115</v>
      </c>
    </row>
    <row r="220" spans="1:11" x14ac:dyDescent="0.25">
      <c r="A220" s="15">
        <v>2014</v>
      </c>
      <c r="B220" s="15" t="s">
        <v>16</v>
      </c>
      <c r="C220" s="15" t="s">
        <v>5</v>
      </c>
      <c r="D220" s="15" t="s">
        <v>13</v>
      </c>
      <c r="E220" s="21" t="s">
        <v>3</v>
      </c>
      <c r="F220" s="15">
        <v>1063.0298177956988</v>
      </c>
    </row>
    <row r="221" spans="1:11" x14ac:dyDescent="0.25">
      <c r="A221" s="15">
        <v>2014</v>
      </c>
      <c r="B221" s="15" t="s">
        <v>16</v>
      </c>
      <c r="C221" s="15" t="s">
        <v>5</v>
      </c>
      <c r="D221" s="15" t="s">
        <v>13</v>
      </c>
      <c r="E221" s="21" t="s">
        <v>4</v>
      </c>
      <c r="F221" s="15" t="s">
        <v>65</v>
      </c>
    </row>
    <row r="222" spans="1:11" x14ac:dyDescent="0.25">
      <c r="A222" s="15">
        <v>2014</v>
      </c>
      <c r="B222" s="15" t="s">
        <v>16</v>
      </c>
      <c r="C222" s="15" t="s">
        <v>5</v>
      </c>
      <c r="D222" s="15" t="s">
        <v>13</v>
      </c>
      <c r="E222" s="21" t="s">
        <v>0</v>
      </c>
      <c r="F222" s="15">
        <v>100115</v>
      </c>
      <c r="G222">
        <f t="shared" ref="G222" si="215">F222</f>
        <v>100115</v>
      </c>
      <c r="H222" t="str">
        <f t="shared" ref="H222:H241" si="216">+F223</f>
        <v xml:space="preserve">ТЭЦЧМК </v>
      </c>
      <c r="I222">
        <f t="shared" ref="I222" si="217">F224</f>
        <v>115</v>
      </c>
      <c r="J222">
        <f t="shared" ref="J222" si="218">+F225</f>
        <v>1059.6594023655914</v>
      </c>
      <c r="K222" t="str">
        <f t="shared" ref="K222" si="219">+F226</f>
        <v>101 из 110  88,41%</v>
      </c>
    </row>
    <row r="223" spans="1:11" x14ac:dyDescent="0.25">
      <c r="A223" s="15">
        <v>2014</v>
      </c>
      <c r="B223" s="15" t="s">
        <v>16</v>
      </c>
      <c r="C223" s="15" t="s">
        <v>5</v>
      </c>
      <c r="D223" s="15" t="s">
        <v>13</v>
      </c>
      <c r="E223" s="21" t="s">
        <v>1</v>
      </c>
      <c r="F223" s="15" t="s">
        <v>20</v>
      </c>
    </row>
    <row r="224" spans="1:11" x14ac:dyDescent="0.25">
      <c r="A224" s="15">
        <v>2014</v>
      </c>
      <c r="B224" s="15" t="s">
        <v>16</v>
      </c>
      <c r="C224" s="15" t="s">
        <v>5</v>
      </c>
      <c r="D224" s="15" t="s">
        <v>13</v>
      </c>
      <c r="E224" s="21" t="s">
        <v>2</v>
      </c>
      <c r="F224" s="15">
        <v>115</v>
      </c>
    </row>
    <row r="225" spans="1:11" x14ac:dyDescent="0.25">
      <c r="A225" s="15">
        <v>2014</v>
      </c>
      <c r="B225" s="15" t="s">
        <v>16</v>
      </c>
      <c r="C225" s="15" t="s">
        <v>5</v>
      </c>
      <c r="D225" s="15" t="s">
        <v>13</v>
      </c>
      <c r="E225" s="21" t="s">
        <v>3</v>
      </c>
      <c r="F225" s="15">
        <v>1059.6594023655914</v>
      </c>
    </row>
    <row r="226" spans="1:11" x14ac:dyDescent="0.25">
      <c r="A226" s="15">
        <v>2014</v>
      </c>
      <c r="B226" s="15" t="s">
        <v>16</v>
      </c>
      <c r="C226" s="15" t="s">
        <v>5</v>
      </c>
      <c r="D226" s="15" t="s">
        <v>13</v>
      </c>
      <c r="E226" s="21" t="s">
        <v>4</v>
      </c>
      <c r="F226" s="15" t="s">
        <v>66</v>
      </c>
    </row>
    <row r="227" spans="1:11" x14ac:dyDescent="0.25">
      <c r="A227" s="15">
        <v>2014</v>
      </c>
      <c r="B227" s="15" t="s">
        <v>16</v>
      </c>
      <c r="C227" s="15" t="s">
        <v>5</v>
      </c>
      <c r="D227" s="15" t="s">
        <v>13</v>
      </c>
      <c r="E227" s="21" t="s">
        <v>0</v>
      </c>
      <c r="F227" s="15">
        <v>100116</v>
      </c>
      <c r="G227">
        <f t="shared" ref="G227" si="220">F227</f>
        <v>100116</v>
      </c>
      <c r="H227" t="str">
        <f t="shared" ref="H227:H241" si="221">+F228</f>
        <v xml:space="preserve">Каштак </v>
      </c>
      <c r="I227">
        <f t="shared" ref="I227" si="222">F229</f>
        <v>115</v>
      </c>
      <c r="J227">
        <f t="shared" ref="J227" si="223">+F230</f>
        <v>1065.1065363037635</v>
      </c>
      <c r="K227" t="str">
        <f t="shared" ref="K227" si="224">+F231</f>
        <v>84 из 110  88,87%</v>
      </c>
    </row>
    <row r="228" spans="1:11" x14ac:dyDescent="0.25">
      <c r="A228" s="15">
        <v>2014</v>
      </c>
      <c r="B228" s="15" t="s">
        <v>16</v>
      </c>
      <c r="C228" s="15" t="s">
        <v>5</v>
      </c>
      <c r="D228" s="15" t="s">
        <v>13</v>
      </c>
      <c r="E228" s="21" t="s">
        <v>1</v>
      </c>
      <c r="F228" s="15" t="s">
        <v>22</v>
      </c>
    </row>
    <row r="229" spans="1:11" x14ac:dyDescent="0.25">
      <c r="A229" s="15">
        <v>2014</v>
      </c>
      <c r="B229" s="15" t="s">
        <v>16</v>
      </c>
      <c r="C229" s="15" t="s">
        <v>5</v>
      </c>
      <c r="D229" s="15" t="s">
        <v>13</v>
      </c>
      <c r="E229" s="21" t="s">
        <v>2</v>
      </c>
      <c r="F229" s="15">
        <v>115</v>
      </c>
    </row>
    <row r="230" spans="1:11" x14ac:dyDescent="0.25">
      <c r="A230" s="15">
        <v>2014</v>
      </c>
      <c r="B230" s="15" t="s">
        <v>16</v>
      </c>
      <c r="C230" s="15" t="s">
        <v>5</v>
      </c>
      <c r="D230" s="15" t="s">
        <v>13</v>
      </c>
      <c r="E230" s="21" t="s">
        <v>3</v>
      </c>
      <c r="F230" s="15">
        <v>1065.1065363037635</v>
      </c>
    </row>
    <row r="231" spans="1:11" x14ac:dyDescent="0.25">
      <c r="A231" s="15">
        <v>2014</v>
      </c>
      <c r="B231" s="15" t="s">
        <v>16</v>
      </c>
      <c r="C231" s="15" t="s">
        <v>5</v>
      </c>
      <c r="D231" s="15" t="s">
        <v>13</v>
      </c>
      <c r="E231" s="21" t="s">
        <v>4</v>
      </c>
      <c r="F231" s="15" t="s">
        <v>67</v>
      </c>
    </row>
    <row r="232" spans="1:11" x14ac:dyDescent="0.25">
      <c r="A232" s="15">
        <v>2014</v>
      </c>
      <c r="B232" s="15" t="s">
        <v>16</v>
      </c>
      <c r="C232" s="15" t="s">
        <v>5</v>
      </c>
      <c r="D232" s="15" t="s">
        <v>13</v>
      </c>
      <c r="E232" s="21" t="s">
        <v>0</v>
      </c>
      <c r="F232" s="15">
        <v>100117</v>
      </c>
      <c r="G232">
        <f t="shared" ref="G232" si="225">F232</f>
        <v>100117</v>
      </c>
      <c r="H232" t="str">
        <f t="shared" ref="H232:H241" si="226">+F233</f>
        <v xml:space="preserve">ЧГРЭС </v>
      </c>
      <c r="I232">
        <f t="shared" ref="I232" si="227">F234</f>
        <v>115</v>
      </c>
      <c r="J232">
        <f t="shared" ref="J232" si="228">+F235</f>
        <v>1066.3204643279571</v>
      </c>
      <c r="K232" t="str">
        <f t="shared" ref="K232" si="229">+F236</f>
        <v>79 из 110  88,97%</v>
      </c>
    </row>
    <row r="233" spans="1:11" x14ac:dyDescent="0.25">
      <c r="A233" s="15">
        <v>2014</v>
      </c>
      <c r="B233" s="15" t="s">
        <v>16</v>
      </c>
      <c r="C233" s="15" t="s">
        <v>5</v>
      </c>
      <c r="D233" s="15" t="s">
        <v>13</v>
      </c>
      <c r="E233" s="21" t="s">
        <v>1</v>
      </c>
      <c r="F233" s="15" t="s">
        <v>24</v>
      </c>
    </row>
    <row r="234" spans="1:11" x14ac:dyDescent="0.25">
      <c r="A234" s="15">
        <v>2014</v>
      </c>
      <c r="B234" s="15" t="s">
        <v>16</v>
      </c>
      <c r="C234" s="15" t="s">
        <v>5</v>
      </c>
      <c r="D234" s="15" t="s">
        <v>13</v>
      </c>
      <c r="E234" s="21" t="s">
        <v>2</v>
      </c>
      <c r="F234" s="15">
        <v>115</v>
      </c>
    </row>
    <row r="235" spans="1:11" x14ac:dyDescent="0.25">
      <c r="A235" s="15">
        <v>2014</v>
      </c>
      <c r="B235" s="15" t="s">
        <v>16</v>
      </c>
      <c r="C235" s="15" t="s">
        <v>5</v>
      </c>
      <c r="D235" s="15" t="s">
        <v>13</v>
      </c>
      <c r="E235" s="21" t="s">
        <v>3</v>
      </c>
      <c r="F235" s="15">
        <v>1066.3204643279571</v>
      </c>
    </row>
    <row r="236" spans="1:11" x14ac:dyDescent="0.25">
      <c r="A236" s="15">
        <v>2014</v>
      </c>
      <c r="B236" s="15" t="s">
        <v>16</v>
      </c>
      <c r="C236" s="15" t="s">
        <v>5</v>
      </c>
      <c r="D236" s="15" t="s">
        <v>13</v>
      </c>
      <c r="E236" s="21" t="s">
        <v>4</v>
      </c>
      <c r="F236" s="15" t="s">
        <v>68</v>
      </c>
    </row>
    <row r="237" spans="1:11" x14ac:dyDescent="0.25">
      <c r="A237" s="15">
        <v>2014</v>
      </c>
      <c r="B237" s="15" t="s">
        <v>16</v>
      </c>
      <c r="C237" s="15" t="s">
        <v>5</v>
      </c>
      <c r="D237" s="15" t="s">
        <v>13</v>
      </c>
      <c r="E237" s="21" t="s">
        <v>0</v>
      </c>
      <c r="F237" s="15">
        <v>100194</v>
      </c>
      <c r="G237">
        <f t="shared" ref="G237" si="230">F237</f>
        <v>100194</v>
      </c>
      <c r="H237" t="str">
        <f t="shared" ref="H237:H241" si="231">+F238</f>
        <v xml:space="preserve">Новометаллург </v>
      </c>
      <c r="I237">
        <f t="shared" ref="I237" si="232">F239</f>
        <v>115</v>
      </c>
      <c r="J237">
        <f t="shared" ref="J237" si="233">+F240</f>
        <v>1064.0922704166669</v>
      </c>
      <c r="K237" t="str">
        <f t="shared" ref="K237" si="234">+F241</f>
        <v>91 из 110  88,78%</v>
      </c>
    </row>
    <row r="238" spans="1:11" x14ac:dyDescent="0.25">
      <c r="A238" s="15">
        <v>2014</v>
      </c>
      <c r="B238" s="15" t="s">
        <v>16</v>
      </c>
      <c r="C238" s="15" t="s">
        <v>5</v>
      </c>
      <c r="D238" s="15" t="s">
        <v>13</v>
      </c>
      <c r="E238" s="21" t="s">
        <v>1</v>
      </c>
      <c r="F238" s="15" t="s">
        <v>26</v>
      </c>
    </row>
    <row r="239" spans="1:11" x14ac:dyDescent="0.25">
      <c r="A239" s="15">
        <v>2014</v>
      </c>
      <c r="B239" s="15" t="s">
        <v>16</v>
      </c>
      <c r="C239" s="15" t="s">
        <v>5</v>
      </c>
      <c r="D239" s="15" t="s">
        <v>13</v>
      </c>
      <c r="E239" s="21" t="s">
        <v>2</v>
      </c>
      <c r="F239" s="15">
        <v>115</v>
      </c>
    </row>
    <row r="240" spans="1:11" x14ac:dyDescent="0.25">
      <c r="A240" s="15">
        <v>2014</v>
      </c>
      <c r="B240" s="15" t="s">
        <v>16</v>
      </c>
      <c r="C240" s="15" t="s">
        <v>5</v>
      </c>
      <c r="D240" s="15" t="s">
        <v>13</v>
      </c>
      <c r="E240" s="21" t="s">
        <v>3</v>
      </c>
      <c r="F240" s="15">
        <v>1064.0922704166669</v>
      </c>
    </row>
    <row r="241" spans="1:6" x14ac:dyDescent="0.25">
      <c r="A241" s="15">
        <v>2014</v>
      </c>
      <c r="B241" s="15" t="s">
        <v>16</v>
      </c>
      <c r="C241" s="15" t="s">
        <v>5</v>
      </c>
      <c r="D241" s="15" t="s">
        <v>13</v>
      </c>
      <c r="E241" s="21" t="s">
        <v>4</v>
      </c>
      <c r="F241" s="1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"/>
  <sheetViews>
    <sheetView tabSelected="1" workbookViewId="0">
      <selection activeCell="L9" sqref="L9"/>
    </sheetView>
  </sheetViews>
  <sheetFormatPr defaultRowHeight="15" x14ac:dyDescent="0.25"/>
  <cols>
    <col min="1" max="1" width="17.28515625" customWidth="1"/>
    <col min="2" max="2" width="20.85546875" customWidth="1"/>
    <col min="3" max="3" width="12.85546875" bestFit="1" customWidth="1"/>
    <col min="4" max="4" width="15.85546875" customWidth="1"/>
    <col min="5" max="8" width="15.85546875" bestFit="1" customWidth="1"/>
    <col min="9" max="10" width="12" customWidth="1"/>
    <col min="11" max="11" width="11.7109375" bestFit="1" customWidth="1"/>
    <col min="12" max="12" width="14.5703125" bestFit="1" customWidth="1"/>
    <col min="13" max="60" width="24.85546875" bestFit="1" customWidth="1"/>
    <col min="61" max="61" width="27.7109375" bestFit="1" customWidth="1"/>
    <col min="62" max="66" width="15.85546875" bestFit="1" customWidth="1"/>
    <col min="67" max="67" width="14.28515625" bestFit="1" customWidth="1"/>
    <col min="68" max="115" width="12" bestFit="1" customWidth="1"/>
    <col min="116" max="116" width="14.42578125" bestFit="1" customWidth="1"/>
    <col min="117" max="117" width="11.85546875" bestFit="1" customWidth="1"/>
  </cols>
  <sheetData>
    <row r="3" spans="1:9" x14ac:dyDescent="0.25">
      <c r="A3" s="13" t="s">
        <v>86</v>
      </c>
      <c r="D3" s="13" t="s">
        <v>1</v>
      </c>
    </row>
    <row r="4" spans="1:9" x14ac:dyDescent="0.25">
      <c r="A4" s="13" t="s">
        <v>12</v>
      </c>
      <c r="B4" s="13" t="s">
        <v>70</v>
      </c>
      <c r="C4" s="13" t="s">
        <v>71</v>
      </c>
      <c r="D4" t="s">
        <v>22</v>
      </c>
      <c r="E4" t="s">
        <v>17</v>
      </c>
      <c r="F4" t="s">
        <v>26</v>
      </c>
      <c r="G4" t="s">
        <v>20</v>
      </c>
      <c r="H4" t="s">
        <v>24</v>
      </c>
      <c r="I4" t="s">
        <v>75</v>
      </c>
    </row>
    <row r="5" spans="1:9" x14ac:dyDescent="0.25">
      <c r="A5">
        <v>2013</v>
      </c>
      <c r="B5" t="s">
        <v>7</v>
      </c>
      <c r="C5" t="s">
        <v>5</v>
      </c>
      <c r="D5" s="17">
        <v>1232.8776059677414</v>
      </c>
      <c r="E5" s="17">
        <v>2455.1929950403228</v>
      </c>
      <c r="F5" s="17">
        <v>1234.4722986424733</v>
      </c>
      <c r="G5" s="17">
        <v>1236.8716920026884</v>
      </c>
      <c r="H5" s="17">
        <v>1235.3182631720426</v>
      </c>
      <c r="I5" s="17">
        <v>7394.7328548252681</v>
      </c>
    </row>
    <row r="6" spans="1:9" x14ac:dyDescent="0.25">
      <c r="B6" s="14" t="s">
        <v>76</v>
      </c>
      <c r="C6" s="14"/>
      <c r="D6" s="18">
        <v>1232.8776059677414</v>
      </c>
      <c r="E6" s="18">
        <v>2455.1929950403228</v>
      </c>
      <c r="F6" s="18">
        <v>1234.4722986424733</v>
      </c>
      <c r="G6" s="18">
        <v>1236.8716920026884</v>
      </c>
      <c r="H6" s="18">
        <v>1235.3182631720426</v>
      </c>
      <c r="I6" s="18">
        <v>7394.7328548252681</v>
      </c>
    </row>
    <row r="7" spans="1:9" x14ac:dyDescent="0.25">
      <c r="B7" t="s">
        <v>8</v>
      </c>
      <c r="C7" t="s">
        <v>5</v>
      </c>
      <c r="D7" s="17">
        <v>1141.2984011250001</v>
      </c>
      <c r="E7" s="17">
        <v>2254.0070180138891</v>
      </c>
      <c r="F7" s="17">
        <v>1165.8269269722223</v>
      </c>
      <c r="G7" s="17">
        <v>1161.7033960416666</v>
      </c>
      <c r="H7" s="17">
        <v>1167.7845289166667</v>
      </c>
      <c r="I7" s="17">
        <v>6890.6202710694452</v>
      </c>
    </row>
    <row r="8" spans="1:9" x14ac:dyDescent="0.25">
      <c r="B8" s="14" t="s">
        <v>77</v>
      </c>
      <c r="C8" s="14"/>
      <c r="D8" s="18">
        <v>1141.2984011250001</v>
      </c>
      <c r="E8" s="18">
        <v>2254.0070180138891</v>
      </c>
      <c r="F8" s="18">
        <v>1165.8269269722223</v>
      </c>
      <c r="G8" s="18">
        <v>1161.7033960416666</v>
      </c>
      <c r="H8" s="18">
        <v>1167.7845289166667</v>
      </c>
      <c r="I8" s="18">
        <v>6890.6202710694452</v>
      </c>
    </row>
    <row r="9" spans="1:9" x14ac:dyDescent="0.25">
      <c r="B9" t="s">
        <v>9</v>
      </c>
      <c r="C9" t="s">
        <v>5</v>
      </c>
      <c r="D9" s="17">
        <v>1127.9291295430107</v>
      </c>
      <c r="E9" s="17">
        <v>2227.9371459045697</v>
      </c>
      <c r="F9" s="17">
        <v>1151.3859493010757</v>
      </c>
      <c r="G9" s="17">
        <v>1147.0857936827956</v>
      </c>
      <c r="H9" s="17">
        <v>1153.4324274596775</v>
      </c>
      <c r="I9" s="17">
        <v>6807.7704458911294</v>
      </c>
    </row>
    <row r="10" spans="1:9" x14ac:dyDescent="0.25">
      <c r="B10" s="14" t="s">
        <v>78</v>
      </c>
      <c r="C10" s="14"/>
      <c r="D10" s="18">
        <v>1127.9291295430107</v>
      </c>
      <c r="E10" s="18">
        <v>2227.9371459045697</v>
      </c>
      <c r="F10" s="18">
        <v>1151.3859493010757</v>
      </c>
      <c r="G10" s="18">
        <v>1147.0857936827956</v>
      </c>
      <c r="H10" s="18">
        <v>1153.4324274596775</v>
      </c>
      <c r="I10" s="18">
        <v>6807.7704458911294</v>
      </c>
    </row>
    <row r="11" spans="1:9" x14ac:dyDescent="0.25">
      <c r="B11" t="s">
        <v>10</v>
      </c>
      <c r="C11" t="s">
        <v>5</v>
      </c>
      <c r="D11" s="17">
        <v>1054.7066414722221</v>
      </c>
      <c r="E11" s="17">
        <v>2099.8634822499998</v>
      </c>
      <c r="F11" s="17">
        <v>1061.3170770972224</v>
      </c>
      <c r="G11" s="17">
        <v>1056.1813949861107</v>
      </c>
      <c r="H11" s="17">
        <v>1063.697412986111</v>
      </c>
      <c r="I11" s="17">
        <v>6335.7660087916665</v>
      </c>
    </row>
    <row r="12" spans="1:9" x14ac:dyDescent="0.25">
      <c r="B12" s="14" t="s">
        <v>79</v>
      </c>
      <c r="C12" s="14"/>
      <c r="D12" s="18">
        <v>1054.7066414722221</v>
      </c>
      <c r="E12" s="18">
        <v>2099.8634822499998</v>
      </c>
      <c r="F12" s="18">
        <v>1061.3170770972224</v>
      </c>
      <c r="G12" s="18">
        <v>1056.1813949861107</v>
      </c>
      <c r="H12" s="18">
        <v>1063.697412986111</v>
      </c>
      <c r="I12" s="18">
        <v>6335.7660087916665</v>
      </c>
    </row>
    <row r="13" spans="1:9" x14ac:dyDescent="0.25">
      <c r="B13" t="s">
        <v>11</v>
      </c>
      <c r="C13" t="s">
        <v>5</v>
      </c>
      <c r="D13" s="17">
        <v>1058.1511687365589</v>
      </c>
      <c r="E13" s="17">
        <v>2111.4957233736559</v>
      </c>
      <c r="F13" s="17">
        <v>1060.3303194489245</v>
      </c>
      <c r="G13" s="17">
        <v>1058.2964951344088</v>
      </c>
      <c r="H13" s="17">
        <v>1062.4561442607526</v>
      </c>
      <c r="I13" s="17">
        <v>6350.7298509543007</v>
      </c>
    </row>
    <row r="14" spans="1:9" x14ac:dyDescent="0.25">
      <c r="B14" s="14" t="s">
        <v>80</v>
      </c>
      <c r="C14" s="14"/>
      <c r="D14" s="18">
        <v>1058.1511687365589</v>
      </c>
      <c r="E14" s="18">
        <v>2111.4957233736559</v>
      </c>
      <c r="F14" s="18">
        <v>1060.3303194489245</v>
      </c>
      <c r="G14" s="18">
        <v>1058.2964951344088</v>
      </c>
      <c r="H14" s="18">
        <v>1062.4561442607526</v>
      </c>
      <c r="I14" s="18">
        <v>6350.7298509543007</v>
      </c>
    </row>
    <row r="15" spans="1:9" x14ac:dyDescent="0.25">
      <c r="A15" s="16" t="s">
        <v>81</v>
      </c>
      <c r="B15" s="16"/>
      <c r="C15" s="16"/>
      <c r="D15" s="19">
        <v>5614.9629468445337</v>
      </c>
      <c r="E15" s="19">
        <v>11148.496364582439</v>
      </c>
      <c r="F15" s="19">
        <v>5673.3325714619177</v>
      </c>
      <c r="G15" s="19">
        <v>5660.1387718476708</v>
      </c>
      <c r="H15" s="19">
        <v>5682.6887767952503</v>
      </c>
      <c r="I15" s="19">
        <v>33779.619431531813</v>
      </c>
    </row>
    <row r="16" spans="1:9" x14ac:dyDescent="0.25">
      <c r="A16">
        <v>2014</v>
      </c>
      <c r="B16" t="s">
        <v>14</v>
      </c>
      <c r="C16" t="s">
        <v>5</v>
      </c>
      <c r="D16" s="17">
        <v>1021.1918374462367</v>
      </c>
      <c r="E16" s="17">
        <v>2038.8448615456987</v>
      </c>
      <c r="F16" s="17">
        <v>1024.0197040591399</v>
      </c>
      <c r="G16" s="17">
        <v>1021.5125456854838</v>
      </c>
      <c r="H16" s="17">
        <v>1025.3561551747312</v>
      </c>
      <c r="I16" s="17">
        <v>6130.9251039112896</v>
      </c>
    </row>
    <row r="17" spans="1:9" x14ac:dyDescent="0.25">
      <c r="B17" s="14" t="s">
        <v>82</v>
      </c>
      <c r="C17" s="14"/>
      <c r="D17" s="18">
        <v>1021.1918374462367</v>
      </c>
      <c r="E17" s="18">
        <v>2038.8448615456987</v>
      </c>
      <c r="F17" s="18">
        <v>1024.0197040591399</v>
      </c>
      <c r="G17" s="18">
        <v>1021.5125456854838</v>
      </c>
      <c r="H17" s="18">
        <v>1025.3561551747312</v>
      </c>
      <c r="I17" s="18">
        <v>6130.9251039112896</v>
      </c>
    </row>
    <row r="18" spans="1:9" x14ac:dyDescent="0.25">
      <c r="B18" t="s">
        <v>15</v>
      </c>
      <c r="C18" t="s">
        <v>5</v>
      </c>
      <c r="D18" s="17">
        <v>1086.3417469642857</v>
      </c>
      <c r="E18" s="17">
        <v>2167.301326264881</v>
      </c>
      <c r="F18" s="17">
        <v>1085.7450793005953</v>
      </c>
      <c r="G18" s="17">
        <v>1082.720422470238</v>
      </c>
      <c r="H18" s="17">
        <v>1088.0399429315478</v>
      </c>
      <c r="I18" s="17">
        <v>6510.1485179315478</v>
      </c>
    </row>
    <row r="19" spans="1:9" x14ac:dyDescent="0.25">
      <c r="B19" s="14" t="s">
        <v>83</v>
      </c>
      <c r="C19" s="14"/>
      <c r="D19" s="18">
        <v>1086.3417469642857</v>
      </c>
      <c r="E19" s="18">
        <v>2167.301326264881</v>
      </c>
      <c r="F19" s="18">
        <v>1085.7450793005953</v>
      </c>
      <c r="G19" s="18">
        <v>1082.720422470238</v>
      </c>
      <c r="H19" s="18">
        <v>1088.0399429315478</v>
      </c>
      <c r="I19" s="18">
        <v>6510.1485179315478</v>
      </c>
    </row>
    <row r="20" spans="1:9" x14ac:dyDescent="0.25">
      <c r="B20" t="s">
        <v>16</v>
      </c>
      <c r="C20" t="s">
        <v>5</v>
      </c>
      <c r="D20" s="17">
        <v>1065.1065363037635</v>
      </c>
      <c r="E20" s="17">
        <v>2124.7879226881714</v>
      </c>
      <c r="F20" s="17">
        <v>1064.0922704166669</v>
      </c>
      <c r="G20" s="17">
        <v>1059.6594023655914</v>
      </c>
      <c r="H20" s="17">
        <v>1066.3204643279571</v>
      </c>
      <c r="I20" s="17">
        <v>6379.9665961021501</v>
      </c>
    </row>
    <row r="21" spans="1:9" x14ac:dyDescent="0.25">
      <c r="B21" s="14" t="s">
        <v>84</v>
      </c>
      <c r="C21" s="14"/>
      <c r="D21" s="18">
        <v>1065.1065363037635</v>
      </c>
      <c r="E21" s="18">
        <v>2124.7879226881714</v>
      </c>
      <c r="F21" s="18">
        <v>1064.0922704166669</v>
      </c>
      <c r="G21" s="18">
        <v>1059.6594023655914</v>
      </c>
      <c r="H21" s="18">
        <v>1066.3204643279571</v>
      </c>
      <c r="I21" s="18">
        <v>6379.9665961021501</v>
      </c>
    </row>
    <row r="22" spans="1:9" x14ac:dyDescent="0.25">
      <c r="A22" s="16" t="s">
        <v>85</v>
      </c>
      <c r="B22" s="16"/>
      <c r="C22" s="16"/>
      <c r="D22" s="19">
        <v>3172.6401207142862</v>
      </c>
      <c r="E22" s="19">
        <v>6330.9341104987516</v>
      </c>
      <c r="F22" s="19">
        <v>3173.8570537764022</v>
      </c>
      <c r="G22" s="19">
        <v>3163.8923705213128</v>
      </c>
      <c r="H22" s="19">
        <v>3179.716562434236</v>
      </c>
      <c r="I22" s="19">
        <v>19021.040217944988</v>
      </c>
    </row>
    <row r="23" spans="1:9" x14ac:dyDescent="0.25">
      <c r="A23" t="s">
        <v>75</v>
      </c>
      <c r="D23" s="17">
        <v>8787.603067558819</v>
      </c>
      <c r="E23" s="17">
        <v>17479.43047508119</v>
      </c>
      <c r="F23" s="17">
        <v>8847.1896252383194</v>
      </c>
      <c r="G23" s="17">
        <v>8824.0311423689836</v>
      </c>
      <c r="H23" s="17">
        <v>8862.4053392294863</v>
      </c>
      <c r="I23" s="17">
        <v>52800.659649476802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Исх_изм</vt:lpstr>
      <vt:lpstr>Плоская</vt:lpstr>
      <vt:lpstr>Сводная</vt:lpstr>
    </vt:vector>
  </TitlesOfParts>
  <Company>ООО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Stamboliev</dc:creator>
  <cp:lastModifiedBy>Ахтямов Руслан Сальманович</cp:lastModifiedBy>
  <cp:lastPrinted>2013-08-07T05:11:34Z</cp:lastPrinted>
  <dcterms:created xsi:type="dcterms:W3CDTF">2013-07-30T06:04:21Z</dcterms:created>
  <dcterms:modified xsi:type="dcterms:W3CDTF">2014-04-11T06:51:16Z</dcterms:modified>
</cp:coreProperties>
</file>