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30" windowWidth="27795" windowHeight="13350"/>
  </bookViews>
  <sheets>
    <sheet name="Лист1" sheetId="1" r:id="rId1"/>
  </sheets>
  <definedNames>
    <definedName name="_xlnm._FilterDatabase" localSheetId="0" hidden="1">Лист1!$A$1:$L$100</definedName>
  </definedNames>
  <calcPr calcId="144525"/>
</workbook>
</file>

<file path=xl/calcChain.xml><?xml version="1.0" encoding="utf-8"?>
<calcChain xmlns="http://schemas.openxmlformats.org/spreadsheetml/2006/main">
  <c r="L3" i="1" l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0" i="1" a="1"/>
  <c r="L20" i="1" s="1"/>
  <c r="L21" i="1" a="1"/>
  <c r="L21" i="1" s="1"/>
  <c r="L22" i="1" a="1"/>
  <c r="L22" i="1" s="1"/>
  <c r="L23" i="1" a="1"/>
  <c r="L23" i="1" s="1"/>
  <c r="L24" i="1" a="1"/>
  <c r="L24" i="1" s="1"/>
  <c r="L25" i="1" a="1"/>
  <c r="L25" i="1" s="1"/>
  <c r="L26" i="1" a="1"/>
  <c r="L26" i="1" s="1"/>
  <c r="L27" i="1" a="1"/>
  <c r="L27" i="1" s="1"/>
  <c r="L28" i="1" a="1"/>
  <c r="L28" i="1" s="1"/>
  <c r="L29" i="1" a="1"/>
  <c r="L29" i="1" s="1"/>
  <c r="L30" i="1" a="1"/>
  <c r="L30" i="1" s="1"/>
  <c r="L31" i="1" a="1"/>
  <c r="L31" i="1" s="1"/>
  <c r="L32" i="1" a="1"/>
  <c r="L32" i="1" s="1"/>
  <c r="L33" i="1" a="1"/>
  <c r="L33" i="1" s="1"/>
  <c r="L34" i="1" a="1"/>
  <c r="L34" i="1" s="1"/>
  <c r="L35" i="1" a="1"/>
  <c r="L35" i="1" s="1"/>
  <c r="L36" i="1" a="1"/>
  <c r="L36" i="1" s="1"/>
  <c r="L37" i="1" a="1"/>
  <c r="L37" i="1" s="1"/>
  <c r="L38" i="1" a="1"/>
  <c r="L38" i="1" s="1"/>
  <c r="L39" i="1" a="1"/>
  <c r="L39" i="1" s="1"/>
  <c r="L40" i="1" a="1"/>
  <c r="L40" i="1" s="1"/>
  <c r="L41" i="1" a="1"/>
  <c r="L41" i="1" s="1"/>
  <c r="L42" i="1" a="1"/>
  <c r="L42" i="1" s="1"/>
  <c r="L43" i="1" a="1"/>
  <c r="L43" i="1" s="1"/>
  <c r="L44" i="1" a="1"/>
  <c r="L44" i="1" s="1"/>
  <c r="L45" i="1" a="1"/>
  <c r="L45" i="1" s="1"/>
  <c r="L46" i="1" a="1"/>
  <c r="L46" i="1" s="1"/>
  <c r="L47" i="1" a="1"/>
  <c r="L47" i="1" s="1"/>
  <c r="L48" i="1" a="1"/>
  <c r="L48" i="1" s="1"/>
  <c r="L49" i="1" a="1"/>
  <c r="L49" i="1" s="1"/>
  <c r="L50" i="1" a="1"/>
  <c r="L50" i="1" s="1"/>
  <c r="L51" i="1" a="1"/>
  <c r="L51" i="1" s="1"/>
  <c r="L52" i="1" a="1"/>
  <c r="L52" i="1" s="1"/>
  <c r="L53" i="1" a="1"/>
  <c r="L53" i="1" s="1"/>
  <c r="L54" i="1" a="1"/>
  <c r="L54" i="1" s="1"/>
  <c r="L55" i="1" a="1"/>
  <c r="L55" i="1" s="1"/>
  <c r="L56" i="1" a="1"/>
  <c r="L56" i="1" s="1"/>
  <c r="L57" i="1" a="1"/>
  <c r="L57" i="1" s="1"/>
  <c r="L58" i="1" a="1"/>
  <c r="L58" i="1" s="1"/>
  <c r="L59" i="1" a="1"/>
  <c r="L59" i="1" s="1"/>
  <c r="L60" i="1" a="1"/>
  <c r="L60" i="1" s="1"/>
  <c r="L61" i="1" a="1"/>
  <c r="L61" i="1" s="1"/>
  <c r="L62" i="1" a="1"/>
  <c r="L62" i="1" s="1"/>
  <c r="L63" i="1" a="1"/>
  <c r="L63" i="1" s="1"/>
  <c r="L64" i="1" a="1"/>
  <c r="L64" i="1" s="1"/>
  <c r="L65" i="1" a="1"/>
  <c r="L65" i="1" s="1"/>
  <c r="L66" i="1" a="1"/>
  <c r="L66" i="1" s="1"/>
  <c r="L67" i="1" a="1"/>
  <c r="L67" i="1" s="1"/>
  <c r="L68" i="1" a="1"/>
  <c r="L68" i="1" s="1"/>
  <c r="L69" i="1" a="1"/>
  <c r="L69" i="1" s="1"/>
  <c r="L70" i="1" a="1"/>
  <c r="L70" i="1" s="1"/>
  <c r="L71" i="1" a="1"/>
  <c r="L71" i="1" s="1"/>
  <c r="L72" i="1" a="1"/>
  <c r="L72" i="1" s="1"/>
  <c r="L73" i="1" a="1"/>
  <c r="L73" i="1" s="1"/>
  <c r="L74" i="1" a="1"/>
  <c r="L74" i="1" s="1"/>
  <c r="L75" i="1" a="1"/>
  <c r="L75" i="1" s="1"/>
  <c r="L76" i="1" a="1"/>
  <c r="L76" i="1" s="1"/>
  <c r="L77" i="1" a="1"/>
  <c r="L77" i="1" s="1"/>
  <c r="L78" i="1" a="1"/>
  <c r="L78" i="1" s="1"/>
  <c r="L79" i="1" a="1"/>
  <c r="L79" i="1" s="1"/>
  <c r="L80" i="1" a="1"/>
  <c r="L80" i="1" s="1"/>
  <c r="L81" i="1" a="1"/>
  <c r="L81" i="1" s="1"/>
  <c r="L82" i="1" a="1"/>
  <c r="L82" i="1" s="1"/>
  <c r="L83" i="1" a="1"/>
  <c r="L83" i="1" s="1"/>
  <c r="L84" i="1" a="1"/>
  <c r="L84" i="1" s="1"/>
  <c r="L85" i="1" a="1"/>
  <c r="L85" i="1" s="1"/>
  <c r="L86" i="1" a="1"/>
  <c r="L86" i="1" s="1"/>
  <c r="L87" i="1" a="1"/>
  <c r="L87" i="1" s="1"/>
  <c r="L88" i="1" a="1"/>
  <c r="L88" i="1" s="1"/>
  <c r="M88" i="1" s="1"/>
  <c r="L89" i="1" a="1"/>
  <c r="L89" i="1" s="1"/>
  <c r="M89" i="1" s="1"/>
  <c r="L90" i="1" a="1"/>
  <c r="L90" i="1" s="1"/>
  <c r="M90" i="1" s="1"/>
  <c r="L91" i="1" a="1"/>
  <c r="L91" i="1" s="1"/>
  <c r="M91" i="1" s="1"/>
  <c r="L92" i="1" a="1"/>
  <c r="L92" i="1" s="1"/>
  <c r="M92" i="1" s="1"/>
  <c r="L93" i="1" a="1"/>
  <c r="L93" i="1" s="1"/>
  <c r="M93" i="1" s="1"/>
  <c r="L94" i="1" a="1"/>
  <c r="L94" i="1" s="1"/>
  <c r="M94" i="1" s="1"/>
  <c r="L95" i="1" a="1"/>
  <c r="L95" i="1" s="1"/>
  <c r="M95" i="1" s="1"/>
  <c r="L96" i="1" a="1"/>
  <c r="L96" i="1" s="1"/>
  <c r="M96" i="1" s="1"/>
  <c r="L97" i="1" a="1"/>
  <c r="L97" i="1" s="1"/>
  <c r="M97" i="1" s="1"/>
  <c r="L98" i="1" a="1"/>
  <c r="L98" i="1" s="1"/>
  <c r="M98" i="1" s="1"/>
  <c r="L99" i="1" a="1"/>
  <c r="L99" i="1" s="1"/>
  <c r="M99" i="1" s="1"/>
  <c r="L100" i="1" a="1"/>
  <c r="L100" i="1" s="1"/>
  <c r="M100" i="1" s="1"/>
  <c r="L2" i="1" a="1"/>
  <c r="L2" i="1" s="1"/>
  <c r="M2" i="1" s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3" i="1"/>
  <c r="M4" i="1"/>
  <c r="M5" i="1"/>
  <c r="M6" i="1"/>
  <c r="M7" i="1"/>
  <c r="M8" i="1"/>
  <c r="U11" i="1" l="1"/>
  <c r="T1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<sst xmlns="http://schemas.openxmlformats.org/spreadsheetml/2006/main" count="148" uniqueCount="27">
  <si>
    <t>Amina Shakenova</t>
  </si>
  <si>
    <t>KZ</t>
  </si>
  <si>
    <t>Dominik Kudratov</t>
  </si>
  <si>
    <t>Anara Kozhahmetova</t>
  </si>
  <si>
    <t>Dzhulaya Magerramova</t>
  </si>
  <si>
    <t>Indira Mazhibayeva</t>
  </si>
  <si>
    <t>Olga Alehina</t>
  </si>
  <si>
    <t>Giorgi Jajanashvili</t>
  </si>
  <si>
    <t>Aybol Tokonbayev</t>
  </si>
  <si>
    <t>Дата начала</t>
  </si>
  <si>
    <t>Время начала</t>
  </si>
  <si>
    <t>Время соединения</t>
  </si>
  <si>
    <t>Длительность</t>
  </si>
  <si>
    <t>Время окончания</t>
  </si>
  <si>
    <t>Дата окончания</t>
  </si>
  <si>
    <t>Код</t>
  </si>
  <si>
    <t>Час</t>
  </si>
  <si>
    <t>Логин оператора</t>
  </si>
  <si>
    <t>Набираемый номер</t>
  </si>
  <si>
    <t>Оператор</t>
  </si>
  <si>
    <t>Время в зачет оператору</t>
  </si>
  <si>
    <t>1 час по направлению</t>
  </si>
  <si>
    <t>Сумма в зачет оператору</t>
  </si>
  <si>
    <t>Дата_с</t>
  </si>
  <si>
    <t>Дата_по</t>
  </si>
  <si>
    <t>Итоговое время</t>
  </si>
  <si>
    <t>Итоговая_сумма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</si>
</sst>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$-F400]h:mm:ss\ AM/PM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21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NumberFormat="1" applyFont="1"/>
    <xf numFmtId="0" fontId="1" fillId="0" borderId="0" xfId="0" applyFont="1"/>
    <xf numFmtId="1" fontId="1" fillId="0" borderId="0" xfId="0" applyNumberFormat="1" applyFont="1"/>
    <xf numFmtId="21" fontId="3" fillId="0" borderId="0" xfId="0" applyNumberFormat="1" applyFont="1" applyFill="1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166" fontId="0" fillId="0" borderId="0" xfId="0" applyNumberFormat="1"/>
    <xf numFmtId="165" fontId="0" fillId="0" borderId="1" xfId="0" applyNumberFormat="1" applyBorder="1"/>
    <xf numFmtId="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16" fontId="0" fillId="3" borderId="1" xfId="0" applyNumberFormat="1" applyFill="1" applyBorder="1"/>
    <xf numFmtId="165" fontId="0" fillId="0" borderId="0" xfId="0" applyNumberFormat="1"/>
    <xf numFmtId="14" fontId="0" fillId="4" borderId="0" xfId="0" applyNumberFormat="1" applyFill="1"/>
    <xf numFmtId="21" fontId="0" fillId="4" borderId="0" xfId="0" applyNumberFormat="1" applyFill="1"/>
    <xf numFmtId="0" fontId="0" fillId="4" borderId="0" xfId="0" applyFill="1"/>
    <xf numFmtId="1" fontId="0" fillId="4" borderId="0" xfId="0" applyNumberFormat="1" applyFill="1"/>
    <xf numFmtId="1" fontId="0" fillId="4" borderId="0" xfId="0" applyNumberFormat="1" applyFill="1" applyAlignment="1">
      <alignment horizontal="center"/>
    </xf>
    <xf numFmtId="0" fontId="2" fillId="4" borderId="0" xfId="0" applyNumberFormat="1" applyFont="1" applyFill="1"/>
    <xf numFmtId="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00"/>
  <sheetViews>
    <sheetView tabSelected="1" workbookViewId="0">
      <selection activeCell="M2" sqref="M2"/>
    </sheetView>
  </sheetViews>
  <sheetFormatPr defaultRowHeight="15" x14ac:dyDescent="0.25"/>
  <cols>
    <col min="1" max="1" width="12" bestFit="1" customWidth="1"/>
    <col min="2" max="2" width="13.7109375" bestFit="1" customWidth="1"/>
    <col min="3" max="3" width="18.5703125" bestFit="1" customWidth="1"/>
    <col min="4" max="4" width="14" bestFit="1" customWidth="1"/>
    <col min="5" max="5" width="17.28515625" bestFit="1" customWidth="1"/>
    <col min="6" max="6" width="15.5703125" bestFit="1" customWidth="1"/>
    <col min="7" max="7" width="16.7109375" bestFit="1" customWidth="1"/>
    <col min="8" max="8" width="19.5703125" bestFit="1" customWidth="1"/>
    <col min="9" max="9" width="22" bestFit="1" customWidth="1"/>
    <col min="10" max="10" width="9" customWidth="1"/>
    <col min="11" max="11" width="4" bestFit="1" customWidth="1"/>
    <col min="12" max="12" width="26.42578125" bestFit="1" customWidth="1"/>
    <col min="15" max="15" width="16.85546875" customWidth="1"/>
    <col min="17" max="17" width="12.28515625" bestFit="1" customWidth="1"/>
    <col min="18" max="18" width="14.7109375" customWidth="1"/>
    <col min="20" max="20" width="15.85546875" bestFit="1" customWidth="1"/>
    <col min="21" max="21" width="16.140625" bestFit="1" customWidth="1"/>
  </cols>
  <sheetData>
    <row r="1" spans="1:21" s="9" customFormat="1" x14ac:dyDescent="0.25">
      <c r="A1" s="6" t="s">
        <v>9</v>
      </c>
      <c r="B1" s="6" t="s">
        <v>10</v>
      </c>
      <c r="C1" s="6" t="s">
        <v>11</v>
      </c>
      <c r="D1" s="6" t="s">
        <v>12</v>
      </c>
      <c r="E1" s="6" t="s">
        <v>13</v>
      </c>
      <c r="F1" s="6" t="s">
        <v>14</v>
      </c>
      <c r="G1" s="6" t="s">
        <v>17</v>
      </c>
      <c r="H1" s="7" t="s">
        <v>18</v>
      </c>
      <c r="I1" s="6" t="s">
        <v>19</v>
      </c>
      <c r="J1" s="7" t="s">
        <v>15</v>
      </c>
      <c r="K1" s="8" t="s">
        <v>16</v>
      </c>
      <c r="L1" s="7" t="s">
        <v>20</v>
      </c>
      <c r="M1" s="9" t="s">
        <v>22</v>
      </c>
      <c r="R1" s="9" t="s">
        <v>21</v>
      </c>
    </row>
    <row r="2" spans="1:21" x14ac:dyDescent="0.25">
      <c r="A2" s="1">
        <v>41737</v>
      </c>
      <c r="B2" s="2">
        <v>0.62520833333333337</v>
      </c>
      <c r="C2" s="2">
        <v>0.62520833333333337</v>
      </c>
      <c r="D2" s="2">
        <v>5.7870370370370378E-4</v>
      </c>
      <c r="E2" s="2">
        <v>0.62578703703703698</v>
      </c>
      <c r="F2" s="1">
        <v>41737</v>
      </c>
      <c r="G2">
        <v>2195</v>
      </c>
      <c r="H2" s="3">
        <v>87781449716</v>
      </c>
      <c r="I2" t="s">
        <v>0</v>
      </c>
      <c r="J2" s="4" t="s">
        <v>1</v>
      </c>
      <c r="K2" s="5">
        <f t="shared" ref="K2:K33" si="0">HOUR(B2)</f>
        <v>15</v>
      </c>
      <c r="L2" s="10">
        <f t="array" ref="L2">--(IF(IFERROR(LARGE(--($I1:I$2=I2)*($E1:E$2),1),0)=0,0,B2-IFERROR(LARGE(--($I1:I$2=I2)*($E1:E$2),1),0))&lt;30/60/24)*IF(IFERROR(LARGE(--($I1:I$2=I2)*($E1:E$2),1),0)=0,0,B2-IFERROR(LARGE(--($I1:I$2=I2)*($E1:E$2),1),0))+D2</f>
        <v>5.7870370370370378E-4</v>
      </c>
      <c r="M2" s="11">
        <f>L2*24*VLOOKUP(J2,$Q$2:$R$6,2,FALSE)</f>
        <v>0.13888888888888892</v>
      </c>
      <c r="O2" s="18"/>
      <c r="Q2" s="4" t="s">
        <v>1</v>
      </c>
      <c r="R2" s="5">
        <v>10</v>
      </c>
    </row>
    <row r="3" spans="1:21" x14ac:dyDescent="0.25">
      <c r="A3" s="1">
        <v>41737</v>
      </c>
      <c r="B3" s="2">
        <v>0.62549768518518511</v>
      </c>
      <c r="C3" s="2">
        <v>0.62549768518518511</v>
      </c>
      <c r="D3" s="2">
        <v>1.261574074074074E-3</v>
      </c>
      <c r="E3" s="2">
        <v>0.62677083333333339</v>
      </c>
      <c r="F3" s="1">
        <v>41737</v>
      </c>
      <c r="G3">
        <v>2149</v>
      </c>
      <c r="H3" s="3">
        <v>810992918140474</v>
      </c>
      <c r="I3" t="s">
        <v>2</v>
      </c>
      <c r="J3" s="3">
        <v>810992</v>
      </c>
      <c r="K3" s="5">
        <f t="shared" si="0"/>
        <v>15</v>
      </c>
      <c r="L3" s="10">
        <f t="array" ref="L3">--(IF(IFERROR(LARGE(--($I2:I$2=I3)*($E2:E$2),1),0)=0,0,B3-IFERROR(LARGE(--($I2:I$2=I3)*($E2:E$2),1),0))&lt;30/60/24)*IF(IFERROR(LARGE(--($I2:I$2=I3)*($E2:E$2),1),0)=0,0,B3-IFERROR(LARGE(--($I2:I$2=I3)*($E2:E$2),1),0))+D3</f>
        <v>1.261574074074074E-3</v>
      </c>
      <c r="M3" s="11">
        <f t="shared" ref="M3:M66" si="1">L3*24*VLOOKUP(J3,$Q$2:$R$6,2,FALSE)</f>
        <v>0.33305555555555555</v>
      </c>
      <c r="O3" s="18"/>
      <c r="Q3" s="3">
        <v>810992</v>
      </c>
      <c r="R3" s="5">
        <v>11</v>
      </c>
    </row>
    <row r="4" spans="1:21" x14ac:dyDescent="0.25">
      <c r="A4" s="1">
        <v>41737</v>
      </c>
      <c r="B4" s="2">
        <v>0.62563657407407403</v>
      </c>
      <c r="C4" s="2">
        <v>0.62563657407407403</v>
      </c>
      <c r="D4" s="2">
        <v>1.9328703703703704E-3</v>
      </c>
      <c r="E4" s="2">
        <v>0.62758101851851855</v>
      </c>
      <c r="F4" s="1">
        <v>41737</v>
      </c>
      <c r="G4">
        <v>2165</v>
      </c>
      <c r="H4" s="3">
        <v>87782970110</v>
      </c>
      <c r="I4" t="s">
        <v>3</v>
      </c>
      <c r="J4" s="4" t="s">
        <v>1</v>
      </c>
      <c r="K4" s="5">
        <f t="shared" si="0"/>
        <v>15</v>
      </c>
      <c r="L4" s="10">
        <f t="array" ref="L4">--(IF(IFERROR(LARGE(--($I$2:I3=I4)*($E$2:E3),1),0)=0,0,B4-IFERROR(LARGE(--($I$2:I3=I4)*($E$2:E3),1),0))&lt;30/60/24)*IF(IFERROR(LARGE(--($I$2:I3=I4)*($E$2:E3),1),0)=0,0,B4-IFERROR(LARGE(--($I$2:I3=I4)*($E$2:E3),1),0))+D4</f>
        <v>1.9328703703703704E-3</v>
      </c>
      <c r="M4" s="11">
        <f t="shared" si="1"/>
        <v>0.46388888888888891</v>
      </c>
      <c r="O4" s="18"/>
      <c r="Q4" s="3">
        <v>810994</v>
      </c>
      <c r="R4">
        <v>12</v>
      </c>
    </row>
    <row r="5" spans="1:21" x14ac:dyDescent="0.25">
      <c r="A5" s="1">
        <v>41737</v>
      </c>
      <c r="B5" s="2">
        <v>0.62619212962962967</v>
      </c>
      <c r="C5" s="2">
        <v>0.62619212962962967</v>
      </c>
      <c r="D5" s="2">
        <v>7.175925925925927E-4</v>
      </c>
      <c r="E5" s="2">
        <v>0.62690972222222219</v>
      </c>
      <c r="F5" s="1">
        <v>41737</v>
      </c>
      <c r="G5">
        <v>2145</v>
      </c>
      <c r="H5" s="3">
        <v>810994123492762</v>
      </c>
      <c r="I5" t="s">
        <v>4</v>
      </c>
      <c r="J5" s="3">
        <v>810994</v>
      </c>
      <c r="K5" s="5">
        <f t="shared" si="0"/>
        <v>15</v>
      </c>
      <c r="L5" s="10">
        <f t="array" ref="L5">--(IF(IFERROR(LARGE(--($I$2:I4=I5)*($E$2:E4),1),0)=0,0,B5-IFERROR(LARGE(--($I$2:I4=I5)*($E$2:E4),1),0))&lt;30/60/24)*IF(IFERROR(LARGE(--($I$2:I4=I5)*($E$2:E4),1),0)=0,0,B5-IFERROR(LARGE(--($I$2:I4=I5)*($E$2:E4),1),0))+D5</f>
        <v>7.175925925925927E-4</v>
      </c>
      <c r="M5" s="11">
        <f t="shared" si="1"/>
        <v>0.20666666666666672</v>
      </c>
      <c r="O5" s="18"/>
      <c r="Q5" s="3">
        <v>810995</v>
      </c>
      <c r="R5">
        <v>11</v>
      </c>
    </row>
    <row r="6" spans="1:21" x14ac:dyDescent="0.25">
      <c r="A6" s="1">
        <v>41737</v>
      </c>
      <c r="B6" s="2">
        <v>0.62629629629629624</v>
      </c>
      <c r="C6" s="2">
        <v>0.62629629629629624</v>
      </c>
      <c r="D6" s="2">
        <v>9.4907407407407408E-4</v>
      </c>
      <c r="E6" s="2">
        <v>0.62725694444444446</v>
      </c>
      <c r="F6" s="1">
        <v>41737</v>
      </c>
      <c r="G6">
        <v>2121</v>
      </c>
      <c r="H6" s="3">
        <v>810996708907621</v>
      </c>
      <c r="I6" t="s">
        <v>5</v>
      </c>
      <c r="J6" s="3">
        <v>810996</v>
      </c>
      <c r="K6" s="5">
        <f t="shared" si="0"/>
        <v>15</v>
      </c>
      <c r="L6" s="10">
        <f t="array" ref="L6">--(IF(IFERROR(LARGE(--($I$2:I5=I6)*($E$2:E5),1),0)=0,0,B6-IFERROR(LARGE(--($I$2:I5=I6)*($E$2:E5),1),0))&lt;30/60/24)*IF(IFERROR(LARGE(--($I$2:I5=I6)*($E$2:E5),1),0)=0,0,B6-IFERROR(LARGE(--($I$2:I5=I6)*($E$2:E5),1),0))+D6</f>
        <v>9.4907407407407408E-4</v>
      </c>
      <c r="M6" s="11">
        <f t="shared" si="1"/>
        <v>0.2277777777777778</v>
      </c>
      <c r="O6" s="18"/>
      <c r="Q6" s="3">
        <v>810996</v>
      </c>
      <c r="R6">
        <v>10</v>
      </c>
    </row>
    <row r="7" spans="1:21" x14ac:dyDescent="0.25">
      <c r="A7" s="1">
        <v>41737</v>
      </c>
      <c r="B7" s="2">
        <v>0.62784722222222222</v>
      </c>
      <c r="C7" s="2">
        <v>0.62784722222222222</v>
      </c>
      <c r="D7" s="2">
        <v>1.1574074074074073E-3</v>
      </c>
      <c r="E7" s="2">
        <v>0.6290162037037037</v>
      </c>
      <c r="F7" s="1">
        <v>41737</v>
      </c>
      <c r="G7">
        <v>2162</v>
      </c>
      <c r="H7" s="3">
        <v>810996557757473</v>
      </c>
      <c r="I7" t="s">
        <v>6</v>
      </c>
      <c r="J7" s="3">
        <v>810996</v>
      </c>
      <c r="K7" s="5">
        <f t="shared" si="0"/>
        <v>15</v>
      </c>
      <c r="L7" s="10">
        <f t="array" ref="L7">--(IF(IFERROR(LARGE(--($I$2:I6=I7)*($E$2:E6),1),0)=0,0,B7-IFERROR(LARGE(--($I$2:I6=I7)*($E$2:E6),1),0))&lt;30/60/24)*IF(IFERROR(LARGE(--($I$2:I6=I7)*($E$2:E6),1),0)=0,0,B7-IFERROR(LARGE(--($I$2:I6=I7)*($E$2:E6),1),0))+D7</f>
        <v>1.1574074074074073E-3</v>
      </c>
      <c r="M7" s="11">
        <f t="shared" si="1"/>
        <v>0.27777777777777779</v>
      </c>
      <c r="O7" s="18"/>
    </row>
    <row r="8" spans="1:21" x14ac:dyDescent="0.25">
      <c r="A8" s="1">
        <v>41737</v>
      </c>
      <c r="B8" s="2">
        <v>0.62907407407407401</v>
      </c>
      <c r="C8" s="2">
        <v>0.62907407407407401</v>
      </c>
      <c r="D8" s="2">
        <v>1.9444444444444442E-3</v>
      </c>
      <c r="E8" s="2">
        <v>0.63101851851851853</v>
      </c>
      <c r="F8" s="1">
        <v>41737</v>
      </c>
      <c r="G8">
        <v>2165</v>
      </c>
      <c r="H8" s="3">
        <v>87782480803</v>
      </c>
      <c r="I8" t="s">
        <v>3</v>
      </c>
      <c r="J8" s="4" t="s">
        <v>1</v>
      </c>
      <c r="K8" s="5">
        <f t="shared" si="0"/>
        <v>15</v>
      </c>
      <c r="L8" s="10">
        <f t="array" ref="L8">--(IF(IFERROR(LARGE(--($I$2:I7=I8)*($E$2:E7),1),0)=0,0,B8-IFERROR(LARGE(--($I$2:I7=I8)*($E$2:E7),1),0))&lt;30/60/24)*IF(IFERROR(LARGE(--($I$2:I7=I8)*($E$2:E7),1),0)=0,0,B8-IFERROR(LARGE(--($I$2:I7=I8)*($E$2:E7),1),0))+D8</f>
        <v>3.4374999999998998E-3</v>
      </c>
      <c r="M8" s="11">
        <f t="shared" si="1"/>
        <v>0.82499999999997597</v>
      </c>
      <c r="N8" s="2"/>
      <c r="O8" s="18"/>
      <c r="P8" s="18"/>
    </row>
    <row r="9" spans="1:21" x14ac:dyDescent="0.25">
      <c r="A9" s="1">
        <v>41737</v>
      </c>
      <c r="B9" s="2">
        <v>0.62934027777777779</v>
      </c>
      <c r="C9" s="2">
        <v>0.62934027777777779</v>
      </c>
      <c r="D9" s="2">
        <v>7.175925925925927E-4</v>
      </c>
      <c r="E9" s="2">
        <v>0.63006944444444446</v>
      </c>
      <c r="F9" s="1">
        <v>41737</v>
      </c>
      <c r="G9">
        <v>2149</v>
      </c>
      <c r="H9" s="3">
        <v>810992907505061</v>
      </c>
      <c r="I9" t="s">
        <v>2</v>
      </c>
      <c r="J9" s="3">
        <v>810992</v>
      </c>
      <c r="K9" s="5">
        <f t="shared" si="0"/>
        <v>15</v>
      </c>
      <c r="L9" s="10">
        <f t="array" ref="L9">--(IF(IFERROR(LARGE(--($I$2:I8=I9)*($E$2:E8),1),0)=0,0,B9-IFERROR(LARGE(--($I$2:I8=I9)*($E$2:E8),1),0))&lt;30/60/24)*IF(IFERROR(LARGE(--($I$2:I8=I9)*($E$2:E8),1),0)=0,0,B9-IFERROR(LARGE(--($I$2:I8=I9)*($E$2:E8),1),0))+D9</f>
        <v>3.2870370370369946E-3</v>
      </c>
      <c r="M9" s="11">
        <f t="shared" si="1"/>
        <v>0.86777777777776655</v>
      </c>
      <c r="O9" s="18"/>
    </row>
    <row r="10" spans="1:21" x14ac:dyDescent="0.25">
      <c r="A10" s="1">
        <v>41737</v>
      </c>
      <c r="B10" s="2">
        <v>0.63050925925925927</v>
      </c>
      <c r="C10" s="2">
        <v>0.63050925925925927</v>
      </c>
      <c r="D10" s="2">
        <v>1.8402777777777777E-3</v>
      </c>
      <c r="E10" s="2">
        <v>0.632349537037037</v>
      </c>
      <c r="F10" s="1">
        <v>41737</v>
      </c>
      <c r="G10">
        <v>2121</v>
      </c>
      <c r="H10" s="3">
        <v>810996773779700</v>
      </c>
      <c r="I10" t="s">
        <v>5</v>
      </c>
      <c r="J10" s="3">
        <v>810996</v>
      </c>
      <c r="K10" s="5">
        <f t="shared" si="0"/>
        <v>15</v>
      </c>
      <c r="L10" s="10">
        <f t="array" ref="L10">--(IF(IFERROR(LARGE(--($I$2:I9=I10)*($E$2:E9),1),0)=0,0,B10-IFERROR(LARGE(--($I$2:I9=I10)*($E$2:E9),1),0))&lt;30/60/24)*IF(IFERROR(LARGE(--($I$2:I9=I10)*($E$2:E9),1),0)=0,0,B10-IFERROR(LARGE(--($I$2:I9=I10)*($E$2:E9),1),0))+D10</f>
        <v>5.0925925925925826E-3</v>
      </c>
      <c r="M10" s="11">
        <f t="shared" si="1"/>
        <v>1.2222222222222199</v>
      </c>
      <c r="O10" s="18"/>
      <c r="Q10" s="15" t="s">
        <v>19</v>
      </c>
      <c r="R10" s="15" t="s">
        <v>23</v>
      </c>
      <c r="S10" s="15" t="s">
        <v>24</v>
      </c>
      <c r="T10" s="15" t="s">
        <v>25</v>
      </c>
      <c r="U10" s="15" t="s">
        <v>26</v>
      </c>
    </row>
    <row r="11" spans="1:21" x14ac:dyDescent="0.25">
      <c r="A11" s="1">
        <v>41737</v>
      </c>
      <c r="B11" s="2">
        <v>0.63175925925925924</v>
      </c>
      <c r="C11" s="2">
        <v>0.63175925925925924</v>
      </c>
      <c r="D11" s="2">
        <v>1.4699074074074074E-3</v>
      </c>
      <c r="E11" s="2">
        <v>0.63322916666666662</v>
      </c>
      <c r="F11" s="1">
        <v>41737</v>
      </c>
      <c r="G11">
        <v>2162</v>
      </c>
      <c r="H11" s="3">
        <v>810996708971168</v>
      </c>
      <c r="I11" t="s">
        <v>6</v>
      </c>
      <c r="J11" s="3">
        <v>810996</v>
      </c>
      <c r="K11" s="5">
        <f t="shared" si="0"/>
        <v>15</v>
      </c>
      <c r="L11" s="10">
        <f t="array" ref="L11">--(IF(IFERROR(LARGE(--($I$2:I10=I11)*($E$2:E10),1),0)=0,0,B11-IFERROR(LARGE(--($I$2:I10=I11)*($E$2:E10),1),0))&lt;30/60/24)*IF(IFERROR(LARGE(--($I$2:I10=I11)*($E$2:E10),1),0)=0,0,B11-IFERROR(LARGE(--($I$2:I10=I11)*($E$2:E10),1),0))+D11</f>
        <v>4.2129629629629479E-3</v>
      </c>
      <c r="M11" s="11">
        <f t="shared" si="1"/>
        <v>1.0111111111111075</v>
      </c>
      <c r="O11" s="18"/>
      <c r="Q11" s="16" t="s">
        <v>0</v>
      </c>
      <c r="R11" s="17">
        <v>41736</v>
      </c>
      <c r="S11" s="17">
        <v>41738</v>
      </c>
      <c r="T11" s="13">
        <f>SUMIFS($L$2:$L$200,$I$2:$I$200,Q11,$A$2:$A$200,"&gt;"&amp;R11,$A$2:$A$200,"&lt;"&amp;S11)</f>
        <v>3.9386574074074206E-2</v>
      </c>
      <c r="U11" s="14">
        <f>SUMIFS($M$2:$M$200,$I$2:$I$200,Q11,$A$2:$A$200,"&gt;"&amp;R11,$A$2:$A$200,"&lt;"&amp;S11)</f>
        <v>9.4527777777778113</v>
      </c>
    </row>
    <row r="12" spans="1:21" x14ac:dyDescent="0.25">
      <c r="A12" s="1">
        <v>41737</v>
      </c>
      <c r="B12" s="2">
        <v>0.63186342592592593</v>
      </c>
      <c r="C12" s="2">
        <v>0.63186342592592593</v>
      </c>
      <c r="D12" s="2">
        <v>5.3240740740740744E-4</v>
      </c>
      <c r="E12" s="2">
        <v>0.63239583333333338</v>
      </c>
      <c r="F12" s="1">
        <v>41737</v>
      </c>
      <c r="G12">
        <v>2092</v>
      </c>
      <c r="H12" s="3">
        <v>810995557656707</v>
      </c>
      <c r="I12" t="s">
        <v>7</v>
      </c>
      <c r="J12" s="3">
        <v>810995</v>
      </c>
      <c r="K12" s="5">
        <f t="shared" si="0"/>
        <v>15</v>
      </c>
      <c r="L12" s="10">
        <f t="array" ref="L12">--(IF(IFERROR(LARGE(--($I$2:I11=I12)*($E$2:E11),1),0)=0,0,B12-IFERROR(LARGE(--($I$2:I11=I12)*($E$2:E11),1),0))&lt;30/60/24)*IF(IFERROR(LARGE(--($I$2:I11=I12)*($E$2:E11),1),0)=0,0,B12-IFERROR(LARGE(--($I$2:I11=I12)*($E$2:E11),1),0))+D12</f>
        <v>5.3240740740740744E-4</v>
      </c>
      <c r="M12" s="11">
        <f t="shared" si="1"/>
        <v>0.14055555555555557</v>
      </c>
      <c r="O12" s="18"/>
    </row>
    <row r="13" spans="1:21" x14ac:dyDescent="0.25">
      <c r="A13" s="1">
        <v>41737</v>
      </c>
      <c r="B13" s="2">
        <v>0.63238425925925923</v>
      </c>
      <c r="C13" s="2">
        <v>0.63238425925925923</v>
      </c>
      <c r="D13" s="2">
        <v>1.5624999999999999E-3</v>
      </c>
      <c r="E13" s="2">
        <v>0.63395833333333329</v>
      </c>
      <c r="F13" s="1">
        <v>41737</v>
      </c>
      <c r="G13">
        <v>2165</v>
      </c>
      <c r="H13" s="3">
        <v>87787333222</v>
      </c>
      <c r="I13" t="s">
        <v>3</v>
      </c>
      <c r="J13" s="4" t="s">
        <v>1</v>
      </c>
      <c r="K13" s="5">
        <f t="shared" si="0"/>
        <v>15</v>
      </c>
      <c r="L13" s="10">
        <f t="array" ref="L13">--(IF(IFERROR(LARGE(--($I$2:I12=I13)*($E$2:E12),1),0)=0,0,B13-IFERROR(LARGE(--($I$2:I12=I13)*($E$2:E12),1),0))&lt;30/60/24)*IF(IFERROR(LARGE(--($I$2:I12=I13)*($E$2:E12),1),0)=0,0,B13-IFERROR(LARGE(--($I$2:I12=I13)*($E$2:E12),1),0))+D13</f>
        <v>2.9282407407406948E-3</v>
      </c>
      <c r="M13" s="11">
        <f t="shared" si="1"/>
        <v>0.70277777777776673</v>
      </c>
      <c r="O13" s="18"/>
    </row>
    <row r="14" spans="1:21" x14ac:dyDescent="0.25">
      <c r="A14" s="1">
        <v>41737</v>
      </c>
      <c r="B14" s="2">
        <v>0.63266203703703705</v>
      </c>
      <c r="C14" s="2">
        <v>0.63266203703703705</v>
      </c>
      <c r="D14" s="2">
        <v>5.0925925925925921E-4</v>
      </c>
      <c r="E14" s="2">
        <v>0.63318287037037035</v>
      </c>
      <c r="F14" s="1">
        <v>41737</v>
      </c>
      <c r="G14">
        <v>2092</v>
      </c>
      <c r="H14" s="3">
        <v>810995593597947</v>
      </c>
      <c r="I14" t="s">
        <v>7</v>
      </c>
      <c r="J14" s="3">
        <v>810995</v>
      </c>
      <c r="K14" s="5">
        <f t="shared" si="0"/>
        <v>15</v>
      </c>
      <c r="L14" s="10">
        <f t="array" ref="L14">--(IF(IFERROR(LARGE(--($I$2:I13=I14)*($E$2:E13),1),0)=0,0,B14-IFERROR(LARGE(--($I$2:I13=I14)*($E$2:E13),1),0))&lt;30/60/24)*IF(IFERROR(LARGE(--($I$2:I13=I14)*($E$2:E13),1),0)=0,0,B14-IFERROR(LARGE(--($I$2:I13=I14)*($E$2:E13),1),0))+D14</f>
        <v>7.7546296296293052E-4</v>
      </c>
      <c r="M14" s="11">
        <f t="shared" si="1"/>
        <v>0.20472222222221365</v>
      </c>
      <c r="O14" s="18"/>
    </row>
    <row r="15" spans="1:21" x14ac:dyDescent="0.25">
      <c r="A15" s="1">
        <v>41737</v>
      </c>
      <c r="B15" s="2">
        <v>0.63285879629629627</v>
      </c>
      <c r="C15" s="2">
        <v>0.63285879629629627</v>
      </c>
      <c r="D15" s="2">
        <v>1.9444444444444442E-3</v>
      </c>
      <c r="E15" s="2">
        <v>0.63481481481481483</v>
      </c>
      <c r="F15" s="1">
        <v>41737</v>
      </c>
      <c r="G15">
        <v>2178</v>
      </c>
      <c r="H15" s="3">
        <v>87076573278</v>
      </c>
      <c r="I15" t="s">
        <v>8</v>
      </c>
      <c r="J15" s="4" t="s">
        <v>1</v>
      </c>
      <c r="K15" s="5">
        <f t="shared" si="0"/>
        <v>15</v>
      </c>
      <c r="L15" s="10">
        <f t="array" ref="L15">--(IF(IFERROR(LARGE(--($I$2:I14=I15)*($E$2:E14),1),0)=0,0,B15-IFERROR(LARGE(--($I$2:I14=I15)*($E$2:E14),1),0))&lt;30/60/24)*IF(IFERROR(LARGE(--($I$2:I14=I15)*($E$2:E14),1),0)=0,0,B15-IFERROR(LARGE(--($I$2:I14=I15)*($E$2:E14),1),0))+D15</f>
        <v>1.9444444444444442E-3</v>
      </c>
      <c r="M15" s="11">
        <f t="shared" si="1"/>
        <v>0.46666666666666662</v>
      </c>
      <c r="O15" s="18"/>
    </row>
    <row r="16" spans="1:21" x14ac:dyDescent="0.25">
      <c r="A16" s="1">
        <v>41737</v>
      </c>
      <c r="B16" s="2">
        <v>0.63300925925925922</v>
      </c>
      <c r="C16" s="2">
        <v>0.63300925925925922</v>
      </c>
      <c r="D16" s="2">
        <v>1.5856481481481479E-3</v>
      </c>
      <c r="E16" s="2">
        <v>0.63460648148148147</v>
      </c>
      <c r="F16" s="1">
        <v>41737</v>
      </c>
      <c r="G16">
        <v>2149</v>
      </c>
      <c r="H16" s="3">
        <v>810992988708570</v>
      </c>
      <c r="I16" t="s">
        <v>2</v>
      </c>
      <c r="J16" s="3">
        <v>810992</v>
      </c>
      <c r="K16" s="5">
        <f t="shared" si="0"/>
        <v>15</v>
      </c>
      <c r="L16" s="10">
        <f t="array" ref="L16">--(IF(IFERROR(LARGE(--($I$2:I15=I16)*($E$2:E15),1),0)=0,0,B16-IFERROR(LARGE(--($I$2:I15=I16)*($E$2:E15),1),0))&lt;30/60/24)*IF(IFERROR(LARGE(--($I$2:I15=I16)*($E$2:E15),1),0)=0,0,B16-IFERROR(LARGE(--($I$2:I15=I16)*($E$2:E15),1),0))+D16</f>
        <v>4.5254629629629039E-3</v>
      </c>
      <c r="M16" s="11">
        <f t="shared" si="1"/>
        <v>1.1947222222222065</v>
      </c>
      <c r="O16" s="18"/>
    </row>
    <row r="17" spans="1:15" x14ac:dyDescent="0.25">
      <c r="A17" s="1">
        <v>41737</v>
      </c>
      <c r="B17" s="2">
        <v>0.63309027777777771</v>
      </c>
      <c r="C17" s="2">
        <v>0.63309027777777771</v>
      </c>
      <c r="D17" s="2">
        <v>6.3657407407407402E-4</v>
      </c>
      <c r="E17" s="2">
        <v>0.63372685185185185</v>
      </c>
      <c r="F17" s="1">
        <v>41737</v>
      </c>
      <c r="G17">
        <v>2145</v>
      </c>
      <c r="H17" s="3">
        <v>810994125117521</v>
      </c>
      <c r="I17" t="s">
        <v>4</v>
      </c>
      <c r="J17" s="3">
        <v>810994</v>
      </c>
      <c r="K17" s="5">
        <f t="shared" si="0"/>
        <v>15</v>
      </c>
      <c r="L17" s="10">
        <f t="array" ref="L17">--(IF(IFERROR(LARGE(--($I$2:I16=I17)*($E$2:E16),1),0)=0,0,B17-IFERROR(LARGE(--($I$2:I16=I17)*($E$2:E16),1),0))&lt;30/60/24)*IF(IFERROR(LARGE(--($I$2:I16=I17)*($E$2:E16),1),0)=0,0,B17-IFERROR(LARGE(--($I$2:I16=I17)*($E$2:E16),1),0))+D17</f>
        <v>6.8171296296295966E-3</v>
      </c>
      <c r="M17" s="11">
        <f t="shared" si="1"/>
        <v>1.9633333333333238</v>
      </c>
      <c r="O17" s="18"/>
    </row>
    <row r="18" spans="1:15" x14ac:dyDescent="0.25">
      <c r="A18" s="1">
        <v>41737</v>
      </c>
      <c r="B18" s="2">
        <v>0.63356481481481486</v>
      </c>
      <c r="C18" s="2">
        <v>0.63356481481481486</v>
      </c>
      <c r="D18" s="2">
        <v>5.3240740740740744E-4</v>
      </c>
      <c r="E18" s="2">
        <v>0.63410879629629624</v>
      </c>
      <c r="F18" s="1">
        <v>41737</v>
      </c>
      <c r="G18">
        <v>2092</v>
      </c>
      <c r="H18" s="3">
        <v>810995514644644</v>
      </c>
      <c r="I18" t="s">
        <v>7</v>
      </c>
      <c r="J18" s="3">
        <v>810995</v>
      </c>
      <c r="K18" s="5">
        <f t="shared" si="0"/>
        <v>15</v>
      </c>
      <c r="L18" s="10">
        <f t="array" ref="L18">--(IF(IFERROR(LARGE(--($I$2:I17=I18)*($E$2:E17),1),0)=0,0,B18-IFERROR(LARGE(--($I$2:I17=I18)*($E$2:E17),1),0))&lt;30/60/24)*IF(IFERROR(LARGE(--($I$2:I17=I18)*($E$2:E17),1),0)=0,0,B18-IFERROR(LARGE(--($I$2:I17=I18)*($E$2:E17),1),0))+D18</f>
        <v>9.1435185185191159E-4</v>
      </c>
      <c r="M18" s="11">
        <f t="shared" si="1"/>
        <v>0.24138888888890464</v>
      </c>
      <c r="O18" s="18"/>
    </row>
    <row r="19" spans="1:15" x14ac:dyDescent="0.25">
      <c r="A19" s="1">
        <v>41737</v>
      </c>
      <c r="B19" s="2">
        <v>0.63391203703703702</v>
      </c>
      <c r="C19" s="2">
        <v>0.63391203703703702</v>
      </c>
      <c r="D19" s="2">
        <v>3.4722222222222224E-4</v>
      </c>
      <c r="E19" s="2">
        <v>0.63425925925925919</v>
      </c>
      <c r="F19" s="1">
        <v>41737</v>
      </c>
      <c r="G19">
        <v>2121</v>
      </c>
      <c r="H19" s="3">
        <v>810996550824535</v>
      </c>
      <c r="I19" t="s">
        <v>5</v>
      </c>
      <c r="J19" s="3">
        <v>810996</v>
      </c>
      <c r="K19" s="5">
        <f t="shared" si="0"/>
        <v>15</v>
      </c>
      <c r="L19" s="10">
        <f t="array" ref="L19">--(IF(IFERROR(LARGE(--($I$2:I18=I19)*($E$2:E18),1),0)=0,0,B19-IFERROR(LARGE(--($I$2:I18=I19)*($E$2:E18),1),0))&lt;30/60/24)*IF(IFERROR(LARGE(--($I$2:I18=I19)*($E$2:E18),1),0)=0,0,B19-IFERROR(LARGE(--($I$2:I18=I19)*($E$2:E18),1),0))+D19</f>
        <v>1.9097222222222445E-3</v>
      </c>
      <c r="M19" s="11">
        <f t="shared" si="1"/>
        <v>0.45833333333333864</v>
      </c>
      <c r="O19" s="18"/>
    </row>
    <row r="20" spans="1:15" x14ac:dyDescent="0.25">
      <c r="A20" s="1">
        <v>41737</v>
      </c>
      <c r="B20" s="2">
        <v>0.63429398148148153</v>
      </c>
      <c r="C20" s="2">
        <v>0.63429398148148153</v>
      </c>
      <c r="D20" s="2">
        <v>1.2037037037037038E-3</v>
      </c>
      <c r="E20" s="2">
        <v>0.63549768518518512</v>
      </c>
      <c r="F20" s="1">
        <v>41737</v>
      </c>
      <c r="G20">
        <v>2162</v>
      </c>
      <c r="H20" s="3">
        <v>810996773750075</v>
      </c>
      <c r="I20" t="s">
        <v>6</v>
      </c>
      <c r="J20" s="3">
        <v>810996</v>
      </c>
      <c r="K20" s="5">
        <f t="shared" si="0"/>
        <v>15</v>
      </c>
      <c r="L20" s="10">
        <f t="array" ref="L20">--(IF(IFERROR(LARGE(--($I$2:I19=I20)*($E$2:E19),1),0)=0,0,B20-IFERROR(LARGE(--($I$2:I19=I20)*($E$2:E19),1),0))&lt;30/60/24)*IF(IFERROR(LARGE(--($I$2:I19=I20)*($E$2:E19),1),0)=0,0,B20-IFERROR(LARGE(--($I$2:I19=I20)*($E$2:E19),1),0))+D20</f>
        <v>2.268518518518611E-3</v>
      </c>
      <c r="M20" s="11">
        <f t="shared" si="1"/>
        <v>0.54444444444446671</v>
      </c>
      <c r="O20" s="18"/>
    </row>
    <row r="21" spans="1:15" x14ac:dyDescent="0.25">
      <c r="A21" s="1">
        <v>41737</v>
      </c>
      <c r="B21" s="2">
        <v>0.63450231481481478</v>
      </c>
      <c r="C21" s="2">
        <v>0.63450231481481478</v>
      </c>
      <c r="D21" s="2">
        <v>7.6388888888888893E-4</v>
      </c>
      <c r="E21" s="2">
        <v>0.63527777777777772</v>
      </c>
      <c r="F21" s="1">
        <v>41737</v>
      </c>
      <c r="G21">
        <v>2092</v>
      </c>
      <c r="H21" s="3">
        <v>810995790456386</v>
      </c>
      <c r="I21" t="s">
        <v>7</v>
      </c>
      <c r="J21" s="3">
        <v>810995</v>
      </c>
      <c r="K21" s="5">
        <f t="shared" si="0"/>
        <v>15</v>
      </c>
      <c r="L21" s="10">
        <f t="array" ref="L21">--(IF(IFERROR(LARGE(--($I$2:I20=I21)*($E$2:E20),1),0)=0,0,B21-IFERROR(LARGE(--($I$2:I20=I21)*($E$2:E20),1),0))&lt;30/60/24)*IF(IFERROR(LARGE(--($I$2:I20=I21)*($E$2:E20),1),0)=0,0,B21-IFERROR(LARGE(--($I$2:I20=I21)*($E$2:E20),1),0))+D21</f>
        <v>1.1574074074074321E-3</v>
      </c>
      <c r="M21" s="11">
        <f t="shared" si="1"/>
        <v>0.30555555555556208</v>
      </c>
      <c r="O21" s="18"/>
    </row>
    <row r="22" spans="1:15" x14ac:dyDescent="0.25">
      <c r="A22" s="1">
        <v>41737</v>
      </c>
      <c r="B22" s="2">
        <v>0.63475694444444442</v>
      </c>
      <c r="C22" s="2">
        <v>0.63475694444444442</v>
      </c>
      <c r="D22" s="2">
        <v>8.449074074074075E-4</v>
      </c>
      <c r="E22" s="2">
        <v>0.63561342592592596</v>
      </c>
      <c r="F22" s="1">
        <v>41737</v>
      </c>
      <c r="G22">
        <v>2121</v>
      </c>
      <c r="H22" s="3">
        <v>810996550824535</v>
      </c>
      <c r="I22" t="s">
        <v>5</v>
      </c>
      <c r="J22" s="3">
        <v>810996</v>
      </c>
      <c r="K22" s="5">
        <f t="shared" si="0"/>
        <v>15</v>
      </c>
      <c r="L22" s="10">
        <f t="array" ref="L22">--(IF(IFERROR(LARGE(--($I$2:I21=I22)*($E$2:E21),1),0)=0,0,B22-IFERROR(LARGE(--($I$2:I21=I22)*($E$2:E21),1),0))&lt;30/60/24)*IF(IFERROR(LARGE(--($I$2:I21=I22)*($E$2:E21),1),0)=0,0,B22-IFERROR(LARGE(--($I$2:I21=I22)*($E$2:E21),1),0))+D22</f>
        <v>1.3425925925926335E-3</v>
      </c>
      <c r="M22" s="11">
        <f t="shared" si="1"/>
        <v>0.32222222222223207</v>
      </c>
      <c r="O22" s="18"/>
    </row>
    <row r="23" spans="1:15" x14ac:dyDescent="0.25">
      <c r="A23" s="1">
        <v>41737</v>
      </c>
      <c r="B23" s="2">
        <v>0.63493055555555555</v>
      </c>
      <c r="C23" s="2">
        <v>0.63493055555555555</v>
      </c>
      <c r="D23" s="2">
        <v>3.1250000000000001E-4</v>
      </c>
      <c r="E23" s="2">
        <v>0.6352430555555556</v>
      </c>
      <c r="F23" s="1">
        <v>41737</v>
      </c>
      <c r="G23">
        <v>2195</v>
      </c>
      <c r="H23" s="3">
        <v>87779114507</v>
      </c>
      <c r="I23" t="s">
        <v>0</v>
      </c>
      <c r="J23" s="4" t="s">
        <v>1</v>
      </c>
      <c r="K23" s="5">
        <f t="shared" si="0"/>
        <v>15</v>
      </c>
      <c r="L23" s="10">
        <f t="array" ref="L23">--(IF(IFERROR(LARGE(--($I$2:I22=I23)*($E$2:E22),1),0)=0,0,B23-IFERROR(LARGE(--($I$2:I22=I23)*($E$2:E22),1),0))&lt;30/60/24)*IF(IFERROR(LARGE(--($I$2:I22=I23)*($E$2:E22),1),0)=0,0,B23-IFERROR(LARGE(--($I$2:I22=I23)*($E$2:E22),1),0))+D23</f>
        <v>9.4560185185185788E-3</v>
      </c>
      <c r="M23" s="11">
        <f t="shared" si="1"/>
        <v>2.269444444444459</v>
      </c>
      <c r="O23" s="18"/>
    </row>
    <row r="24" spans="1:15" x14ac:dyDescent="0.25">
      <c r="A24" s="1">
        <v>41737</v>
      </c>
      <c r="B24" s="2">
        <v>0.63512731481481477</v>
      </c>
      <c r="C24" s="2">
        <v>0.63512731481481477</v>
      </c>
      <c r="D24" s="2">
        <v>1.1458333333333333E-3</v>
      </c>
      <c r="E24" s="2">
        <v>0.63628472222222221</v>
      </c>
      <c r="F24" s="1">
        <v>41737</v>
      </c>
      <c r="G24">
        <v>2145</v>
      </c>
      <c r="H24" s="3">
        <v>810994519609686</v>
      </c>
      <c r="I24" t="s">
        <v>4</v>
      </c>
      <c r="J24" s="3">
        <v>810994</v>
      </c>
      <c r="K24" s="5">
        <f t="shared" si="0"/>
        <v>15</v>
      </c>
      <c r="L24" s="10">
        <f t="array" ref="L24">--(IF(IFERROR(LARGE(--($I$2:I23=I24)*($E$2:E23),1),0)=0,0,B24-IFERROR(LARGE(--($I$2:I23=I24)*($E$2:E23),1),0))&lt;30/60/24)*IF(IFERROR(LARGE(--($I$2:I23=I24)*($E$2:E23),1),0)=0,0,B24-IFERROR(LARGE(--($I$2:I23=I24)*($E$2:E23),1),0))+D24</f>
        <v>2.5462962962962562E-3</v>
      </c>
      <c r="M24" s="11">
        <f t="shared" si="1"/>
        <v>0.73333333333332174</v>
      </c>
      <c r="O24" s="18"/>
    </row>
    <row r="25" spans="1:15" x14ac:dyDescent="0.25">
      <c r="A25" s="1">
        <v>41737</v>
      </c>
      <c r="B25" s="2">
        <v>0.63549768518518512</v>
      </c>
      <c r="C25" s="2">
        <v>0.63549768518518512</v>
      </c>
      <c r="D25" s="2">
        <v>2.1759259259259258E-3</v>
      </c>
      <c r="E25" s="2">
        <v>0.63768518518518513</v>
      </c>
      <c r="F25" s="1">
        <v>41737</v>
      </c>
      <c r="G25">
        <v>2195</v>
      </c>
      <c r="H25" s="3">
        <v>87779114507</v>
      </c>
      <c r="I25" t="s">
        <v>0</v>
      </c>
      <c r="J25" s="4" t="s">
        <v>1</v>
      </c>
      <c r="K25" s="5">
        <f t="shared" si="0"/>
        <v>15</v>
      </c>
      <c r="L25" s="10">
        <f t="array" ref="L25">--(IF(IFERROR(LARGE(--($I$2:I24=I25)*($E$2:E24),1),0)=0,0,B25-IFERROR(LARGE(--($I$2:I24=I25)*($E$2:E24),1),0))&lt;30/60/24)*IF(IFERROR(LARGE(--($I$2:I24=I25)*($E$2:E24),1),0)=0,0,B25-IFERROR(LARGE(--($I$2:I24=I25)*($E$2:E24),1),0))+D25</f>
        <v>2.4305555555554472E-3</v>
      </c>
      <c r="M25" s="11">
        <f t="shared" si="1"/>
        <v>0.58333333333330728</v>
      </c>
      <c r="O25" s="18"/>
    </row>
    <row r="26" spans="1:15" x14ac:dyDescent="0.25">
      <c r="A26" s="1">
        <v>41737</v>
      </c>
      <c r="B26" s="2">
        <v>0.63577546296296295</v>
      </c>
      <c r="C26" s="2">
        <v>0.63577546296296295</v>
      </c>
      <c r="D26" s="2">
        <v>2.3148148148148146E-4</v>
      </c>
      <c r="E26" s="2">
        <v>0.63601851851851854</v>
      </c>
      <c r="F26" s="1">
        <v>41737</v>
      </c>
      <c r="G26">
        <v>2092</v>
      </c>
      <c r="H26" s="3">
        <v>810995599301881</v>
      </c>
      <c r="I26" t="s">
        <v>7</v>
      </c>
      <c r="J26" s="3">
        <v>810995</v>
      </c>
      <c r="K26" s="5">
        <f t="shared" si="0"/>
        <v>15</v>
      </c>
      <c r="L26" s="10">
        <f t="array" ref="L26">--(IF(IFERROR(LARGE(--($I$2:I25=I26)*($E$2:E25),1),0)=0,0,B26-IFERROR(LARGE(--($I$2:I25=I26)*($E$2:E25),1),0))&lt;30/60/24)*IF(IFERROR(LARGE(--($I$2:I25=I26)*($E$2:E25),1),0)=0,0,B26-IFERROR(LARGE(--($I$2:I25=I26)*($E$2:E25),1),0))+D26</f>
        <v>7.2916666666670747E-4</v>
      </c>
      <c r="M26" s="11">
        <f t="shared" si="1"/>
        <v>0.19250000000001077</v>
      </c>
      <c r="O26" s="18"/>
    </row>
    <row r="27" spans="1:15" x14ac:dyDescent="0.25">
      <c r="A27" s="1">
        <v>41737</v>
      </c>
      <c r="B27" s="2">
        <v>0.6358449074074074</v>
      </c>
      <c r="C27" s="2">
        <v>0.6358449074074074</v>
      </c>
      <c r="D27" s="2">
        <v>8.1018518518518516E-4</v>
      </c>
      <c r="E27" s="2">
        <v>0.6366666666666666</v>
      </c>
      <c r="F27" s="1">
        <v>41737</v>
      </c>
      <c r="G27">
        <v>2149</v>
      </c>
      <c r="H27" s="3">
        <v>810992981076575</v>
      </c>
      <c r="I27" t="s">
        <v>2</v>
      </c>
      <c r="J27" s="3">
        <v>810992</v>
      </c>
      <c r="K27" s="5">
        <f t="shared" si="0"/>
        <v>15</v>
      </c>
      <c r="L27" s="10">
        <f t="array" ref="L27">--(IF(IFERROR(LARGE(--($I$2:I26=I27)*($E$2:E26),1),0)=0,0,B27-IFERROR(LARGE(--($I$2:I26=I27)*($E$2:E26),1),0))&lt;30/60/24)*IF(IFERROR(LARGE(--($I$2:I26=I27)*($E$2:E26),1),0)=0,0,B27-IFERROR(LARGE(--($I$2:I26=I27)*($E$2:E26),1),0))+D27</f>
        <v>2.0486111111111195E-3</v>
      </c>
      <c r="M27" s="11">
        <f t="shared" si="1"/>
        <v>0.54083333333333561</v>
      </c>
      <c r="O27" s="18"/>
    </row>
    <row r="28" spans="1:15" x14ac:dyDescent="0.25">
      <c r="A28" s="1">
        <v>41737</v>
      </c>
      <c r="B28" s="2">
        <v>0.63645833333333335</v>
      </c>
      <c r="C28" s="2">
        <v>0.63645833333333335</v>
      </c>
      <c r="D28" s="2">
        <v>6.018518518518519E-4</v>
      </c>
      <c r="E28" s="2">
        <v>0.6370717592592593</v>
      </c>
      <c r="F28" s="1">
        <v>41737</v>
      </c>
      <c r="G28">
        <v>2092</v>
      </c>
      <c r="H28" s="3">
        <v>810995558235365</v>
      </c>
      <c r="I28" t="s">
        <v>7</v>
      </c>
      <c r="J28" s="3">
        <v>810995</v>
      </c>
      <c r="K28" s="5">
        <f t="shared" si="0"/>
        <v>15</v>
      </c>
      <c r="L28" s="10">
        <f t="array" ref="L28">--(IF(IFERROR(LARGE(--($I$2:I27=I28)*($E$2:E27),1),0)=0,0,B28-IFERROR(LARGE(--($I$2:I27=I28)*($E$2:E27),1),0))&lt;30/60/24)*IF(IFERROR(LARGE(--($I$2:I27=I28)*($E$2:E27),1),0)=0,0,B28-IFERROR(LARGE(--($I$2:I27=I28)*($E$2:E27),1),0))+D28</f>
        <v>1.0416666666666614E-3</v>
      </c>
      <c r="M28" s="11">
        <f t="shared" si="1"/>
        <v>0.27499999999999863</v>
      </c>
      <c r="O28" s="18"/>
    </row>
    <row r="29" spans="1:15" x14ac:dyDescent="0.25">
      <c r="A29" s="1">
        <v>41737</v>
      </c>
      <c r="B29" s="2">
        <v>0.63668981481481479</v>
      </c>
      <c r="C29" s="2">
        <v>0.63668981481481479</v>
      </c>
      <c r="D29" s="2">
        <v>1.0069444444444444E-3</v>
      </c>
      <c r="E29" s="2">
        <v>0.63769675925925928</v>
      </c>
      <c r="F29" s="1">
        <v>41737</v>
      </c>
      <c r="G29">
        <v>2145</v>
      </c>
      <c r="H29" s="3">
        <v>810994513077618</v>
      </c>
      <c r="I29" t="s">
        <v>4</v>
      </c>
      <c r="J29" s="3">
        <v>810994</v>
      </c>
      <c r="K29" s="5">
        <f t="shared" si="0"/>
        <v>15</v>
      </c>
      <c r="L29" s="10">
        <f t="array" ref="L29">--(IF(IFERROR(LARGE(--($I$2:I28=I29)*($E$2:E28),1),0)=0,0,B29-IFERROR(LARGE(--($I$2:I28=I29)*($E$2:E28),1),0))&lt;30/60/24)*IF(IFERROR(LARGE(--($I$2:I28=I29)*($E$2:E28),1),0)=0,0,B29-IFERROR(LARGE(--($I$2:I28=I29)*($E$2:E28),1),0))+D29</f>
        <v>1.4120370370370263E-3</v>
      </c>
      <c r="M29" s="11">
        <f t="shared" si="1"/>
        <v>0.40666666666666362</v>
      </c>
      <c r="O29" s="18"/>
    </row>
    <row r="30" spans="1:15" x14ac:dyDescent="0.25">
      <c r="A30" s="1">
        <v>41737</v>
      </c>
      <c r="B30" s="2">
        <v>0.63722222222222225</v>
      </c>
      <c r="C30" s="2">
        <v>0.63722222222222225</v>
      </c>
      <c r="D30" s="2">
        <v>9.7222222222222209E-4</v>
      </c>
      <c r="E30" s="2">
        <v>0.6381944444444444</v>
      </c>
      <c r="F30" s="1">
        <v>41737</v>
      </c>
      <c r="G30">
        <v>2178</v>
      </c>
      <c r="H30" s="3">
        <v>87055009219</v>
      </c>
      <c r="I30" t="s">
        <v>8</v>
      </c>
      <c r="J30" s="4" t="s">
        <v>1</v>
      </c>
      <c r="K30" s="5">
        <f t="shared" si="0"/>
        <v>15</v>
      </c>
      <c r="L30" s="10">
        <f t="array" ref="L30">--(IF(IFERROR(LARGE(--($I$2:I29=I30)*($E$2:E29),1),0)=0,0,B30-IFERROR(LARGE(--($I$2:I29=I30)*($E$2:E29),1),0))&lt;30/60/24)*IF(IFERROR(LARGE(--($I$2:I29=I30)*($E$2:E29),1),0)=0,0,B30-IFERROR(LARGE(--($I$2:I29=I30)*($E$2:E29),1),0))+D30</f>
        <v>3.3796296296296356E-3</v>
      </c>
      <c r="M30" s="11">
        <f t="shared" si="1"/>
        <v>0.81111111111111256</v>
      </c>
      <c r="O30" s="18"/>
    </row>
    <row r="31" spans="1:15" x14ac:dyDescent="0.25">
      <c r="A31" s="1">
        <v>41737</v>
      </c>
      <c r="B31" s="2">
        <v>0.63743055555555561</v>
      </c>
      <c r="C31" s="2">
        <v>0.63743055555555561</v>
      </c>
      <c r="D31" s="2">
        <v>6.9444444444444447E-4</v>
      </c>
      <c r="E31" s="2">
        <v>0.63813657407407409</v>
      </c>
      <c r="F31" s="1">
        <v>41737</v>
      </c>
      <c r="G31">
        <v>2092</v>
      </c>
      <c r="H31" s="3">
        <v>810995574125252</v>
      </c>
      <c r="I31" t="s">
        <v>7</v>
      </c>
      <c r="J31" s="3">
        <v>810995</v>
      </c>
      <c r="K31" s="5">
        <f t="shared" si="0"/>
        <v>15</v>
      </c>
      <c r="L31" s="10">
        <f t="array" ref="L31">--(IF(IFERROR(LARGE(--($I$2:I30=I31)*($E$2:E30),1),0)=0,0,B31-IFERROR(LARGE(--($I$2:I30=I31)*($E$2:E30),1),0))&lt;30/60/24)*IF(IFERROR(LARGE(--($I$2:I30=I31)*($E$2:E30),1),0)=0,0,B31-IFERROR(LARGE(--($I$2:I30=I31)*($E$2:E30),1),0))+D31</f>
        <v>1.05324074074076E-3</v>
      </c>
      <c r="M31" s="11">
        <f t="shared" si="1"/>
        <v>0.27805555555556061</v>
      </c>
      <c r="O31" s="18"/>
    </row>
    <row r="32" spans="1:15" x14ac:dyDescent="0.25">
      <c r="A32" s="1">
        <v>41737</v>
      </c>
      <c r="B32" s="2">
        <v>0.63752314814814814</v>
      </c>
      <c r="C32" s="2">
        <v>0.63752314814814814</v>
      </c>
      <c r="D32" s="2">
        <v>1.3773148148148147E-3</v>
      </c>
      <c r="E32" s="2">
        <v>0.63891203703703703</v>
      </c>
      <c r="F32" s="1">
        <v>41737</v>
      </c>
      <c r="G32">
        <v>2165</v>
      </c>
      <c r="H32" s="3">
        <v>87011827069</v>
      </c>
      <c r="I32" t="s">
        <v>3</v>
      </c>
      <c r="J32" s="4" t="s">
        <v>1</v>
      </c>
      <c r="K32" s="5">
        <f t="shared" si="0"/>
        <v>15</v>
      </c>
      <c r="L32" s="10">
        <f t="array" ref="L32">--(IF(IFERROR(LARGE(--($I$2:I31=I32)*($E$2:E31),1),0)=0,0,B32-IFERROR(LARGE(--($I$2:I31=I32)*($E$2:E31),1),0))&lt;30/60/24)*IF(IFERROR(LARGE(--($I$2:I31=I32)*($E$2:E31),1),0)=0,0,B32-IFERROR(LARGE(--($I$2:I31=I32)*($E$2:E31),1),0))+D32</f>
        <v>4.9421296296296687E-3</v>
      </c>
      <c r="M32" s="11">
        <f t="shared" si="1"/>
        <v>1.1861111111111207</v>
      </c>
      <c r="O32" s="18"/>
    </row>
    <row r="33" spans="1:15" x14ac:dyDescent="0.25">
      <c r="A33" s="1">
        <v>41737</v>
      </c>
      <c r="B33" s="2">
        <v>0.63806712962962964</v>
      </c>
      <c r="C33" s="2">
        <v>0.63806712962962964</v>
      </c>
      <c r="D33" s="2">
        <v>1.3194444444444443E-3</v>
      </c>
      <c r="E33" s="2">
        <v>0.63938657407407407</v>
      </c>
      <c r="F33" s="1">
        <v>41737</v>
      </c>
      <c r="G33">
        <v>2149</v>
      </c>
      <c r="H33" s="3">
        <v>810992988154108</v>
      </c>
      <c r="I33" t="s">
        <v>2</v>
      </c>
      <c r="J33" s="3">
        <v>810992</v>
      </c>
      <c r="K33" s="5">
        <f t="shared" si="0"/>
        <v>15</v>
      </c>
      <c r="L33" s="10">
        <f t="array" ref="L33">--(IF(IFERROR(LARGE(--($I$2:I32=I33)*($E$2:E32),1),0)=0,0,B33-IFERROR(LARGE(--($I$2:I32=I33)*($E$2:E32),1),0))&lt;30/60/24)*IF(IFERROR(LARGE(--($I$2:I32=I33)*($E$2:E32),1),0)=0,0,B33-IFERROR(LARGE(--($I$2:I32=I33)*($E$2:E32),1),0))+D33</f>
        <v>2.7199074074074781E-3</v>
      </c>
      <c r="M33" s="11">
        <f t="shared" si="1"/>
        <v>0.71805555555557421</v>
      </c>
      <c r="O33" s="18"/>
    </row>
    <row r="34" spans="1:15" x14ac:dyDescent="0.25">
      <c r="A34" s="1">
        <v>41737</v>
      </c>
      <c r="B34" s="2">
        <v>0.63817129629629632</v>
      </c>
      <c r="C34" s="2">
        <v>0.63817129629629632</v>
      </c>
      <c r="D34" s="2">
        <v>1.25E-3</v>
      </c>
      <c r="E34" s="2">
        <v>0.63942129629629629</v>
      </c>
      <c r="F34" s="1">
        <v>41737</v>
      </c>
      <c r="G34">
        <v>2162</v>
      </c>
      <c r="H34" s="3">
        <v>810996557115519</v>
      </c>
      <c r="I34" t="s">
        <v>6</v>
      </c>
      <c r="J34" s="3">
        <v>810996</v>
      </c>
      <c r="K34" s="5">
        <f t="shared" ref="K34:K65" si="2">HOUR(B34)</f>
        <v>15</v>
      </c>
      <c r="L34" s="10">
        <f t="array" ref="L34">--(IF(IFERROR(LARGE(--($I$2:I33=I34)*($E$2:E33),1),0)=0,0,B34-IFERROR(LARGE(--($I$2:I33=I34)*($E$2:E33),1),0))&lt;30/60/24)*IF(IFERROR(LARGE(--($I$2:I33=I34)*($E$2:E33),1),0)=0,0,B34-IFERROR(LARGE(--($I$2:I33=I34)*($E$2:E33),1),0))+D34</f>
        <v>3.9236111111111962E-3</v>
      </c>
      <c r="M34" s="11">
        <f t="shared" si="1"/>
        <v>0.94166666666668708</v>
      </c>
      <c r="O34" s="18"/>
    </row>
    <row r="35" spans="1:15" x14ac:dyDescent="0.25">
      <c r="A35" s="1">
        <v>41737</v>
      </c>
      <c r="B35" s="2">
        <v>0.63863425925925921</v>
      </c>
      <c r="C35" s="2">
        <v>0.63863425925925921</v>
      </c>
      <c r="D35" s="2">
        <v>7.8703703703703705E-4</v>
      </c>
      <c r="E35" s="2">
        <v>0.63942129629629629</v>
      </c>
      <c r="F35" s="1">
        <v>41737</v>
      </c>
      <c r="G35">
        <v>2092</v>
      </c>
      <c r="H35" s="3">
        <v>810995599799758</v>
      </c>
      <c r="I35" t="s">
        <v>7</v>
      </c>
      <c r="J35" s="3">
        <v>810995</v>
      </c>
      <c r="K35" s="5">
        <f t="shared" si="2"/>
        <v>15</v>
      </c>
      <c r="L35" s="10">
        <f t="array" ref="L35">--(IF(IFERROR(LARGE(--($I$2:I34=I35)*($E$2:E34),1),0)=0,0,B35-IFERROR(LARGE(--($I$2:I34=I35)*($E$2:E34),1),0))&lt;30/60/24)*IF(IFERROR(LARGE(--($I$2:I34=I35)*($E$2:E34),1),0)=0,0,B35-IFERROR(LARGE(--($I$2:I34=I35)*($E$2:E34),1),0))+D35</f>
        <v>1.284722222222152E-3</v>
      </c>
      <c r="M35" s="11">
        <f t="shared" si="1"/>
        <v>0.33916666666664813</v>
      </c>
      <c r="O35" s="18"/>
    </row>
    <row r="36" spans="1:15" x14ac:dyDescent="0.25">
      <c r="A36" s="1">
        <v>41737</v>
      </c>
      <c r="B36" s="2">
        <v>0.63917824074074081</v>
      </c>
      <c r="C36" s="2">
        <v>0.63917824074074081</v>
      </c>
      <c r="D36" s="2">
        <v>7.291666666666667E-4</v>
      </c>
      <c r="E36" s="2">
        <v>0.63990740740740737</v>
      </c>
      <c r="F36" s="1">
        <v>41737</v>
      </c>
      <c r="G36">
        <v>2195</v>
      </c>
      <c r="H36" s="3">
        <v>87776527547</v>
      </c>
      <c r="I36" t="s">
        <v>0</v>
      </c>
      <c r="J36" s="4" t="s">
        <v>1</v>
      </c>
      <c r="K36" s="5">
        <f t="shared" si="2"/>
        <v>15</v>
      </c>
      <c r="L36" s="10">
        <f t="array" ref="L36">--(IF(IFERROR(LARGE(--($I$2:I35=I36)*($E$2:E35),1),0)=0,0,B36-IFERROR(LARGE(--($I$2:I35=I36)*($E$2:E35),1),0))&lt;30/60/24)*IF(IFERROR(LARGE(--($I$2:I35=I36)*($E$2:E35),1),0)=0,0,B36-IFERROR(LARGE(--($I$2:I35=I36)*($E$2:E35),1),0))+D36</f>
        <v>2.2222222222223445E-3</v>
      </c>
      <c r="M36" s="11">
        <f t="shared" si="1"/>
        <v>0.53333333333336275</v>
      </c>
      <c r="O36" s="18"/>
    </row>
    <row r="37" spans="1:15" x14ac:dyDescent="0.25">
      <c r="A37" s="1">
        <v>41737</v>
      </c>
      <c r="B37" s="2">
        <v>0.6393402777777778</v>
      </c>
      <c r="C37" s="2">
        <v>0.6393402777777778</v>
      </c>
      <c r="D37" s="2">
        <v>4.6296296296296294E-5</v>
      </c>
      <c r="E37" s="2">
        <v>0.63938657407407407</v>
      </c>
      <c r="F37" s="1">
        <v>41737</v>
      </c>
      <c r="G37">
        <v>2178</v>
      </c>
      <c r="H37" s="3">
        <v>87016660599</v>
      </c>
      <c r="I37" t="s">
        <v>8</v>
      </c>
      <c r="J37" s="4" t="s">
        <v>1</v>
      </c>
      <c r="K37" s="5">
        <f t="shared" si="2"/>
        <v>15</v>
      </c>
      <c r="L37" s="10">
        <f t="array" ref="L37">--(IF(IFERROR(LARGE(--($I$2:I36=I37)*($E$2:E36),1),0)=0,0,B37-IFERROR(LARGE(--($I$2:I36=I37)*($E$2:E36),1),0))&lt;30/60/24)*IF(IFERROR(LARGE(--($I$2:I36=I37)*($E$2:E36),1),0)=0,0,B37-IFERROR(LARGE(--($I$2:I36=I37)*($E$2:E36),1),0))+D37</f>
        <v>1.1921296296296977E-3</v>
      </c>
      <c r="M37" s="11">
        <f t="shared" si="1"/>
        <v>0.28611111111112747</v>
      </c>
      <c r="O37" s="18"/>
    </row>
    <row r="38" spans="1:15" x14ac:dyDescent="0.25">
      <c r="A38" s="1">
        <v>41737</v>
      </c>
      <c r="B38" s="2">
        <v>0.63975694444444442</v>
      </c>
      <c r="C38" s="2">
        <v>0.63975694444444442</v>
      </c>
      <c r="D38" s="2">
        <v>5.0925925925925921E-4</v>
      </c>
      <c r="E38" s="2">
        <v>0.64026620370370368</v>
      </c>
      <c r="F38" s="1">
        <v>41737</v>
      </c>
      <c r="G38">
        <v>2092</v>
      </c>
      <c r="H38" s="3">
        <v>810995598427745</v>
      </c>
      <c r="I38" t="s">
        <v>7</v>
      </c>
      <c r="J38" s="3">
        <v>810995</v>
      </c>
      <c r="K38" s="5">
        <f t="shared" si="2"/>
        <v>15</v>
      </c>
      <c r="L38" s="10">
        <f t="array" ref="L38">--(IF(IFERROR(LARGE(--($I$2:I37=I38)*($E$2:E37),1),0)=0,0,B38-IFERROR(LARGE(--($I$2:I37=I38)*($E$2:E37),1),0))&lt;30/60/24)*IF(IFERROR(LARGE(--($I$2:I37=I38)*($E$2:E37),1),0)=0,0,B38-IFERROR(LARGE(--($I$2:I37=I38)*($E$2:E37),1),0))+D38</f>
        <v>8.4490740740738582E-4</v>
      </c>
      <c r="M38" s="11">
        <f t="shared" si="1"/>
        <v>0.22305555555554984</v>
      </c>
      <c r="O38" s="18"/>
    </row>
    <row r="39" spans="1:15" x14ac:dyDescent="0.25">
      <c r="A39" s="1">
        <v>41737</v>
      </c>
      <c r="B39" s="2">
        <v>0.63991898148148152</v>
      </c>
      <c r="C39" s="2">
        <v>0.63991898148148152</v>
      </c>
      <c r="D39" s="2">
        <v>3.5648148148148154E-3</v>
      </c>
      <c r="E39" s="2">
        <v>0.64349537037037041</v>
      </c>
      <c r="F39" s="1">
        <v>41737</v>
      </c>
      <c r="G39">
        <v>2178</v>
      </c>
      <c r="H39" s="3">
        <v>87777001001</v>
      </c>
      <c r="I39" t="s">
        <v>8</v>
      </c>
      <c r="J39" s="4" t="s">
        <v>1</v>
      </c>
      <c r="K39" s="5">
        <f t="shared" si="2"/>
        <v>15</v>
      </c>
      <c r="L39" s="10">
        <f t="array" ref="L39">--(IF(IFERROR(LARGE(--($I$2:I38=I39)*($E$2:E38),1),0)=0,0,B39-IFERROR(LARGE(--($I$2:I38=I39)*($E$2:E38),1),0))&lt;30/60/24)*IF(IFERROR(LARGE(--($I$2:I38=I39)*($E$2:E38),1),0)=0,0,B39-IFERROR(LARGE(--($I$2:I38=I39)*($E$2:E38),1),0))+D39</f>
        <v>4.0972222222222694E-3</v>
      </c>
      <c r="M39" s="11">
        <f t="shared" si="1"/>
        <v>0.98333333333334472</v>
      </c>
      <c r="O39" s="18"/>
    </row>
    <row r="40" spans="1:15" x14ac:dyDescent="0.25">
      <c r="A40" s="1">
        <v>41737</v>
      </c>
      <c r="B40" s="2">
        <v>0.64</v>
      </c>
      <c r="C40" s="2">
        <v>0.64</v>
      </c>
      <c r="D40" s="2">
        <v>1.1574074074074073E-5</v>
      </c>
      <c r="E40" s="2">
        <v>0.64001157407407405</v>
      </c>
      <c r="F40" s="1">
        <v>41737</v>
      </c>
      <c r="G40">
        <v>2145</v>
      </c>
      <c r="H40" s="3">
        <v>810994553716002</v>
      </c>
      <c r="I40" t="s">
        <v>4</v>
      </c>
      <c r="J40" s="3">
        <v>810994</v>
      </c>
      <c r="K40" s="5">
        <f t="shared" si="2"/>
        <v>15</v>
      </c>
      <c r="L40" s="10">
        <f t="array" ref="L40">--(IF(IFERROR(LARGE(--($I$2:I39=I40)*($E$2:E39),1),0)=0,0,B40-IFERROR(LARGE(--($I$2:I39=I40)*($E$2:E39),1),0))&lt;30/60/24)*IF(IFERROR(LARGE(--($I$2:I39=I40)*($E$2:E39),1),0)=0,0,B40-IFERROR(LARGE(--($I$2:I39=I40)*($E$2:E39),1),0))+D40</f>
        <v>2.3148148148148047E-3</v>
      </c>
      <c r="M40" s="11">
        <f t="shared" si="1"/>
        <v>0.66666666666666385</v>
      </c>
      <c r="O40" s="18"/>
    </row>
    <row r="41" spans="1:15" x14ac:dyDescent="0.25">
      <c r="A41" s="1">
        <v>41737</v>
      </c>
      <c r="B41" s="2">
        <v>0.64068287037037031</v>
      </c>
      <c r="C41" s="2">
        <v>0.64068287037037031</v>
      </c>
      <c r="D41" s="2">
        <v>1.689814814814815E-3</v>
      </c>
      <c r="E41" s="2">
        <v>0.64238425925925924</v>
      </c>
      <c r="F41" s="1">
        <v>41737</v>
      </c>
      <c r="G41">
        <v>2149</v>
      </c>
      <c r="H41" s="3">
        <v>810992918423636</v>
      </c>
      <c r="I41" t="s">
        <v>2</v>
      </c>
      <c r="J41" s="3">
        <v>810992</v>
      </c>
      <c r="K41" s="5">
        <f t="shared" si="2"/>
        <v>15</v>
      </c>
      <c r="L41" s="10">
        <f t="array" ref="L41">--(IF(IFERROR(LARGE(--($I$2:I40=I41)*($E$2:E40),1),0)=0,0,B41-IFERROR(LARGE(--($I$2:I40=I41)*($E$2:E40),1),0))&lt;30/60/24)*IF(IFERROR(LARGE(--($I$2:I40=I41)*($E$2:E40),1),0)=0,0,B41-IFERROR(LARGE(--($I$2:I40=I41)*($E$2:E40),1),0))+D41</f>
        <v>2.9861111111110549E-3</v>
      </c>
      <c r="M41" s="11">
        <f t="shared" si="1"/>
        <v>0.78833333333331856</v>
      </c>
      <c r="O41" s="18"/>
    </row>
    <row r="42" spans="1:15" x14ac:dyDescent="0.25">
      <c r="A42" s="1">
        <v>41737</v>
      </c>
      <c r="B42" s="2">
        <v>0.64070601851851849</v>
      </c>
      <c r="C42" s="2">
        <v>0.64070601851851849</v>
      </c>
      <c r="D42" s="2">
        <v>2.3148148148148151E-3</v>
      </c>
      <c r="E42" s="2">
        <v>0.64302083333333326</v>
      </c>
      <c r="F42" s="1">
        <v>41737</v>
      </c>
      <c r="G42">
        <v>2165</v>
      </c>
      <c r="H42" s="3">
        <v>87755602665</v>
      </c>
      <c r="I42" t="s">
        <v>3</v>
      </c>
      <c r="J42" s="4" t="s">
        <v>1</v>
      </c>
      <c r="K42" s="5">
        <f t="shared" si="2"/>
        <v>15</v>
      </c>
      <c r="L42" s="10">
        <f t="array" ref="L42">--(IF(IFERROR(LARGE(--($I$2:I41=I42)*($E$2:E41),1),0)=0,0,B42-IFERROR(LARGE(--($I$2:I41=I42)*($E$2:E41),1),0))&lt;30/60/24)*IF(IFERROR(LARGE(--($I$2:I41=I42)*($E$2:E41),1),0)=0,0,B42-IFERROR(LARGE(--($I$2:I41=I42)*($E$2:E41),1),0))+D42</f>
        <v>4.1087962962962805E-3</v>
      </c>
      <c r="M42" s="11">
        <f t="shared" si="1"/>
        <v>0.98611111111110739</v>
      </c>
      <c r="O42" s="18"/>
    </row>
    <row r="43" spans="1:15" x14ac:dyDescent="0.25">
      <c r="A43" s="1">
        <v>41737</v>
      </c>
      <c r="B43" s="2">
        <v>0.64087962962962963</v>
      </c>
      <c r="C43" s="2">
        <v>0.64087962962962963</v>
      </c>
      <c r="D43" s="2">
        <v>1.0648148148148147E-3</v>
      </c>
      <c r="E43" s="2">
        <v>0.64195601851851858</v>
      </c>
      <c r="F43" s="1">
        <v>41737</v>
      </c>
      <c r="G43">
        <v>2145</v>
      </c>
      <c r="H43" s="3">
        <v>810994705911364</v>
      </c>
      <c r="I43" t="s">
        <v>4</v>
      </c>
      <c r="J43" s="3">
        <v>810994</v>
      </c>
      <c r="K43" s="5">
        <f t="shared" si="2"/>
        <v>15</v>
      </c>
      <c r="L43" s="10">
        <f t="array" ref="L43">--(IF(IFERROR(LARGE(--($I$2:I42=I43)*($E$2:E42),1),0)=0,0,B43-IFERROR(LARGE(--($I$2:I42=I43)*($E$2:E42),1),0))&lt;30/60/24)*IF(IFERROR(LARGE(--($I$2:I42=I43)*($E$2:E42),1),0)=0,0,B43-IFERROR(LARGE(--($I$2:I42=I43)*($E$2:E42),1),0))+D43</f>
        <v>1.9328703703703949E-3</v>
      </c>
      <c r="M43" s="11">
        <f t="shared" si="1"/>
        <v>0.55666666666667375</v>
      </c>
      <c r="O43" s="18"/>
    </row>
    <row r="44" spans="1:15" x14ac:dyDescent="0.25">
      <c r="A44" s="1">
        <v>41737</v>
      </c>
      <c r="B44" s="2">
        <v>0.64104166666666662</v>
      </c>
      <c r="C44" s="2">
        <v>0.64104166666666662</v>
      </c>
      <c r="D44" s="2">
        <v>1.4699074074074074E-3</v>
      </c>
      <c r="E44" s="2">
        <v>0.64252314814814815</v>
      </c>
      <c r="F44" s="1">
        <v>41737</v>
      </c>
      <c r="G44">
        <v>2195</v>
      </c>
      <c r="H44" s="3">
        <v>87055432402</v>
      </c>
      <c r="I44" t="s">
        <v>0</v>
      </c>
      <c r="J44" s="4" t="s">
        <v>1</v>
      </c>
      <c r="K44" s="5">
        <f t="shared" si="2"/>
        <v>15</v>
      </c>
      <c r="L44" s="10">
        <f t="array" ref="L44">--(IF(IFERROR(LARGE(--($I$2:I43=I44)*($E$2:E43),1),0)=0,0,B44-IFERROR(LARGE(--($I$2:I43=I44)*($E$2:E43),1),0))&lt;30/60/24)*IF(IFERROR(LARGE(--($I$2:I43=I44)*($E$2:E43),1),0)=0,0,B44-IFERROR(LARGE(--($I$2:I43=I44)*($E$2:E43),1),0))+D44</f>
        <v>2.6041666666666591E-3</v>
      </c>
      <c r="M44" s="11">
        <f t="shared" si="1"/>
        <v>0.62499999999999822</v>
      </c>
      <c r="O44" s="18"/>
    </row>
    <row r="45" spans="1:15" x14ac:dyDescent="0.25">
      <c r="A45" s="1">
        <v>41737</v>
      </c>
      <c r="B45" s="2">
        <v>0.64112268518518511</v>
      </c>
      <c r="C45" s="2">
        <v>0.64112268518518511</v>
      </c>
      <c r="D45" s="2">
        <v>9.3750000000000007E-4</v>
      </c>
      <c r="E45" s="2">
        <v>0.64206018518518515</v>
      </c>
      <c r="F45" s="1">
        <v>41737</v>
      </c>
      <c r="G45">
        <v>2092</v>
      </c>
      <c r="H45" s="3">
        <v>810995571326699</v>
      </c>
      <c r="I45" t="s">
        <v>7</v>
      </c>
      <c r="J45" s="3">
        <v>810995</v>
      </c>
      <c r="K45" s="5">
        <f t="shared" si="2"/>
        <v>15</v>
      </c>
      <c r="L45" s="10">
        <f t="array" ref="L45">--(IF(IFERROR(LARGE(--($I$2:I44=I45)*($E$2:E44),1),0)=0,0,B45-IFERROR(LARGE(--($I$2:I44=I45)*($E$2:E44),1),0))&lt;30/60/24)*IF(IFERROR(LARGE(--($I$2:I44=I45)*($E$2:E44),1),0)=0,0,B45-IFERROR(LARGE(--($I$2:I44=I45)*($E$2:E44),1),0))+D45</f>
        <v>1.7939814814814303E-3</v>
      </c>
      <c r="M45" s="11">
        <f t="shared" si="1"/>
        <v>0.4736111111110976</v>
      </c>
      <c r="O45" s="18"/>
    </row>
    <row r="46" spans="1:15" x14ac:dyDescent="0.25">
      <c r="A46" s="1">
        <v>41737</v>
      </c>
      <c r="B46" s="2">
        <v>0.64281250000000001</v>
      </c>
      <c r="C46" s="2">
        <v>0.64281250000000001</v>
      </c>
      <c r="D46" s="2">
        <v>8.1018518518518516E-4</v>
      </c>
      <c r="E46" s="2">
        <v>0.64362268518518517</v>
      </c>
      <c r="F46" s="1">
        <v>41737</v>
      </c>
      <c r="G46">
        <v>2195</v>
      </c>
      <c r="H46" s="3">
        <v>87055432402</v>
      </c>
      <c r="I46" t="s">
        <v>0</v>
      </c>
      <c r="J46" s="4" t="s">
        <v>1</v>
      </c>
      <c r="K46" s="5">
        <f t="shared" si="2"/>
        <v>15</v>
      </c>
      <c r="L46" s="10">
        <f t="array" ref="L46">--(IF(IFERROR(LARGE(--($I$2:I45=I46)*($E$2:E45),1),0)=0,0,B46-IFERROR(LARGE(--($I$2:I45=I46)*($E$2:E45),1),0))&lt;30/60/24)*IF(IFERROR(LARGE(--($I$2:I45=I46)*($E$2:E45),1),0)=0,0,B46-IFERROR(LARGE(--($I$2:I45=I46)*($E$2:E45),1),0))+D46</f>
        <v>1.0995370370370451E-3</v>
      </c>
      <c r="M46" s="11">
        <f t="shared" si="1"/>
        <v>0.26388888888889084</v>
      </c>
      <c r="O46" s="18"/>
    </row>
    <row r="47" spans="1:15" x14ac:dyDescent="0.25">
      <c r="A47" s="1">
        <v>41737</v>
      </c>
      <c r="B47" s="2">
        <v>0.64284722222222224</v>
      </c>
      <c r="C47" s="2">
        <v>0.64284722222222224</v>
      </c>
      <c r="D47" s="2">
        <v>9.2592592592592588E-5</v>
      </c>
      <c r="E47" s="2">
        <v>0.64295138888888892</v>
      </c>
      <c r="F47" s="1">
        <v>41737</v>
      </c>
      <c r="G47">
        <v>2145</v>
      </c>
      <c r="H47" s="3">
        <v>810994518211951</v>
      </c>
      <c r="I47" t="s">
        <v>4</v>
      </c>
      <c r="J47" s="3">
        <v>810994</v>
      </c>
      <c r="K47" s="5">
        <f t="shared" si="2"/>
        <v>15</v>
      </c>
      <c r="L47" s="10">
        <f t="array" ref="L47">--(IF(IFERROR(LARGE(--($I$2:I46=I47)*($E$2:E46),1),0)=0,0,B47-IFERROR(LARGE(--($I$2:I46=I47)*($E$2:E46),1),0))&lt;30/60/24)*IF(IFERROR(LARGE(--($I$2:I46=I47)*($E$2:E46),1),0)=0,0,B47-IFERROR(LARGE(--($I$2:I46=I47)*($E$2:E46),1),0))+D47</f>
        <v>9.8379629629625066E-4</v>
      </c>
      <c r="M47" s="11">
        <f t="shared" si="1"/>
        <v>0.28333333333332017</v>
      </c>
      <c r="O47" s="18"/>
    </row>
    <row r="48" spans="1:15" x14ac:dyDescent="0.25">
      <c r="A48" s="1">
        <v>41737</v>
      </c>
      <c r="B48" s="2">
        <v>0.64321759259259259</v>
      </c>
      <c r="C48" s="2">
        <v>0.64321759259259259</v>
      </c>
      <c r="D48" s="2">
        <v>7.175925925925927E-4</v>
      </c>
      <c r="E48" s="2">
        <v>0.64393518518518522</v>
      </c>
      <c r="F48" s="1">
        <v>41737</v>
      </c>
      <c r="G48">
        <v>2092</v>
      </c>
      <c r="H48" s="3">
        <v>810995593312071</v>
      </c>
      <c r="I48" t="s">
        <v>7</v>
      </c>
      <c r="J48" s="3">
        <v>810995</v>
      </c>
      <c r="K48" s="5">
        <f t="shared" si="2"/>
        <v>15</v>
      </c>
      <c r="L48" s="10">
        <f t="array" ref="L48">--(IF(IFERROR(LARGE(--($I$2:I47=I48)*($E$2:E47),1),0)=0,0,B48-IFERROR(LARGE(--($I$2:I47=I48)*($E$2:E47),1),0))&lt;30/60/24)*IF(IFERROR(LARGE(--($I$2:I47=I48)*($E$2:E47),1),0)=0,0,B48-IFERROR(LARGE(--($I$2:I47=I48)*($E$2:E47),1),0))+D48</f>
        <v>1.8750000000000329E-3</v>
      </c>
      <c r="M48" s="11">
        <f t="shared" si="1"/>
        <v>0.49500000000000866</v>
      </c>
      <c r="O48" s="18"/>
    </row>
    <row r="49" spans="1:16" x14ac:dyDescent="0.25">
      <c r="A49" s="1">
        <v>41737</v>
      </c>
      <c r="B49" s="2">
        <v>0.64326388888888886</v>
      </c>
      <c r="C49" s="2">
        <v>0.64326388888888886</v>
      </c>
      <c r="D49" s="2">
        <v>2.4652777777777776E-3</v>
      </c>
      <c r="E49" s="2">
        <v>0.64572916666666669</v>
      </c>
      <c r="F49" s="1">
        <v>41737</v>
      </c>
      <c r="G49">
        <v>2149</v>
      </c>
      <c r="H49" s="3">
        <v>810992918742985</v>
      </c>
      <c r="I49" t="s">
        <v>2</v>
      </c>
      <c r="J49" s="3">
        <v>810992</v>
      </c>
      <c r="K49" s="5">
        <f t="shared" si="2"/>
        <v>15</v>
      </c>
      <c r="L49" s="10">
        <f t="array" ref="L49">--(IF(IFERROR(LARGE(--($I$2:I48=I49)*($E$2:E48),1),0)=0,0,B49-IFERROR(LARGE(--($I$2:I48=I49)*($E$2:E48),1),0))&lt;30/60/24)*IF(IFERROR(LARGE(--($I$2:I48=I49)*($E$2:E48),1),0)=0,0,B49-IFERROR(LARGE(--($I$2:I48=I49)*($E$2:E48),1),0))+D49</f>
        <v>3.3449074074073967E-3</v>
      </c>
      <c r="M49" s="11">
        <f t="shared" si="1"/>
        <v>0.88305555555555271</v>
      </c>
      <c r="O49" s="18"/>
    </row>
    <row r="50" spans="1:16" x14ac:dyDescent="0.25">
      <c r="A50" s="1">
        <v>41737</v>
      </c>
      <c r="B50" s="2">
        <v>0.64427083333333335</v>
      </c>
      <c r="C50" s="2">
        <v>0.64427083333333335</v>
      </c>
      <c r="D50" s="2">
        <v>9.1435185185185185E-4</v>
      </c>
      <c r="E50" s="2">
        <v>0.64519675925925923</v>
      </c>
      <c r="F50" s="1">
        <v>41737</v>
      </c>
      <c r="G50">
        <v>2092</v>
      </c>
      <c r="H50" s="3">
        <v>810995593432850</v>
      </c>
      <c r="I50" t="s">
        <v>7</v>
      </c>
      <c r="J50" s="3">
        <v>810995</v>
      </c>
      <c r="K50" s="5">
        <f t="shared" si="2"/>
        <v>15</v>
      </c>
      <c r="L50" s="10">
        <f t="array" ref="L50">--(IF(IFERROR(LARGE(--($I$2:I49=I50)*($E$2:E49),1),0)=0,0,B50-IFERROR(LARGE(--($I$2:I49=I50)*($E$2:E49),1),0))&lt;30/60/24)*IF(IFERROR(LARGE(--($I$2:I49=I50)*($E$2:E49),1),0)=0,0,B50-IFERROR(LARGE(--($I$2:I49=I50)*($E$2:E49),1),0))+D50</f>
        <v>1.2499999999999786E-3</v>
      </c>
      <c r="M50" s="11">
        <f t="shared" si="1"/>
        <v>0.32999999999999435</v>
      </c>
      <c r="O50" s="18"/>
    </row>
    <row r="51" spans="1:16" x14ac:dyDescent="0.25">
      <c r="A51" s="1">
        <v>41737</v>
      </c>
      <c r="B51" s="2">
        <v>0.64440972222222215</v>
      </c>
      <c r="C51" s="2">
        <v>0.64440972222222215</v>
      </c>
      <c r="D51" s="2">
        <v>8.3333333333333339E-4</v>
      </c>
      <c r="E51" s="2">
        <v>0.64524305555555561</v>
      </c>
      <c r="F51" s="1">
        <v>41737</v>
      </c>
      <c r="G51">
        <v>2145</v>
      </c>
      <c r="H51" s="3">
        <v>810994125648022</v>
      </c>
      <c r="I51" t="s">
        <v>4</v>
      </c>
      <c r="J51" s="3">
        <v>810994</v>
      </c>
      <c r="K51" s="5">
        <f t="shared" si="2"/>
        <v>15</v>
      </c>
      <c r="L51" s="10">
        <f t="array" ref="L51">--(IF(IFERROR(LARGE(--($I$2:I50=I51)*($E$2:E50),1),0)=0,0,B51-IFERROR(LARGE(--($I$2:I50=I51)*($E$2:E50),1),0))&lt;30/60/24)*IF(IFERROR(LARGE(--($I$2:I50=I51)*($E$2:E50),1),0)=0,0,B51-IFERROR(LARGE(--($I$2:I50=I51)*($E$2:E50),1),0))+D51</f>
        <v>2.2916666666665617E-3</v>
      </c>
      <c r="M51" s="11">
        <f t="shared" si="1"/>
        <v>0.65999999999996972</v>
      </c>
      <c r="O51" s="18"/>
    </row>
    <row r="52" spans="1:16" x14ac:dyDescent="0.25">
      <c r="A52" s="1">
        <v>41737</v>
      </c>
      <c r="B52" s="2">
        <v>0.64493055555555556</v>
      </c>
      <c r="C52" s="2">
        <v>0.64493055555555556</v>
      </c>
      <c r="D52" s="2">
        <v>1.25E-3</v>
      </c>
      <c r="E52" s="2">
        <v>0.64619212962962969</v>
      </c>
      <c r="F52" s="1">
        <v>41737</v>
      </c>
      <c r="G52">
        <v>2195</v>
      </c>
      <c r="H52" s="3">
        <v>87019897434</v>
      </c>
      <c r="I52" t="s">
        <v>6</v>
      </c>
      <c r="J52" s="4" t="s">
        <v>1</v>
      </c>
      <c r="K52" s="5">
        <f t="shared" si="2"/>
        <v>15</v>
      </c>
      <c r="L52" s="10">
        <f t="array" ref="L52">--(IF(IFERROR(LARGE(--($I$2:I51=I52)*($E$2:E51),1),0)=0,0,B52-IFERROR(LARGE(--($I$2:I51=I52)*($E$2:E51),1),0))&lt;30/60/24)*IF(IFERROR(LARGE(--($I$2:I51=I52)*($E$2:E51),1),0)=0,0,B52-IFERROR(LARGE(--($I$2:I51=I52)*($E$2:E51),1),0))+D52</f>
        <v>6.7592592592592695E-3</v>
      </c>
      <c r="M52" s="11">
        <f t="shared" si="1"/>
        <v>1.6222222222222247</v>
      </c>
      <c r="O52" s="18"/>
      <c r="P52" s="2"/>
    </row>
    <row r="53" spans="1:16" x14ac:dyDescent="0.25">
      <c r="A53" s="1">
        <v>41737</v>
      </c>
      <c r="B53" s="2">
        <v>0.64560185185185182</v>
      </c>
      <c r="C53" s="2">
        <v>0.64560185185185182</v>
      </c>
      <c r="D53" s="2">
        <v>7.291666666666667E-4</v>
      </c>
      <c r="E53" s="2">
        <v>0.64633101851851849</v>
      </c>
      <c r="F53" s="1">
        <v>41737</v>
      </c>
      <c r="G53">
        <v>2145</v>
      </c>
      <c r="H53" s="3">
        <v>810994557382103</v>
      </c>
      <c r="I53" t="s">
        <v>4</v>
      </c>
      <c r="J53" s="3">
        <v>810994</v>
      </c>
      <c r="K53" s="5">
        <f t="shared" si="2"/>
        <v>15</v>
      </c>
      <c r="L53" s="10">
        <f t="array" ref="L53">--(IF(IFERROR(LARGE(--($I$2:I52=I53)*($E$2:E52),1),0)=0,0,B53-IFERROR(LARGE(--($I$2:I52=I53)*($E$2:E52),1),0))&lt;30/60/24)*IF(IFERROR(LARGE(--($I$2:I52=I53)*($E$2:E52),1),0)=0,0,B53-IFERROR(LARGE(--($I$2:I52=I53)*($E$2:E52),1),0))+D53</f>
        <v>1.0879629629628709E-3</v>
      </c>
      <c r="M53" s="11">
        <f t="shared" si="1"/>
        <v>0.31333333333330682</v>
      </c>
      <c r="O53" s="18"/>
    </row>
    <row r="54" spans="1:16" x14ac:dyDescent="0.25">
      <c r="A54" s="1">
        <v>41737</v>
      </c>
      <c r="B54" s="2">
        <v>0.64561342592592597</v>
      </c>
      <c r="C54" s="2">
        <v>0.64561342592592597</v>
      </c>
      <c r="D54" s="2">
        <v>3.1250000000000001E-4</v>
      </c>
      <c r="E54" s="2">
        <v>0.64593749999999994</v>
      </c>
      <c r="F54" s="1">
        <v>41737</v>
      </c>
      <c r="G54">
        <v>2092</v>
      </c>
      <c r="H54" s="3">
        <v>810995599386058</v>
      </c>
      <c r="I54" t="s">
        <v>7</v>
      </c>
      <c r="J54" s="3">
        <v>810995</v>
      </c>
      <c r="K54" s="5">
        <f t="shared" si="2"/>
        <v>15</v>
      </c>
      <c r="L54" s="10">
        <f t="array" ref="L54">--(IF(IFERROR(LARGE(--($I$2:I53=I54)*($E$2:E53),1),0)=0,0,B54-IFERROR(LARGE(--($I$2:I53=I54)*($E$2:E53),1),0))&lt;30/60/24)*IF(IFERROR(LARGE(--($I$2:I53=I54)*($E$2:E53),1),0)=0,0,B54-IFERROR(LARGE(--($I$2:I53=I54)*($E$2:E53),1),0))+D54</f>
        <v>7.2916666666673186E-4</v>
      </c>
      <c r="M54" s="11">
        <f t="shared" si="1"/>
        <v>0.19250000000001719</v>
      </c>
      <c r="O54" s="18"/>
    </row>
    <row r="55" spans="1:16" x14ac:dyDescent="0.25">
      <c r="A55" s="1">
        <v>41737</v>
      </c>
      <c r="B55" s="2">
        <v>0.64677083333333341</v>
      </c>
      <c r="C55" s="2">
        <v>0.64677083333333341</v>
      </c>
      <c r="D55" s="2">
        <v>1.3888888888888889E-4</v>
      </c>
      <c r="E55" s="2">
        <v>0.64692129629629636</v>
      </c>
      <c r="F55" s="1">
        <v>41737</v>
      </c>
      <c r="G55">
        <v>2195</v>
      </c>
      <c r="H55" s="3">
        <v>87752488948</v>
      </c>
      <c r="I55" t="s">
        <v>0</v>
      </c>
      <c r="J55" s="4" t="s">
        <v>1</v>
      </c>
      <c r="K55" s="5">
        <f t="shared" si="2"/>
        <v>15</v>
      </c>
      <c r="L55" s="10">
        <f t="array" ref="L55">--(IF(IFERROR(LARGE(--($I$2:I54=I55)*($E$2:E54),1),0)=0,0,B55-IFERROR(LARGE(--($I$2:I54=I55)*($E$2:E54),1),0))&lt;30/60/24)*IF(IFERROR(LARGE(--($I$2:I54=I55)*($E$2:E54),1),0)=0,0,B55-IFERROR(LARGE(--($I$2:I54=I55)*($E$2:E54),1),0))+D55</f>
        <v>3.2870370370371221E-3</v>
      </c>
      <c r="M55" s="11">
        <f t="shared" si="1"/>
        <v>0.78888888888890918</v>
      </c>
      <c r="O55" s="18"/>
    </row>
    <row r="56" spans="1:16" x14ac:dyDescent="0.25">
      <c r="A56" s="1">
        <v>41737</v>
      </c>
      <c r="B56" s="2">
        <v>0.64680555555555552</v>
      </c>
      <c r="C56" s="2">
        <v>0.64680555555555552</v>
      </c>
      <c r="D56" s="2">
        <v>6.7129629629629625E-4</v>
      </c>
      <c r="E56" s="2">
        <v>0.64747685185185189</v>
      </c>
      <c r="F56" s="1">
        <v>41737</v>
      </c>
      <c r="G56">
        <v>2092</v>
      </c>
      <c r="H56" s="3">
        <v>810995568681009</v>
      </c>
      <c r="I56" t="s">
        <v>7</v>
      </c>
      <c r="J56" s="3">
        <v>810995</v>
      </c>
      <c r="K56" s="5">
        <f t="shared" si="2"/>
        <v>15</v>
      </c>
      <c r="L56" s="10">
        <f t="array" ref="L56">--(IF(IFERROR(LARGE(--($I$2:I55=I56)*($E$2:E55),1),0)=0,0,B56-IFERROR(LARGE(--($I$2:I55=I56)*($E$2:E55),1),0))&lt;30/60/24)*IF(IFERROR(LARGE(--($I$2:I55=I56)*($E$2:E55),1),0)=0,0,B56-IFERROR(LARGE(--($I$2:I55=I56)*($E$2:E55),1),0))+D56</f>
        <v>1.5393518518518764E-3</v>
      </c>
      <c r="M56" s="11">
        <f t="shared" si="1"/>
        <v>0.40638888888889535</v>
      </c>
      <c r="O56" s="18"/>
    </row>
    <row r="57" spans="1:16" x14ac:dyDescent="0.25">
      <c r="A57" s="1">
        <v>41737</v>
      </c>
      <c r="B57" s="2">
        <v>0.64708333333333334</v>
      </c>
      <c r="C57" s="2">
        <v>0.64708333333333334</v>
      </c>
      <c r="D57" s="2">
        <v>8.3333333333333339E-4</v>
      </c>
      <c r="E57" s="2">
        <v>0.64792824074074074</v>
      </c>
      <c r="F57" s="1">
        <v>41737</v>
      </c>
      <c r="G57">
        <v>2145</v>
      </c>
      <c r="H57" s="3">
        <v>810994503941147</v>
      </c>
      <c r="I57" t="s">
        <v>4</v>
      </c>
      <c r="J57" s="3">
        <v>810994</v>
      </c>
      <c r="K57" s="5">
        <f t="shared" si="2"/>
        <v>15</v>
      </c>
      <c r="L57" s="10">
        <f t="array" ref="L57">--(IF(IFERROR(LARGE(--($I$2:I56=I57)*($E$2:E56),1),0)=0,0,B57-IFERROR(LARGE(--($I$2:I56=I57)*($E$2:E56),1),0))&lt;30/60/24)*IF(IFERROR(LARGE(--($I$2:I56=I57)*($E$2:E56),1),0)=0,0,B57-IFERROR(LARGE(--($I$2:I56=I57)*($E$2:E56),1),0))+D57</f>
        <v>1.5856481481481919E-3</v>
      </c>
      <c r="M57" s="11">
        <f t="shared" si="1"/>
        <v>0.45666666666667927</v>
      </c>
      <c r="O57" s="18"/>
    </row>
    <row r="58" spans="1:16" x14ac:dyDescent="0.25">
      <c r="A58" s="1">
        <v>41737</v>
      </c>
      <c r="B58" s="2">
        <v>0.64777777777777779</v>
      </c>
      <c r="C58" s="2">
        <v>0.64777777777777779</v>
      </c>
      <c r="D58" s="2">
        <v>1.1574074074074073E-5</v>
      </c>
      <c r="E58" s="2">
        <v>0.64780092592592597</v>
      </c>
      <c r="F58" s="1">
        <v>41737</v>
      </c>
      <c r="G58">
        <v>2195</v>
      </c>
      <c r="H58" s="3">
        <v>87014922909</v>
      </c>
      <c r="I58" t="s">
        <v>6</v>
      </c>
      <c r="J58" s="4" t="s">
        <v>1</v>
      </c>
      <c r="K58" s="5">
        <f t="shared" si="2"/>
        <v>15</v>
      </c>
      <c r="L58" s="10">
        <f t="array" ref="L58">--(IF(IFERROR(LARGE(--($I$2:I57=I58)*($E$2:E57),1),0)=0,0,B58-IFERROR(LARGE(--($I$2:I57=I58)*($E$2:E57),1),0))&lt;30/60/24)*IF(IFERROR(LARGE(--($I$2:I57=I58)*($E$2:E57),1),0)=0,0,B58-IFERROR(LARGE(--($I$2:I57=I58)*($E$2:E57),1),0))+D58</f>
        <v>1.597222222222174E-3</v>
      </c>
      <c r="M58" s="11">
        <f t="shared" si="1"/>
        <v>0.38333333333332176</v>
      </c>
      <c r="O58" s="18"/>
    </row>
    <row r="59" spans="1:16" x14ac:dyDescent="0.25">
      <c r="A59" s="1">
        <v>41737</v>
      </c>
      <c r="B59" s="2">
        <v>0.64809027777777783</v>
      </c>
      <c r="C59" s="2">
        <v>0.64809027777777783</v>
      </c>
      <c r="D59" s="2">
        <v>3.2060185185185191E-3</v>
      </c>
      <c r="E59" s="2">
        <v>0.65129629629629626</v>
      </c>
      <c r="F59" s="1">
        <v>41737</v>
      </c>
      <c r="G59">
        <v>2149</v>
      </c>
      <c r="H59" s="3">
        <v>810992985120486</v>
      </c>
      <c r="I59" t="s">
        <v>2</v>
      </c>
      <c r="J59" s="3">
        <v>810992</v>
      </c>
      <c r="K59" s="5">
        <f t="shared" si="2"/>
        <v>15</v>
      </c>
      <c r="L59" s="10">
        <f t="array" ref="L59">--(IF(IFERROR(LARGE(--($I$2:I58=I59)*($E$2:E58),1),0)=0,0,B59-IFERROR(LARGE(--($I$2:I58=I59)*($E$2:E58),1),0))&lt;30/60/24)*IF(IFERROR(LARGE(--($I$2:I58=I59)*($E$2:E58),1),0)=0,0,B59-IFERROR(LARGE(--($I$2:I58=I59)*($E$2:E58),1),0))+D59</f>
        <v>5.5671296296296666E-3</v>
      </c>
      <c r="M59" s="11">
        <f t="shared" si="1"/>
        <v>1.4697222222222321</v>
      </c>
      <c r="O59" s="18"/>
    </row>
    <row r="60" spans="1:16" x14ac:dyDescent="0.25">
      <c r="A60" s="1">
        <v>41737</v>
      </c>
      <c r="B60" s="2">
        <v>0.64831018518518524</v>
      </c>
      <c r="C60" s="2">
        <v>0.64831018518518524</v>
      </c>
      <c r="D60" s="2">
        <v>7.175925925925927E-4</v>
      </c>
      <c r="E60" s="2">
        <v>0.64902777777777776</v>
      </c>
      <c r="F60" s="1">
        <v>41737</v>
      </c>
      <c r="G60">
        <v>2092</v>
      </c>
      <c r="H60" s="3">
        <v>810995593918043</v>
      </c>
      <c r="I60" t="s">
        <v>7</v>
      </c>
      <c r="J60" s="3">
        <v>810995</v>
      </c>
      <c r="K60" s="5">
        <f t="shared" si="2"/>
        <v>15</v>
      </c>
      <c r="L60" s="10">
        <f t="array" ref="L60">--(IF(IFERROR(LARGE(--($I$2:I59=I60)*($E$2:E59),1),0)=0,0,B60-IFERROR(LARGE(--($I$2:I59=I60)*($E$2:E59),1),0))&lt;30/60/24)*IF(IFERROR(LARGE(--($I$2:I59=I60)*($E$2:E59),1),0)=0,0,B60-IFERROR(LARGE(--($I$2:I59=I60)*($E$2:E59),1),0))+D60</f>
        <v>1.5509259259259452E-3</v>
      </c>
      <c r="M60" s="11">
        <f t="shared" si="1"/>
        <v>0.4094444444444495</v>
      </c>
      <c r="O60" s="18"/>
    </row>
    <row r="61" spans="1:16" x14ac:dyDescent="0.25">
      <c r="A61" s="1">
        <v>41737</v>
      </c>
      <c r="B61" s="2">
        <v>0.64944444444444438</v>
      </c>
      <c r="C61" s="2">
        <v>0.64944444444444438</v>
      </c>
      <c r="D61" s="2">
        <v>5.6712962962962956E-4</v>
      </c>
      <c r="E61" s="2">
        <v>0.6500231481481481</v>
      </c>
      <c r="F61" s="1">
        <v>41737</v>
      </c>
      <c r="G61">
        <v>2092</v>
      </c>
      <c r="H61" s="3">
        <v>810995577436130</v>
      </c>
      <c r="I61" t="s">
        <v>7</v>
      </c>
      <c r="J61" s="3">
        <v>810995</v>
      </c>
      <c r="K61" s="5">
        <f t="shared" si="2"/>
        <v>15</v>
      </c>
      <c r="L61" s="10">
        <f t="array" ref="L61">--(IF(IFERROR(LARGE(--($I$2:I60=I61)*($E$2:E60),1),0)=0,0,B61-IFERROR(LARGE(--($I$2:I60=I61)*($E$2:E60),1),0))&lt;30/60/24)*IF(IFERROR(LARGE(--($I$2:I60=I61)*($E$2:E60),1),0)=0,0,B61-IFERROR(LARGE(--($I$2:I60=I61)*($E$2:E60),1),0))+D61</f>
        <v>9.8379629629625044E-4</v>
      </c>
      <c r="M61" s="11">
        <f t="shared" si="1"/>
        <v>0.25972222222221014</v>
      </c>
      <c r="O61" s="18"/>
    </row>
    <row r="62" spans="1:16" x14ac:dyDescent="0.25">
      <c r="A62" s="1">
        <v>41737</v>
      </c>
      <c r="B62" s="2">
        <v>0.64945601851851853</v>
      </c>
      <c r="C62" s="2">
        <v>0.64945601851851853</v>
      </c>
      <c r="D62" s="2">
        <v>4.5138888888888892E-4</v>
      </c>
      <c r="E62" s="2">
        <v>0.64990740740740738</v>
      </c>
      <c r="F62" s="1">
        <v>41737</v>
      </c>
      <c r="G62">
        <v>2195</v>
      </c>
      <c r="H62" s="3">
        <v>87054819787</v>
      </c>
      <c r="I62" t="s">
        <v>0</v>
      </c>
      <c r="J62" s="4" t="s">
        <v>1</v>
      </c>
      <c r="K62" s="5">
        <f t="shared" si="2"/>
        <v>15</v>
      </c>
      <c r="L62" s="10">
        <f t="array" ref="L62">--(IF(IFERROR(LARGE(--($I$2:I61=I62)*($E$2:E61),1),0)=0,0,B62-IFERROR(LARGE(--($I$2:I61=I62)*($E$2:E61),1),0))&lt;30/60/24)*IF(IFERROR(LARGE(--($I$2:I61=I62)*($E$2:E61),1),0)=0,0,B62-IFERROR(LARGE(--($I$2:I61=I62)*($E$2:E61),1),0))+D62</f>
        <v>2.9861111111110631E-3</v>
      </c>
      <c r="M62" s="11">
        <f t="shared" si="1"/>
        <v>0.71666666666665524</v>
      </c>
      <c r="O62" s="18"/>
    </row>
    <row r="63" spans="1:16" x14ac:dyDescent="0.25">
      <c r="A63" s="1">
        <v>41737</v>
      </c>
      <c r="B63" s="2">
        <v>0.64975694444444443</v>
      </c>
      <c r="C63" s="2">
        <v>0.64975694444444443</v>
      </c>
      <c r="D63" s="2">
        <v>2.6620370370370372E-4</v>
      </c>
      <c r="E63" s="2">
        <v>0.65003472222222225</v>
      </c>
      <c r="F63" s="1">
        <v>41737</v>
      </c>
      <c r="G63">
        <v>2145</v>
      </c>
      <c r="H63" s="3">
        <v>810994503429097</v>
      </c>
      <c r="I63" t="s">
        <v>4</v>
      </c>
      <c r="J63" s="3">
        <v>810994</v>
      </c>
      <c r="K63" s="5">
        <f t="shared" si="2"/>
        <v>15</v>
      </c>
      <c r="L63" s="10">
        <f t="array" ref="L63">--(IF(IFERROR(LARGE(--($I$2:I62=I63)*($E$2:E62),1),0)=0,0,B63-IFERROR(LARGE(--($I$2:I62=I63)*($E$2:E62),1),0))&lt;30/60/24)*IF(IFERROR(LARGE(--($I$2:I62=I63)*($E$2:E62),1),0)=0,0,B63-IFERROR(LARGE(--($I$2:I62=I63)*($E$2:E62),1),0))+D63</f>
        <v>2.0949074074073973E-3</v>
      </c>
      <c r="M63" s="11">
        <f t="shared" si="1"/>
        <v>0.60333333333333039</v>
      </c>
      <c r="O63" s="18"/>
    </row>
    <row r="64" spans="1:16" x14ac:dyDescent="0.25">
      <c r="A64" s="1">
        <v>41737</v>
      </c>
      <c r="B64" s="2">
        <v>0.65015046296296297</v>
      </c>
      <c r="C64" s="2">
        <v>0.65015046296296297</v>
      </c>
      <c r="D64" s="2">
        <v>1.2268518518518518E-3</v>
      </c>
      <c r="E64" s="2">
        <v>0.65137731481481487</v>
      </c>
      <c r="F64" s="1">
        <v>41737</v>
      </c>
      <c r="G64">
        <v>2121</v>
      </c>
      <c r="H64" s="3">
        <v>810996550791525</v>
      </c>
      <c r="I64" t="s">
        <v>5</v>
      </c>
      <c r="J64" s="3">
        <v>810996</v>
      </c>
      <c r="K64" s="5">
        <f t="shared" si="2"/>
        <v>15</v>
      </c>
      <c r="L64" s="10">
        <f t="array" ref="L64">--(IF(IFERROR(LARGE(--($I$2:I63=I64)*($E$2:E63),1),0)=0,0,B64-IFERROR(LARGE(--($I$2:I63=I64)*($E$2:E63),1),0))&lt;30/60/24)*IF(IFERROR(LARGE(--($I$2:I63=I64)*($E$2:E63),1),0)=0,0,B64-IFERROR(LARGE(--($I$2:I63=I64)*($E$2:E63),1),0))+D64</f>
        <v>1.5763888888888865E-2</v>
      </c>
      <c r="M64" s="11">
        <f t="shared" si="1"/>
        <v>3.7833333333333274</v>
      </c>
      <c r="O64" s="18"/>
    </row>
    <row r="65" spans="1:15" x14ac:dyDescent="0.25">
      <c r="A65" s="1">
        <v>41737</v>
      </c>
      <c r="B65" s="2">
        <v>0.65027777777777784</v>
      </c>
      <c r="C65" s="2">
        <v>0.65027777777777784</v>
      </c>
      <c r="D65" s="2">
        <v>1.5972222222222221E-3</v>
      </c>
      <c r="E65" s="2">
        <v>0.65188657407407413</v>
      </c>
      <c r="F65" s="1">
        <v>41737</v>
      </c>
      <c r="G65">
        <v>2195</v>
      </c>
      <c r="H65" s="3">
        <v>87054819787</v>
      </c>
      <c r="I65" t="s">
        <v>0</v>
      </c>
      <c r="J65" s="4" t="s">
        <v>1</v>
      </c>
      <c r="K65" s="5">
        <f t="shared" si="2"/>
        <v>15</v>
      </c>
      <c r="L65" s="10">
        <f t="array" ref="L65">--(IF(IFERROR(LARGE(--($I$2:I64=I65)*($E$2:E64),1),0)=0,0,B65-IFERROR(LARGE(--($I$2:I64=I65)*($E$2:E64),1),0))&lt;30/60/24)*IF(IFERROR(LARGE(--($I$2:I64=I65)*($E$2:E64),1),0)=0,0,B65-IFERROR(LARGE(--($I$2:I64=I65)*($E$2:E64),1),0))+D65</f>
        <v>1.9675925925926874E-3</v>
      </c>
      <c r="M65" s="11">
        <f t="shared" si="1"/>
        <v>0.47222222222224497</v>
      </c>
      <c r="O65" s="18"/>
    </row>
    <row r="66" spans="1:15" x14ac:dyDescent="0.25">
      <c r="A66" s="1">
        <v>41737</v>
      </c>
      <c r="B66" s="2">
        <v>0.65054398148148151</v>
      </c>
      <c r="C66" s="2">
        <v>0.65054398148148151</v>
      </c>
      <c r="D66" s="2">
        <v>6.3657407407407402E-4</v>
      </c>
      <c r="E66" s="2">
        <v>0.65118055555555554</v>
      </c>
      <c r="F66" s="1">
        <v>41737</v>
      </c>
      <c r="G66">
        <v>2092</v>
      </c>
      <c r="H66" s="3">
        <v>810995593174919</v>
      </c>
      <c r="I66" t="s">
        <v>7</v>
      </c>
      <c r="J66" s="3">
        <v>810995</v>
      </c>
      <c r="K66" s="5">
        <f t="shared" ref="K66:K100" si="3">HOUR(B66)</f>
        <v>15</v>
      </c>
      <c r="L66" s="10">
        <f t="array" ref="L66">--(IF(IFERROR(LARGE(--($I$2:I65=I66)*($E$2:E65),1),0)=0,0,B66-IFERROR(LARGE(--($I$2:I65=I66)*($E$2:E65),1),0))&lt;30/60/24)*IF(IFERROR(LARGE(--($I$2:I65=I66)*($E$2:E65),1),0)=0,0,B66-IFERROR(LARGE(--($I$2:I65=I66)*($E$2:E65),1),0))+D66</f>
        <v>1.1574074074074889E-3</v>
      </c>
      <c r="M66" s="11">
        <f t="shared" si="1"/>
        <v>0.30555555555557706</v>
      </c>
      <c r="O66" s="18"/>
    </row>
    <row r="67" spans="1:15" x14ac:dyDescent="0.25">
      <c r="A67" s="1">
        <v>41737</v>
      </c>
      <c r="B67" s="2">
        <v>0.65078703703703711</v>
      </c>
      <c r="C67" s="2">
        <v>0.65078703703703711</v>
      </c>
      <c r="D67" s="2">
        <v>1.3194444444444443E-3</v>
      </c>
      <c r="E67" s="2">
        <v>0.65211805555555558</v>
      </c>
      <c r="F67" s="1">
        <v>41737</v>
      </c>
      <c r="G67">
        <v>2145</v>
      </c>
      <c r="H67" s="3">
        <v>810994703314819</v>
      </c>
      <c r="I67" t="s">
        <v>4</v>
      </c>
      <c r="J67" s="3">
        <v>810994</v>
      </c>
      <c r="K67" s="5">
        <f t="shared" si="3"/>
        <v>15</v>
      </c>
      <c r="L67" s="10">
        <f t="array" ref="L67">--(IF(IFERROR(LARGE(--($I$2:I66=I67)*($E$2:E66),1),0)=0,0,B67-IFERROR(LARGE(--($I$2:I66=I67)*($E$2:E66),1),0))&lt;30/60/24)*IF(IFERROR(LARGE(--($I$2:I66=I67)*($E$2:E66),1),0)=0,0,B67-IFERROR(LARGE(--($I$2:I66=I67)*($E$2:E66),1),0))+D67</f>
        <v>2.0717592592593027E-3</v>
      </c>
      <c r="M67" s="11">
        <f t="shared" ref="M67:M100" si="4">L67*24*VLOOKUP(J67,$Q$2:$R$6,2,FALSE)</f>
        <v>0.59666666666667911</v>
      </c>
      <c r="O67" s="18"/>
    </row>
    <row r="68" spans="1:15" s="21" customFormat="1" x14ac:dyDescent="0.25">
      <c r="A68" s="19">
        <v>41737</v>
      </c>
      <c r="B68" s="20">
        <v>0.65090277777777772</v>
      </c>
      <c r="C68" s="20">
        <v>0.65090277777777772</v>
      </c>
      <c r="D68" s="20">
        <v>1.9907407407407408E-3</v>
      </c>
      <c r="E68" s="20">
        <v>0.65290509259259266</v>
      </c>
      <c r="F68" s="19">
        <v>41737</v>
      </c>
      <c r="G68" s="21">
        <v>2165</v>
      </c>
      <c r="H68" s="22">
        <v>87752360607</v>
      </c>
      <c r="I68" s="21" t="s">
        <v>6</v>
      </c>
      <c r="J68" s="23" t="s">
        <v>1</v>
      </c>
      <c r="K68" s="24">
        <f t="shared" si="3"/>
        <v>15</v>
      </c>
      <c r="L68" s="10">
        <f t="array" ref="L68">--(IF(IFERROR(LARGE(--($I$2:I67=I68)*($E$2:E67),1),0)=0,0,B68-IFERROR(LARGE(--($I$2:I67=I68)*($E$2:E67),1),0))&lt;30/60/24)*IF(IFERROR(LARGE(--($I$2:I67=I68)*($E$2:E67),1),0)=0,0,B68-IFERROR(LARGE(--($I$2:I67=I68)*($E$2:E67),1),0))+D68</f>
        <v>5.0925925925924855E-3</v>
      </c>
      <c r="M68" s="25">
        <f t="shared" si="4"/>
        <v>1.2222222222221966</v>
      </c>
      <c r="O68" s="18"/>
    </row>
    <row r="69" spans="1:15" s="21" customFormat="1" x14ac:dyDescent="0.25">
      <c r="A69" s="19">
        <v>41737</v>
      </c>
      <c r="B69" s="20">
        <v>0.65129629629629626</v>
      </c>
      <c r="C69" s="20">
        <v>0.65129629629629626</v>
      </c>
      <c r="D69" s="20">
        <v>9.8379629629629642E-4</v>
      </c>
      <c r="E69" s="20">
        <v>0.65228009259259256</v>
      </c>
      <c r="F69" s="19">
        <v>41737</v>
      </c>
      <c r="G69" s="21">
        <v>2178</v>
      </c>
      <c r="H69" s="22">
        <v>87753080188</v>
      </c>
      <c r="I69" s="21" t="s">
        <v>6</v>
      </c>
      <c r="J69" s="23" t="s">
        <v>1</v>
      </c>
      <c r="K69" s="24">
        <f t="shared" si="3"/>
        <v>15</v>
      </c>
      <c r="L69" s="10">
        <f t="array" ref="L69">--(IF(IFERROR(LARGE(--($I$2:I68=I69)*($E$2:E68),1),0)=0,0,B69-IFERROR(LARGE(--($I$2:I68=I69)*($E$2:E68),1),0))&lt;30/60/24)*IF(IFERROR(LARGE(--($I$2:I68=I69)*($E$2:E68),1),0)=0,0,B69-IFERROR(LARGE(--($I$2:I68=I69)*($E$2:E68),1),0))+D69</f>
        <v>-6.2500000000010334E-4</v>
      </c>
      <c r="M69" s="25">
        <f t="shared" si="4"/>
        <v>-0.15000000000002481</v>
      </c>
      <c r="O69" s="18"/>
    </row>
    <row r="70" spans="1:15" x14ac:dyDescent="0.25">
      <c r="A70" s="1">
        <v>41737</v>
      </c>
      <c r="B70" s="2">
        <v>0.65162037037037035</v>
      </c>
      <c r="C70" s="2">
        <v>0.65162037037037035</v>
      </c>
      <c r="D70" s="2">
        <v>6.8287037037037025E-4</v>
      </c>
      <c r="E70" s="2">
        <v>0.65231481481481479</v>
      </c>
      <c r="F70" s="1">
        <v>41737</v>
      </c>
      <c r="G70">
        <v>2092</v>
      </c>
      <c r="H70" s="3">
        <v>810995551555155</v>
      </c>
      <c r="I70" t="s">
        <v>7</v>
      </c>
      <c r="J70" s="3">
        <v>810995</v>
      </c>
      <c r="K70" s="5">
        <f t="shared" si="3"/>
        <v>15</v>
      </c>
      <c r="L70" s="10">
        <f t="array" ref="L70">--(IF(IFERROR(LARGE(--($I$2:I69=I70)*($E$2:E69),1),0)=0,0,B70-IFERROR(LARGE(--($I$2:I69=I70)*($E$2:E69),1),0))&lt;30/60/24)*IF(IFERROR(LARGE(--($I$2:I69=I70)*($E$2:E69),1),0)=0,0,B70-IFERROR(LARGE(--($I$2:I69=I70)*($E$2:E69),1),0))+D70</f>
        <v>1.1226851851851797E-3</v>
      </c>
      <c r="M70" s="11">
        <f t="shared" si="4"/>
        <v>0.29638888888888743</v>
      </c>
      <c r="O70" s="18"/>
    </row>
    <row r="71" spans="1:15" s="21" customFormat="1" x14ac:dyDescent="0.25">
      <c r="A71" s="19">
        <v>41737</v>
      </c>
      <c r="B71" s="20">
        <v>0.65172453703703703</v>
      </c>
      <c r="C71" s="20">
        <v>0.65172453703703703</v>
      </c>
      <c r="D71" s="20">
        <v>1.9560185185185184E-3</v>
      </c>
      <c r="E71" s="20">
        <v>0.65368055555555549</v>
      </c>
      <c r="F71" s="19">
        <v>41737</v>
      </c>
      <c r="G71" s="21">
        <v>2162</v>
      </c>
      <c r="H71" s="22">
        <v>810996777934377</v>
      </c>
      <c r="I71" s="21" t="s">
        <v>6</v>
      </c>
      <c r="J71" s="22">
        <v>810996</v>
      </c>
      <c r="K71" s="24">
        <f t="shared" si="3"/>
        <v>15</v>
      </c>
      <c r="L71" s="10">
        <f t="array" ref="L71">--(IF(IFERROR(LARGE(--($I$2:I70=I71)*($E$2:E70),1),0)=0,0,B71-IFERROR(LARGE(--($I$2:I70=I71)*($E$2:E70),1),0))&lt;30/60/24)*IF(IFERROR(LARGE(--($I$2:I70=I71)*($E$2:E70),1),0)=0,0,B71-IFERROR(LARGE(--($I$2:I70=I71)*($E$2:E70),1),0))+D71</f>
        <v>7.7546296296288932E-4</v>
      </c>
      <c r="M71" s="25">
        <f t="shared" si="4"/>
        <v>0.18611111111109344</v>
      </c>
      <c r="O71" s="18"/>
    </row>
    <row r="72" spans="1:15" x14ac:dyDescent="0.25">
      <c r="A72" s="1">
        <v>41737</v>
      </c>
      <c r="B72" s="2">
        <v>0.65228009259259256</v>
      </c>
      <c r="C72" s="2">
        <v>0.65228009259259256</v>
      </c>
      <c r="D72" s="2">
        <v>1.6203703703703703E-4</v>
      </c>
      <c r="E72" s="2">
        <v>0.6524537037037037</v>
      </c>
      <c r="F72" s="1">
        <v>41737</v>
      </c>
      <c r="G72">
        <v>2149</v>
      </c>
      <c r="H72" s="3">
        <v>810992935700570</v>
      </c>
      <c r="I72" t="s">
        <v>2</v>
      </c>
      <c r="J72" s="3">
        <v>810992</v>
      </c>
      <c r="K72" s="5">
        <f t="shared" si="3"/>
        <v>15</v>
      </c>
      <c r="L72" s="10">
        <f t="array" ref="L72">--(IF(IFERROR(LARGE(--($I$2:I71=I72)*($E$2:E71),1),0)=0,0,B72-IFERROR(LARGE(--($I$2:I71=I72)*($E$2:E71),1),0))&lt;30/60/24)*IF(IFERROR(LARGE(--($I$2:I71=I72)*($E$2:E71),1),0)=0,0,B72-IFERROR(LARGE(--($I$2:I71=I72)*($E$2:E71),1),0))+D72</f>
        <v>1.145833333333339E-3</v>
      </c>
      <c r="M72" s="11">
        <f t="shared" si="4"/>
        <v>0.30250000000000149</v>
      </c>
      <c r="O72" s="18"/>
    </row>
    <row r="73" spans="1:15" x14ac:dyDescent="0.25">
      <c r="A73" s="1">
        <v>41737</v>
      </c>
      <c r="B73" s="2">
        <v>0.65247685185185189</v>
      </c>
      <c r="C73" s="2">
        <v>0.65247685185185189</v>
      </c>
      <c r="D73" s="2">
        <v>8.2175925925925917E-4</v>
      </c>
      <c r="E73" s="2">
        <v>0.65329861111111109</v>
      </c>
      <c r="F73" s="1">
        <v>41737</v>
      </c>
      <c r="G73">
        <v>2145</v>
      </c>
      <c r="H73" s="3">
        <v>810994503429097</v>
      </c>
      <c r="I73" t="s">
        <v>4</v>
      </c>
      <c r="J73" s="3">
        <v>810994</v>
      </c>
      <c r="K73" s="5">
        <f t="shared" si="3"/>
        <v>15</v>
      </c>
      <c r="L73" s="10">
        <f t="array" ref="L73">--(IF(IFERROR(LARGE(--($I$2:I72=I73)*($E$2:E72),1),0)=0,0,B73-IFERROR(LARGE(--($I$2:I72=I73)*($E$2:E72),1),0))&lt;30/60/24)*IF(IFERROR(LARGE(--($I$2:I72=I73)*($E$2:E72),1),0)=0,0,B73-IFERROR(LARGE(--($I$2:I72=I73)*($E$2:E72),1),0))+D73</f>
        <v>1.1805555555555744E-3</v>
      </c>
      <c r="M73" s="11">
        <f t="shared" si="4"/>
        <v>0.34000000000000541</v>
      </c>
      <c r="O73" s="18"/>
    </row>
    <row r="74" spans="1:15" x14ac:dyDescent="0.25">
      <c r="A74" s="1">
        <v>41737</v>
      </c>
      <c r="B74" s="2">
        <v>0.65337962962962959</v>
      </c>
      <c r="C74" s="2">
        <v>0.65337962962962959</v>
      </c>
      <c r="D74" s="2">
        <v>6.9444444444444447E-4</v>
      </c>
      <c r="E74" s="2">
        <v>0.65407407407407414</v>
      </c>
      <c r="F74" s="1">
        <v>41737</v>
      </c>
      <c r="G74">
        <v>2092</v>
      </c>
      <c r="H74" s="3">
        <v>810995555135645</v>
      </c>
      <c r="I74" t="s">
        <v>7</v>
      </c>
      <c r="J74" s="3">
        <v>810995</v>
      </c>
      <c r="K74" s="5">
        <f t="shared" si="3"/>
        <v>15</v>
      </c>
      <c r="L74" s="10">
        <f t="array" ref="L74">--(IF(IFERROR(LARGE(--($I$2:I73=I74)*($E$2:E73),1),0)=0,0,B74-IFERROR(LARGE(--($I$2:I73=I74)*($E$2:E73),1),0))&lt;30/60/24)*IF(IFERROR(LARGE(--($I$2:I73=I74)*($E$2:E73),1),0)=0,0,B74-IFERROR(LARGE(--($I$2:I73=I74)*($E$2:E73),1),0))+D74</f>
        <v>1.7592592592592408E-3</v>
      </c>
      <c r="M74" s="11">
        <f t="shared" si="4"/>
        <v>0.46444444444443955</v>
      </c>
      <c r="O74" s="18"/>
    </row>
    <row r="75" spans="1:15" x14ac:dyDescent="0.25">
      <c r="A75" s="1">
        <v>41737</v>
      </c>
      <c r="B75" s="2">
        <v>0.65361111111111114</v>
      </c>
      <c r="C75" s="2">
        <v>0.65361111111111114</v>
      </c>
      <c r="D75" s="2">
        <v>1.4120370370370369E-3</v>
      </c>
      <c r="E75" s="2">
        <v>0.65503472222222225</v>
      </c>
      <c r="F75" s="1">
        <v>41737</v>
      </c>
      <c r="G75">
        <v>2121</v>
      </c>
      <c r="H75" s="3">
        <v>810996708972336</v>
      </c>
      <c r="I75" t="s">
        <v>5</v>
      </c>
      <c r="J75" s="3">
        <v>810996</v>
      </c>
      <c r="K75" s="5">
        <f t="shared" si="3"/>
        <v>15</v>
      </c>
      <c r="L75" s="10">
        <f t="array" ref="L75">--(IF(IFERROR(LARGE(--($I$2:I74=I75)*($E$2:E74),1),0)=0,0,B75-IFERROR(LARGE(--($I$2:I74=I75)*($E$2:E74),1),0))&lt;30/60/24)*IF(IFERROR(LARGE(--($I$2:I74=I75)*($E$2:E74),1),0)=0,0,B75-IFERROR(LARGE(--($I$2:I74=I75)*($E$2:E74),1),0))+D75</f>
        <v>3.6458333333333126E-3</v>
      </c>
      <c r="M75" s="11">
        <f t="shared" si="4"/>
        <v>0.87499999999999489</v>
      </c>
      <c r="O75" s="18"/>
    </row>
    <row r="76" spans="1:15" x14ac:dyDescent="0.25">
      <c r="A76" s="1">
        <v>41737</v>
      </c>
      <c r="B76" s="2">
        <v>0.65421296296296294</v>
      </c>
      <c r="C76" s="2">
        <v>0.65421296296296294</v>
      </c>
      <c r="D76" s="2">
        <v>1.5509259259259261E-3</v>
      </c>
      <c r="E76" s="2">
        <v>0.65576388888888892</v>
      </c>
      <c r="F76" s="1">
        <v>41737</v>
      </c>
      <c r="G76">
        <v>2149</v>
      </c>
      <c r="H76" s="3">
        <v>810992918558351</v>
      </c>
      <c r="I76" t="s">
        <v>2</v>
      </c>
      <c r="J76" s="3">
        <v>810992</v>
      </c>
      <c r="K76" s="5">
        <f t="shared" si="3"/>
        <v>15</v>
      </c>
      <c r="L76" s="10">
        <f t="array" ref="L76">--(IF(IFERROR(LARGE(--($I$2:I75=I76)*($E$2:E75),1),0)=0,0,B76-IFERROR(LARGE(--($I$2:I75=I76)*($E$2:E75),1),0))&lt;30/60/24)*IF(IFERROR(LARGE(--($I$2:I75=I76)*($E$2:E75),1),0)=0,0,B76-IFERROR(LARGE(--($I$2:I75=I76)*($E$2:E75),1),0))+D76</f>
        <v>3.3101851851851643E-3</v>
      </c>
      <c r="M76" s="11">
        <f t="shared" si="4"/>
        <v>0.87388888888888339</v>
      </c>
      <c r="O76" s="18"/>
    </row>
    <row r="77" spans="1:15" x14ac:dyDescent="0.25">
      <c r="A77" s="1">
        <v>41737</v>
      </c>
      <c r="B77" s="2">
        <v>0.65445601851851853</v>
      </c>
      <c r="C77" s="2">
        <v>0.65445601851851853</v>
      </c>
      <c r="D77" s="2">
        <v>6.2500000000000001E-4</v>
      </c>
      <c r="E77" s="2">
        <v>0.65509259259259256</v>
      </c>
      <c r="F77" s="1">
        <v>41737</v>
      </c>
      <c r="G77">
        <v>2092</v>
      </c>
      <c r="H77" s="3">
        <v>810995322648760</v>
      </c>
      <c r="I77" t="s">
        <v>7</v>
      </c>
      <c r="J77" s="3">
        <v>810995</v>
      </c>
      <c r="K77" s="5">
        <f t="shared" si="3"/>
        <v>15</v>
      </c>
      <c r="L77" s="10">
        <f t="array" ref="L77">--(IF(IFERROR(LARGE(--($I$2:I76=I77)*($E$2:E76),1),0)=0,0,B77-IFERROR(LARGE(--($I$2:I76=I77)*($E$2:E76),1),0))&lt;30/60/24)*IF(IFERROR(LARGE(--($I$2:I76=I77)*($E$2:E76),1),0)=0,0,B77-IFERROR(LARGE(--($I$2:I76=I77)*($E$2:E76),1),0))+D77</f>
        <v>1.0069444444443932E-3</v>
      </c>
      <c r="M77" s="11">
        <f t="shared" si="4"/>
        <v>0.26583333333331982</v>
      </c>
      <c r="O77" s="18"/>
    </row>
    <row r="78" spans="1:15" x14ac:dyDescent="0.25">
      <c r="A78" s="1">
        <v>41737</v>
      </c>
      <c r="B78" s="2">
        <v>0.65581018518518519</v>
      </c>
      <c r="C78" s="2">
        <v>0.65581018518518519</v>
      </c>
      <c r="D78" s="2">
        <v>1.273148148148148E-4</v>
      </c>
      <c r="E78" s="2">
        <v>0.65593749999999995</v>
      </c>
      <c r="F78" s="1">
        <v>41737</v>
      </c>
      <c r="G78">
        <v>2092</v>
      </c>
      <c r="H78" s="3">
        <v>810995322341165</v>
      </c>
      <c r="I78" t="s">
        <v>7</v>
      </c>
      <c r="J78" s="3">
        <v>810995</v>
      </c>
      <c r="K78" s="5">
        <f t="shared" si="3"/>
        <v>15</v>
      </c>
      <c r="L78" s="10">
        <f t="array" ref="L78">--(IF(IFERROR(LARGE(--($I$2:I77=I78)*($E$2:E77),1),0)=0,0,B78-IFERROR(LARGE(--($I$2:I77=I78)*($E$2:E77),1),0))&lt;30/60/24)*IF(IFERROR(LARGE(--($I$2:I77=I78)*($E$2:E77),1),0)=0,0,B78-IFERROR(LARGE(--($I$2:I77=I78)*($E$2:E77),1),0))+D78</f>
        <v>8.4490740740744555E-4</v>
      </c>
      <c r="M78" s="11">
        <f t="shared" si="4"/>
        <v>0.22305555555556561</v>
      </c>
      <c r="O78" s="18"/>
    </row>
    <row r="79" spans="1:15" x14ac:dyDescent="0.25">
      <c r="A79" s="1">
        <v>41737</v>
      </c>
      <c r="B79" s="2">
        <v>0.65634259259259264</v>
      </c>
      <c r="C79" s="2">
        <v>0.65634259259259264</v>
      </c>
      <c r="D79" s="2">
        <v>3.4722222222222222E-5</v>
      </c>
      <c r="E79" s="2">
        <v>0.65637731481481476</v>
      </c>
      <c r="F79" s="1">
        <v>41737</v>
      </c>
      <c r="G79">
        <v>2145</v>
      </c>
      <c r="H79" s="3">
        <v>810994504605989</v>
      </c>
      <c r="I79" t="s">
        <v>4</v>
      </c>
      <c r="J79" s="3">
        <v>810994</v>
      </c>
      <c r="K79" s="5">
        <f t="shared" si="3"/>
        <v>15</v>
      </c>
      <c r="L79" s="10">
        <f t="array" ref="L79">--(IF(IFERROR(LARGE(--($I$2:I78=I79)*($E$2:E78),1),0)=0,0,B79-IFERROR(LARGE(--($I$2:I78=I79)*($E$2:E78),1),0))&lt;30/60/24)*IF(IFERROR(LARGE(--($I$2:I78=I79)*($E$2:E78),1),0)=0,0,B79-IFERROR(LARGE(--($I$2:I78=I79)*($E$2:E78),1),0))+D79</f>
        <v>3.0787037037037722E-3</v>
      </c>
      <c r="M79" s="11">
        <f t="shared" si="4"/>
        <v>0.88666666666668636</v>
      </c>
      <c r="O79" s="18"/>
    </row>
    <row r="80" spans="1:15" x14ac:dyDescent="0.25">
      <c r="A80" s="1">
        <v>41737</v>
      </c>
      <c r="B80" s="2">
        <v>0.65650462962962963</v>
      </c>
      <c r="C80" s="2">
        <v>0.65650462962962963</v>
      </c>
      <c r="D80" s="2">
        <v>2.0949074074074073E-3</v>
      </c>
      <c r="E80" s="2">
        <v>0.65861111111111115</v>
      </c>
      <c r="F80" s="1">
        <v>41737</v>
      </c>
      <c r="G80">
        <v>2121</v>
      </c>
      <c r="H80" s="3">
        <v>810996555030379</v>
      </c>
      <c r="I80" t="s">
        <v>5</v>
      </c>
      <c r="J80" s="3">
        <v>810996</v>
      </c>
      <c r="K80" s="5">
        <f t="shared" si="3"/>
        <v>15</v>
      </c>
      <c r="L80" s="10">
        <f t="array" ref="L80">--(IF(IFERROR(LARGE(--($I$2:I79=I80)*($E$2:E79),1),0)=0,0,B80-IFERROR(LARGE(--($I$2:I79=I80)*($E$2:E79),1),0))&lt;30/60/24)*IF(IFERROR(LARGE(--($I$2:I79=I80)*($E$2:E79),1),0)=0,0,B80-IFERROR(LARGE(--($I$2:I79=I80)*($E$2:E79),1),0))+D80</f>
        <v>3.5648148148147854E-3</v>
      </c>
      <c r="M80" s="11">
        <f t="shared" si="4"/>
        <v>0.85555555555554852</v>
      </c>
      <c r="O80" s="18"/>
    </row>
    <row r="81" spans="1:15" x14ac:dyDescent="0.25">
      <c r="A81" s="1">
        <v>41737</v>
      </c>
      <c r="B81" s="2">
        <v>0.6569328703703704</v>
      </c>
      <c r="C81" s="2">
        <v>0.6569328703703704</v>
      </c>
      <c r="D81" s="2">
        <v>8.2175925925925917E-4</v>
      </c>
      <c r="E81" s="2">
        <v>0.65776620370370364</v>
      </c>
      <c r="F81" s="1">
        <v>41737</v>
      </c>
      <c r="G81">
        <v>2145</v>
      </c>
      <c r="H81" s="3">
        <v>810994553952666</v>
      </c>
      <c r="I81" t="s">
        <v>4</v>
      </c>
      <c r="J81" s="3">
        <v>810994</v>
      </c>
      <c r="K81" s="5">
        <f t="shared" si="3"/>
        <v>15</v>
      </c>
      <c r="L81" s="10">
        <f t="array" ref="L81">--(IF(IFERROR(LARGE(--($I$2:I80=I81)*($E$2:E80),1),0)=0,0,B81-IFERROR(LARGE(--($I$2:I80=I81)*($E$2:E80),1),0))&lt;30/60/24)*IF(IFERROR(LARGE(--($I$2:I80=I81)*($E$2:E80),1),0)=0,0,B81-IFERROR(LARGE(--($I$2:I80=I81)*($E$2:E80),1),0))+D81</f>
        <v>1.3773148148149015E-3</v>
      </c>
      <c r="M81" s="11">
        <f t="shared" si="4"/>
        <v>0.39666666666669159</v>
      </c>
      <c r="O81" s="18"/>
    </row>
    <row r="82" spans="1:15" x14ac:dyDescent="0.25">
      <c r="A82" s="1">
        <v>41737</v>
      </c>
      <c r="B82" s="2">
        <v>0.65694444444444444</v>
      </c>
      <c r="C82" s="2">
        <v>0.65694444444444444</v>
      </c>
      <c r="D82" s="2">
        <v>2.7083333333333334E-3</v>
      </c>
      <c r="E82" s="2">
        <v>0.65966435185185179</v>
      </c>
      <c r="F82" s="1">
        <v>41737</v>
      </c>
      <c r="G82">
        <v>2162</v>
      </c>
      <c r="H82" s="3">
        <v>810996555082233</v>
      </c>
      <c r="I82" t="s">
        <v>6</v>
      </c>
      <c r="J82" s="3">
        <v>810996</v>
      </c>
      <c r="K82" s="5">
        <f t="shared" si="3"/>
        <v>15</v>
      </c>
      <c r="L82" s="10">
        <f t="array" ref="L82">--(IF(IFERROR(LARGE(--($I$2:I81=I82)*($E$2:E81),1),0)=0,0,B82-IFERROR(LARGE(--($I$2:I81=I82)*($E$2:E81),1),0))&lt;30/60/24)*IF(IFERROR(LARGE(--($I$2:I81=I82)*($E$2:E81),1),0)=0,0,B82-IFERROR(LARGE(--($I$2:I81=I82)*($E$2:E81),1),0))+D82</f>
        <v>5.9722222222222884E-3</v>
      </c>
      <c r="M82" s="11">
        <f t="shared" si="4"/>
        <v>1.4333333333333491</v>
      </c>
      <c r="O82" s="18"/>
    </row>
    <row r="83" spans="1:15" x14ac:dyDescent="0.25">
      <c r="A83" s="1">
        <v>41737</v>
      </c>
      <c r="B83" s="2">
        <v>0.65702546296296294</v>
      </c>
      <c r="C83" s="2">
        <v>0.65702546296296294</v>
      </c>
      <c r="D83" s="2">
        <v>1.2152777777777778E-3</v>
      </c>
      <c r="E83" s="2">
        <v>0.65824074074074079</v>
      </c>
      <c r="F83" s="1">
        <v>41737</v>
      </c>
      <c r="G83">
        <v>2149</v>
      </c>
      <c r="H83" s="3">
        <v>810992918672434</v>
      </c>
      <c r="I83" t="s">
        <v>2</v>
      </c>
      <c r="J83" s="3">
        <v>810992</v>
      </c>
      <c r="K83" s="5">
        <f t="shared" si="3"/>
        <v>15</v>
      </c>
      <c r="L83" s="10">
        <f t="array" ref="L83">--(IF(IFERROR(LARGE(--($I$2:I82=I83)*($E$2:E82),1),0)=0,0,B83-IFERROR(LARGE(--($I$2:I82=I83)*($E$2:E82),1),0))&lt;30/60/24)*IF(IFERROR(LARGE(--($I$2:I82=I83)*($E$2:E82),1),0)=0,0,B83-IFERROR(LARGE(--($I$2:I82=I83)*($E$2:E82),1),0))+D83</f>
        <v>2.47685185185179E-3</v>
      </c>
      <c r="M83" s="11">
        <f t="shared" si="4"/>
        <v>0.65388888888887253</v>
      </c>
      <c r="O83" s="18"/>
    </row>
    <row r="84" spans="1:15" x14ac:dyDescent="0.25">
      <c r="A84" s="1">
        <v>41737</v>
      </c>
      <c r="B84" s="2">
        <v>0.65717592592592589</v>
      </c>
      <c r="C84" s="2">
        <v>0.65717592592592589</v>
      </c>
      <c r="D84" s="2">
        <v>1.712962962962963E-3</v>
      </c>
      <c r="E84" s="2">
        <v>0.65888888888888886</v>
      </c>
      <c r="F84" s="1">
        <v>41737</v>
      </c>
      <c r="G84">
        <v>2195</v>
      </c>
      <c r="H84" s="3">
        <v>87789075767</v>
      </c>
      <c r="I84" t="s">
        <v>0</v>
      </c>
      <c r="J84" s="4" t="s">
        <v>1</v>
      </c>
      <c r="K84" s="5">
        <f t="shared" si="3"/>
        <v>15</v>
      </c>
      <c r="L84" s="10">
        <f t="array" ref="L84">--(IF(IFERROR(LARGE(--($I$2:I83=I84)*($E$2:E83),1),0)=0,0,B84-IFERROR(LARGE(--($I$2:I83=I84)*($E$2:E83),1),0))&lt;30/60/24)*IF(IFERROR(LARGE(--($I$2:I83=I84)*($E$2:E83),1),0)=0,0,B84-IFERROR(LARGE(--($I$2:I83=I84)*($E$2:E83),1),0))+D84</f>
        <v>7.0023148148147165E-3</v>
      </c>
      <c r="M84" s="11">
        <f t="shared" si="4"/>
        <v>1.6805555555555318</v>
      </c>
      <c r="O84" s="18"/>
    </row>
    <row r="85" spans="1:15" x14ac:dyDescent="0.25">
      <c r="A85" s="1">
        <v>41737</v>
      </c>
      <c r="B85" s="2">
        <v>0.65800925925925924</v>
      </c>
      <c r="C85" s="2">
        <v>0.65800925925925924</v>
      </c>
      <c r="D85" s="2">
        <v>4.6296296296296293E-4</v>
      </c>
      <c r="E85" s="2">
        <v>0.65847222222222224</v>
      </c>
      <c r="F85" s="1">
        <v>41737</v>
      </c>
      <c r="G85">
        <v>2092</v>
      </c>
      <c r="H85" s="3">
        <v>810995598861186</v>
      </c>
      <c r="I85" t="s">
        <v>7</v>
      </c>
      <c r="J85" s="3">
        <v>810995</v>
      </c>
      <c r="K85" s="5">
        <f t="shared" si="3"/>
        <v>15</v>
      </c>
      <c r="L85" s="10">
        <f t="array" ref="L85">--(IF(IFERROR(LARGE(--($I$2:I84=I85)*($E$2:E84),1),0)=0,0,B85-IFERROR(LARGE(--($I$2:I84=I85)*($E$2:E84),1),0))&lt;30/60/24)*IF(IFERROR(LARGE(--($I$2:I84=I85)*($E$2:E84),1),0)=0,0,B85-IFERROR(LARGE(--($I$2:I84=I85)*($E$2:E84),1),0))+D85</f>
        <v>2.5347222222222498E-3</v>
      </c>
      <c r="M85" s="11">
        <f t="shared" si="4"/>
        <v>0.6691666666666739</v>
      </c>
      <c r="O85" s="18"/>
    </row>
    <row r="86" spans="1:15" x14ac:dyDescent="0.25">
      <c r="A86" s="1">
        <v>41737</v>
      </c>
      <c r="B86" s="2">
        <v>0.65920138888888891</v>
      </c>
      <c r="C86" s="2">
        <v>0.65920138888888891</v>
      </c>
      <c r="D86" s="2">
        <v>4.8611111111111104E-4</v>
      </c>
      <c r="E86" s="2">
        <v>0.65969907407407413</v>
      </c>
      <c r="F86" s="1">
        <v>41737</v>
      </c>
      <c r="G86">
        <v>2092</v>
      </c>
      <c r="H86" s="3">
        <v>810995593526133</v>
      </c>
      <c r="I86" t="s">
        <v>7</v>
      </c>
      <c r="J86" s="3">
        <v>810995</v>
      </c>
      <c r="K86" s="5">
        <f t="shared" si="3"/>
        <v>15</v>
      </c>
      <c r="L86" s="10">
        <f t="array" ref="L86">--(IF(IFERROR(LARGE(--($I$2:I85=I86)*($E$2:E85),1),0)=0,0,B86-IFERROR(LARGE(--($I$2:I85=I86)*($E$2:E85),1),0))&lt;30/60/24)*IF(IFERROR(LARGE(--($I$2:I85=I86)*($E$2:E85),1),0)=0,0,B86-IFERROR(LARGE(--($I$2:I85=I86)*($E$2:E85),1),0))+D86</f>
        <v>1.2152777777777806E-3</v>
      </c>
      <c r="M86" s="11">
        <f t="shared" si="4"/>
        <v>0.32083333333333408</v>
      </c>
      <c r="O86" s="18"/>
    </row>
    <row r="87" spans="1:15" x14ac:dyDescent="0.25">
      <c r="A87" s="1">
        <v>41737</v>
      </c>
      <c r="B87" s="2">
        <v>0.65921296296296295</v>
      </c>
      <c r="C87" s="2">
        <v>0.65921296296296295</v>
      </c>
      <c r="D87" s="2">
        <v>4.0509259259259258E-4</v>
      </c>
      <c r="E87" s="2">
        <v>0.65962962962962968</v>
      </c>
      <c r="F87" s="1">
        <v>41737</v>
      </c>
      <c r="G87">
        <v>2149</v>
      </c>
      <c r="H87" s="3">
        <v>810992935876985</v>
      </c>
      <c r="I87" t="s">
        <v>2</v>
      </c>
      <c r="J87" s="3">
        <v>810992</v>
      </c>
      <c r="K87" s="5">
        <f t="shared" si="3"/>
        <v>15</v>
      </c>
      <c r="L87" s="10">
        <f t="array" ref="L87">--(IF(IFERROR(LARGE(--($I$2:I86=I87)*($E$2:E86),1),0)=0,0,B87-IFERROR(LARGE(--($I$2:I86=I87)*($E$2:E86),1),0))&lt;30/60/24)*IF(IFERROR(LARGE(--($I$2:I86=I87)*($E$2:E86),1),0)=0,0,B87-IFERROR(LARGE(--($I$2:I86=I87)*($E$2:E86),1),0))+D87</f>
        <v>1.3773148148147447E-3</v>
      </c>
      <c r="M87" s="11">
        <f t="shared" si="4"/>
        <v>0.36361111111109262</v>
      </c>
      <c r="O87" s="18"/>
    </row>
    <row r="88" spans="1:15" x14ac:dyDescent="0.25">
      <c r="A88" s="1">
        <v>41737</v>
      </c>
      <c r="B88" s="2">
        <v>0.65936342592592589</v>
      </c>
      <c r="C88" s="2">
        <v>0.65936342592592589</v>
      </c>
      <c r="D88" s="2">
        <v>2.3148148148148151E-3</v>
      </c>
      <c r="E88" s="2">
        <v>0.66167824074074078</v>
      </c>
      <c r="F88" s="1">
        <v>41737</v>
      </c>
      <c r="G88">
        <v>2178</v>
      </c>
      <c r="H88" s="3">
        <v>87774458797</v>
      </c>
      <c r="I88" t="s">
        <v>8</v>
      </c>
      <c r="J88" s="4" t="s">
        <v>1</v>
      </c>
      <c r="K88" s="5">
        <f t="shared" si="3"/>
        <v>15</v>
      </c>
      <c r="L88" s="10">
        <f t="array" ref="L88">--(IF(IFERROR(LARGE(--($I$2:I87=I88)*($E$2:E87),1),0)=0,0,B88-IFERROR(LARGE(--($I$2:I87=I88)*($E$2:E87),1),0))&lt;30/60/24)*IF(IFERROR(LARGE(--($I$2:I87=I88)*($E$2:E87),1),0)=0,0,B88-IFERROR(LARGE(--($I$2:I87=I88)*($E$2:E87),1),0))+D88</f>
        <v>1.8182870370370297E-2</v>
      </c>
      <c r="M88" s="11">
        <f t="shared" si="4"/>
        <v>4.3638888888888712</v>
      </c>
      <c r="O88" s="18"/>
    </row>
    <row r="89" spans="1:15" x14ac:dyDescent="0.25">
      <c r="A89" s="1">
        <v>41737</v>
      </c>
      <c r="B89" s="2">
        <v>0.65937499999999993</v>
      </c>
      <c r="C89" s="2">
        <v>0.65937499999999993</v>
      </c>
      <c r="D89" s="2">
        <v>1.8287037037037037E-3</v>
      </c>
      <c r="E89" s="2">
        <v>0.66121527777777778</v>
      </c>
      <c r="F89" s="1">
        <v>41737</v>
      </c>
      <c r="G89">
        <v>2121</v>
      </c>
      <c r="H89" s="3">
        <v>810996553161658</v>
      </c>
      <c r="I89" t="s">
        <v>5</v>
      </c>
      <c r="J89" s="3">
        <v>810996</v>
      </c>
      <c r="K89" s="5">
        <f t="shared" si="3"/>
        <v>15</v>
      </c>
      <c r="L89" s="10">
        <f t="array" ref="L89">--(IF(IFERROR(LARGE(--($I$2:I88=I89)*($E$2:E88),1),0)=0,0,B89-IFERROR(LARGE(--($I$2:I88=I89)*($E$2:E88),1),0))&lt;30/60/24)*IF(IFERROR(LARGE(--($I$2:I88=I89)*($E$2:E88),1),0)=0,0,B89-IFERROR(LARGE(--($I$2:I88=I89)*($E$2:E88),1),0))+D89</f>
        <v>2.5925925925924902E-3</v>
      </c>
      <c r="M89" s="11">
        <f t="shared" si="4"/>
        <v>0.62222222222219759</v>
      </c>
      <c r="O89" s="18"/>
    </row>
    <row r="90" spans="1:15" x14ac:dyDescent="0.25">
      <c r="A90" s="1">
        <v>41737</v>
      </c>
      <c r="B90" s="2">
        <v>0.66001157407407407</v>
      </c>
      <c r="C90" s="2">
        <v>0.66001157407407407</v>
      </c>
      <c r="D90" s="2">
        <v>3.2407407407407406E-4</v>
      </c>
      <c r="E90" s="2">
        <v>0.6603472222222222</v>
      </c>
      <c r="F90" s="1">
        <v>41737</v>
      </c>
      <c r="G90">
        <v>2149</v>
      </c>
      <c r="H90" s="3">
        <v>810992935876985</v>
      </c>
      <c r="I90" t="s">
        <v>2</v>
      </c>
      <c r="J90" s="3">
        <v>810992</v>
      </c>
      <c r="K90" s="5">
        <f t="shared" si="3"/>
        <v>15</v>
      </c>
      <c r="L90" s="10">
        <f t="array" ref="L90">--(IF(IFERROR(LARGE(--($I$2:I89=I90)*($E$2:E89),1),0)=0,0,B90-IFERROR(LARGE(--($I$2:I89=I90)*($E$2:E89),1),0))&lt;30/60/24)*IF(IFERROR(LARGE(--($I$2:I89=I90)*($E$2:E89),1),0)=0,0,B90-IFERROR(LARGE(--($I$2:I89=I90)*($E$2:E89),1),0))+D90</f>
        <v>7.0601851851846719E-4</v>
      </c>
      <c r="M90" s="11">
        <f t="shared" si="4"/>
        <v>0.18638888888887536</v>
      </c>
      <c r="O90" s="18"/>
    </row>
    <row r="91" spans="1:15" x14ac:dyDescent="0.25">
      <c r="A91" s="1">
        <v>41737</v>
      </c>
      <c r="B91" s="2">
        <v>0.66027777777777774</v>
      </c>
      <c r="C91" s="2">
        <v>0.66027777777777774</v>
      </c>
      <c r="D91" s="2">
        <v>8.1018518518518516E-4</v>
      </c>
      <c r="E91" s="2">
        <v>0.66109953703703705</v>
      </c>
      <c r="F91" s="1">
        <v>41737</v>
      </c>
      <c r="G91">
        <v>2092</v>
      </c>
      <c r="H91" s="3">
        <v>810995577458835</v>
      </c>
      <c r="I91" t="s">
        <v>7</v>
      </c>
      <c r="J91" s="3">
        <v>810995</v>
      </c>
      <c r="K91" s="5">
        <f t="shared" si="3"/>
        <v>15</v>
      </c>
      <c r="L91" s="10">
        <f t="array" ref="L91">--(IF(IFERROR(LARGE(--($I$2:I90=I91)*($E$2:E90),1),0)=0,0,B91-IFERROR(LARGE(--($I$2:I90=I91)*($E$2:E90),1),0))&lt;30/60/24)*IF(IFERROR(LARGE(--($I$2:I90=I91)*($E$2:E90),1),0)=0,0,B91-IFERROR(LARGE(--($I$2:I90=I91)*($E$2:E90),1),0))+D91</f>
        <v>1.3888888888887942E-3</v>
      </c>
      <c r="M91" s="11">
        <f t="shared" si="4"/>
        <v>0.36666666666664172</v>
      </c>
      <c r="O91" s="18"/>
    </row>
    <row r="92" spans="1:15" x14ac:dyDescent="0.25">
      <c r="A92" s="1">
        <v>41737</v>
      </c>
      <c r="B92" s="2">
        <v>0.66079861111111116</v>
      </c>
      <c r="C92" s="2">
        <v>0.66079861111111116</v>
      </c>
      <c r="D92" s="2">
        <v>2.5347222222222221E-3</v>
      </c>
      <c r="E92" s="2">
        <v>0.66334490740740748</v>
      </c>
      <c r="F92" s="1">
        <v>41737</v>
      </c>
      <c r="G92">
        <v>2149</v>
      </c>
      <c r="H92" s="3">
        <v>810992935876985</v>
      </c>
      <c r="I92" t="s">
        <v>2</v>
      </c>
      <c r="J92" s="3">
        <v>810992</v>
      </c>
      <c r="K92" s="5">
        <f t="shared" si="3"/>
        <v>15</v>
      </c>
      <c r="L92" s="10">
        <f t="array" ref="L92">--(IF(IFERROR(LARGE(--($I$2:I91=I92)*($E$2:E91),1),0)=0,0,B92-IFERROR(LARGE(--($I$2:I91=I92)*($E$2:E91),1),0))&lt;30/60/24)*IF(IFERROR(LARGE(--($I$2:I91=I92)*($E$2:E91),1),0)=0,0,B92-IFERROR(LARGE(--($I$2:I91=I92)*($E$2:E91),1),0))+D92</f>
        <v>2.9861111111111815E-3</v>
      </c>
      <c r="M92" s="11">
        <f t="shared" si="4"/>
        <v>0.78833333333335187</v>
      </c>
      <c r="O92" s="18"/>
    </row>
    <row r="93" spans="1:15" x14ac:dyDescent="0.25">
      <c r="A93" s="1">
        <v>41737</v>
      </c>
      <c r="B93" s="2">
        <v>0.66091435185185188</v>
      </c>
      <c r="C93" s="2">
        <v>0.66091435185185188</v>
      </c>
      <c r="D93" s="2">
        <v>4.6296296296296294E-5</v>
      </c>
      <c r="E93" s="2">
        <v>0.66096064814814814</v>
      </c>
      <c r="F93" s="1">
        <v>41737</v>
      </c>
      <c r="G93">
        <v>2165</v>
      </c>
      <c r="H93" s="3">
        <v>87029305800</v>
      </c>
      <c r="I93" t="s">
        <v>3</v>
      </c>
      <c r="J93" s="4" t="s">
        <v>1</v>
      </c>
      <c r="K93" s="5">
        <f t="shared" si="3"/>
        <v>15</v>
      </c>
      <c r="L93" s="10">
        <f t="array" ref="L93">--(IF(IFERROR(LARGE(--($I$2:I92=I93)*($E$2:E92),1),0)=0,0,B93-IFERROR(LARGE(--($I$2:I92=I93)*($E$2:E92),1),0))&lt;30/60/24)*IF(IFERROR(LARGE(--($I$2:I92=I93)*($E$2:E92),1),0)=0,0,B93-IFERROR(LARGE(--($I$2:I92=I93)*($E$2:E92),1),0))+D93</f>
        <v>1.7939814814814912E-2</v>
      </c>
      <c r="M93" s="11">
        <f t="shared" si="4"/>
        <v>4.3055555555555793</v>
      </c>
      <c r="O93" s="18"/>
    </row>
    <row r="94" spans="1:15" x14ac:dyDescent="0.25">
      <c r="A94" s="1">
        <v>41737</v>
      </c>
      <c r="B94" s="2">
        <v>0.66092592592592592</v>
      </c>
      <c r="C94" s="2">
        <v>0.66092592592592592</v>
      </c>
      <c r="D94" s="2">
        <v>3.7152777777777774E-3</v>
      </c>
      <c r="E94" s="2">
        <v>0.66465277777777776</v>
      </c>
      <c r="F94" s="1">
        <v>41737</v>
      </c>
      <c r="G94">
        <v>2195</v>
      </c>
      <c r="H94" s="3">
        <v>87051410599</v>
      </c>
      <c r="I94" t="s">
        <v>0</v>
      </c>
      <c r="J94" s="4" t="s">
        <v>1</v>
      </c>
      <c r="K94" s="5">
        <f t="shared" si="3"/>
        <v>15</v>
      </c>
      <c r="L94" s="10">
        <f t="array" ref="L94">--(IF(IFERROR(LARGE(--($I$2:I93=I94)*($E$2:E93),1),0)=0,0,B94-IFERROR(LARGE(--($I$2:I93=I94)*($E$2:E93),1),0))&lt;30/60/24)*IF(IFERROR(LARGE(--($I$2:I93=I94)*($E$2:E93),1),0)=0,0,B94-IFERROR(LARGE(--($I$2:I93=I94)*($E$2:E93),1),0))+D94</f>
        <v>5.7523148148148368E-3</v>
      </c>
      <c r="M94" s="11">
        <f t="shared" si="4"/>
        <v>1.3805555555555609</v>
      </c>
      <c r="O94" s="18"/>
    </row>
    <row r="95" spans="1:15" x14ac:dyDescent="0.25">
      <c r="A95" s="1">
        <v>41737</v>
      </c>
      <c r="B95" s="2">
        <v>0.66160879629629632</v>
      </c>
      <c r="C95" s="2">
        <v>0.66160879629629632</v>
      </c>
      <c r="D95" s="2">
        <v>1.4699074074074074E-3</v>
      </c>
      <c r="E95" s="2">
        <v>0.66309027777777774</v>
      </c>
      <c r="F95" s="1">
        <v>41737</v>
      </c>
      <c r="G95">
        <v>2165</v>
      </c>
      <c r="H95" s="3">
        <v>87013362819</v>
      </c>
      <c r="I95" t="s">
        <v>3</v>
      </c>
      <c r="J95" s="4" t="s">
        <v>1</v>
      </c>
      <c r="K95" s="5">
        <f t="shared" si="3"/>
        <v>15</v>
      </c>
      <c r="L95" s="10">
        <f t="array" ref="L95">--(IF(IFERROR(LARGE(--($I$2:I94=I95)*($E$2:E94),1),0)=0,0,B95-IFERROR(LARGE(--($I$2:I94=I95)*($E$2:E94),1),0))&lt;30/60/24)*IF(IFERROR(LARGE(--($I$2:I94=I95)*($E$2:E94),1),0)=0,0,B95-IFERROR(LARGE(--($I$2:I94=I95)*($E$2:E94),1),0))+D95</f>
        <v>2.1180555555555831E-3</v>
      </c>
      <c r="M95" s="11">
        <f t="shared" si="4"/>
        <v>0.50833333333333997</v>
      </c>
      <c r="N95" s="12"/>
      <c r="O95" s="18"/>
    </row>
    <row r="96" spans="1:15" x14ac:dyDescent="0.25">
      <c r="A96" s="1">
        <v>41737</v>
      </c>
      <c r="B96" s="2">
        <v>0.6622569444444445</v>
      </c>
      <c r="C96" s="2">
        <v>0.6622569444444445</v>
      </c>
      <c r="D96" s="2">
        <v>3.6111111111111114E-3</v>
      </c>
      <c r="E96" s="2">
        <v>0.6658680555555555</v>
      </c>
      <c r="F96" s="1">
        <v>41737</v>
      </c>
      <c r="G96">
        <v>2121</v>
      </c>
      <c r="H96" s="3">
        <v>810996705590900</v>
      </c>
      <c r="I96" t="s">
        <v>5</v>
      </c>
      <c r="J96" s="3">
        <v>810996</v>
      </c>
      <c r="K96" s="5">
        <f t="shared" si="3"/>
        <v>15</v>
      </c>
      <c r="L96" s="10">
        <f t="array" ref="L96">--(IF(IFERROR(LARGE(--($I$2:I95=I96)*($E$2:E95),1),0)=0,0,B96-IFERROR(LARGE(--($I$2:I95=I96)*($E$2:E95),1),0))&lt;30/60/24)*IF(IFERROR(LARGE(--($I$2:I95=I96)*($E$2:E95),1),0)=0,0,B96-IFERROR(LARGE(--($I$2:I95=I96)*($E$2:E95),1),0))+D96</f>
        <v>4.6527777777778303E-3</v>
      </c>
      <c r="M96" s="11">
        <f t="shared" si="4"/>
        <v>1.1166666666666794</v>
      </c>
      <c r="O96" s="18"/>
    </row>
    <row r="97" spans="1:15" x14ac:dyDescent="0.25">
      <c r="A97" s="1">
        <v>41737</v>
      </c>
      <c r="B97" s="2">
        <v>0.66228009259259257</v>
      </c>
      <c r="C97" s="2">
        <v>0.66228009259259257</v>
      </c>
      <c r="D97" s="2">
        <v>1.6666666666666668E-3</v>
      </c>
      <c r="E97" s="2">
        <v>0.66395833333333332</v>
      </c>
      <c r="F97" s="1">
        <v>41737</v>
      </c>
      <c r="G97">
        <v>2178</v>
      </c>
      <c r="H97" s="3">
        <v>87051831444</v>
      </c>
      <c r="I97" t="s">
        <v>8</v>
      </c>
      <c r="J97" s="4" t="s">
        <v>1</v>
      </c>
      <c r="K97" s="5">
        <f t="shared" si="3"/>
        <v>15</v>
      </c>
      <c r="L97" s="10">
        <f t="array" ref="L97">--(IF(IFERROR(LARGE(--($I$2:I96=I97)*($E$2:E96),1),0)=0,0,B97-IFERROR(LARGE(--($I$2:I96=I97)*($E$2:E96),1),0))&lt;30/60/24)*IF(IFERROR(LARGE(--($I$2:I96=I97)*($E$2:E96),1),0)=0,0,B97-IFERROR(LARGE(--($I$2:I96=I97)*($E$2:E96),1),0))+D97</f>
        <v>2.2685185185184649E-3</v>
      </c>
      <c r="M97" s="11">
        <f t="shared" si="4"/>
        <v>0.54444444444443163</v>
      </c>
      <c r="O97" s="18"/>
    </row>
    <row r="98" spans="1:15" x14ac:dyDescent="0.25">
      <c r="A98" s="1">
        <v>41737</v>
      </c>
      <c r="B98" s="2">
        <v>0.6648263888888889</v>
      </c>
      <c r="C98" s="2">
        <v>0.6648263888888889</v>
      </c>
      <c r="D98" s="2">
        <v>2.5462962962962961E-4</v>
      </c>
      <c r="E98" s="2">
        <v>0.66508101851851853</v>
      </c>
      <c r="F98" s="1">
        <v>41737</v>
      </c>
      <c r="G98">
        <v>2149</v>
      </c>
      <c r="H98" s="3">
        <v>810992918732787</v>
      </c>
      <c r="I98" t="s">
        <v>2</v>
      </c>
      <c r="J98" s="3">
        <v>810992</v>
      </c>
      <c r="K98" s="5">
        <f t="shared" si="3"/>
        <v>15</v>
      </c>
      <c r="L98" s="10">
        <f t="array" ref="L98">--(IF(IFERROR(LARGE(--($I$2:I97=I98)*($E$2:E97),1),0)=0,0,B98-IFERROR(LARGE(--($I$2:I97=I98)*($E$2:E97),1),0))&lt;30/60/24)*IF(IFERROR(LARGE(--($I$2:I97=I98)*($E$2:E97),1),0)=0,0,B98-IFERROR(LARGE(--($I$2:I97=I98)*($E$2:E97),1),0))+D98</f>
        <v>1.7361111111110466E-3</v>
      </c>
      <c r="M98" s="11">
        <f t="shared" si="4"/>
        <v>0.45833333333331627</v>
      </c>
      <c r="O98" s="18"/>
    </row>
    <row r="99" spans="1:15" x14ac:dyDescent="0.25">
      <c r="A99" s="1">
        <v>41737</v>
      </c>
      <c r="B99" s="2">
        <v>0.66516203703703702</v>
      </c>
      <c r="C99" s="2">
        <v>0.66516203703703702</v>
      </c>
      <c r="D99" s="2">
        <v>1.2731481481481483E-3</v>
      </c>
      <c r="E99" s="2">
        <v>0.66644675925925922</v>
      </c>
      <c r="F99" s="1">
        <v>41737</v>
      </c>
      <c r="G99">
        <v>2092</v>
      </c>
      <c r="H99" s="3">
        <v>810995598545364</v>
      </c>
      <c r="I99" t="s">
        <v>7</v>
      </c>
      <c r="J99" s="3">
        <v>810995</v>
      </c>
      <c r="K99" s="5">
        <f t="shared" si="3"/>
        <v>15</v>
      </c>
      <c r="L99" s="10">
        <f t="array" ref="L99">--(IF(IFERROR(LARGE(--($I$2:I98=I99)*($E$2:E98),1),0)=0,0,B99-IFERROR(LARGE(--($I$2:I98=I99)*($E$2:E98),1),0))&lt;30/60/24)*IF(IFERROR(LARGE(--($I$2:I98=I99)*($E$2:E98),1),0)=0,0,B99-IFERROR(LARGE(--($I$2:I98=I99)*($E$2:E98),1),0))+D99</f>
        <v>5.3356481481481172E-3</v>
      </c>
      <c r="M99" s="11">
        <f t="shared" si="4"/>
        <v>1.408611111111103</v>
      </c>
      <c r="O99" s="18"/>
    </row>
    <row r="100" spans="1:15" x14ac:dyDescent="0.25">
      <c r="A100" s="1">
        <v>41737</v>
      </c>
      <c r="B100" s="2">
        <v>0.66538194444444443</v>
      </c>
      <c r="C100" s="2">
        <v>0.66538194444444443</v>
      </c>
      <c r="D100" s="2">
        <v>2.4305555555555556E-3</v>
      </c>
      <c r="E100" s="2">
        <v>0.66782407407407407</v>
      </c>
      <c r="F100" s="1">
        <v>41737</v>
      </c>
      <c r="G100">
        <v>2162</v>
      </c>
      <c r="H100" s="3">
        <v>810996779777473</v>
      </c>
      <c r="I100" t="s">
        <v>6</v>
      </c>
      <c r="J100" s="3">
        <v>810996</v>
      </c>
      <c r="K100" s="5">
        <f t="shared" si="3"/>
        <v>15</v>
      </c>
      <c r="L100" s="10">
        <f t="array" ref="L100">--(IF(IFERROR(LARGE(--($I$2:I99=I100)*($E$2:E99),1),0)=0,0,B100-IFERROR(LARGE(--($I$2:I99=I100)*($E$2:E99),1),0))&lt;30/60/24)*IF(IFERROR(LARGE(--($I$2:I99=I100)*($E$2:E99),1),0)=0,0,B100-IFERROR(LARGE(--($I$2:I99=I100)*($E$2:E99),1),0))+D100</f>
        <v>8.1481481481481908E-3</v>
      </c>
      <c r="M100" s="11">
        <f t="shared" si="4"/>
        <v>1.9555555555555659</v>
      </c>
      <c r="O100" s="18"/>
    </row>
  </sheetData>
  <autoFilter ref="A1:L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Statsenko</dc:creator>
  <cp:lastModifiedBy>GetLost</cp:lastModifiedBy>
  <dcterms:created xsi:type="dcterms:W3CDTF">2014-04-24T08:22:55Z</dcterms:created>
  <dcterms:modified xsi:type="dcterms:W3CDTF">2014-04-26T17:31:44Z</dcterms:modified>
</cp:coreProperties>
</file>