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F5"/>
  <c r="F15" s="1"/>
  <c r="F6"/>
  <c r="F7"/>
  <c r="F8"/>
  <c r="F9"/>
  <c r="F10"/>
  <c r="F11"/>
  <c r="F12"/>
  <c r="F13"/>
  <c r="F14"/>
  <c r="E15"/>
  <c r="D15"/>
  <c r="C15"/>
  <c r="B15"/>
  <c r="I6"/>
  <c r="I7"/>
  <c r="I8"/>
  <c r="I9"/>
  <c r="I10"/>
  <c r="I11"/>
  <c r="I12"/>
  <c r="I13"/>
  <c r="I14"/>
  <c r="I5"/>
  <c r="I15" s="1"/>
  <c r="H5" l="1"/>
  <c r="B16"/>
</calcChain>
</file>

<file path=xl/sharedStrings.xml><?xml version="1.0" encoding="utf-8"?>
<sst xmlns="http://schemas.openxmlformats.org/spreadsheetml/2006/main" count="34" uniqueCount="28">
  <si>
    <t>Минимальная зарплата</t>
  </si>
  <si>
    <t xml:space="preserve">СТИПЕНДИЯ </t>
  </si>
  <si>
    <t>Студент</t>
  </si>
  <si>
    <t>Экзамены</t>
  </si>
  <si>
    <t>Этика</t>
  </si>
  <si>
    <t>Физика</t>
  </si>
  <si>
    <t>Химия</t>
  </si>
  <si>
    <t xml:space="preserve">Зачет </t>
  </si>
  <si>
    <t>Логика</t>
  </si>
  <si>
    <t>Средний балл</t>
  </si>
  <si>
    <t>Число детей</t>
  </si>
  <si>
    <t>Стипендия</t>
  </si>
  <si>
    <t>Сессия продлена</t>
  </si>
  <si>
    <t>Антюхов М.А.</t>
  </si>
  <si>
    <t>Гибадуллина А.И.</t>
  </si>
  <si>
    <t>Данилов Ю.Л.</t>
  </si>
  <si>
    <t>Курникова А.М.</t>
  </si>
  <si>
    <t>Ломакина Н.И.</t>
  </si>
  <si>
    <t>Никулина А.М.</t>
  </si>
  <si>
    <t>Новиков А.Р.</t>
  </si>
  <si>
    <t>Руднева Н.Л.</t>
  </si>
  <si>
    <t>Семенов Р.М.</t>
  </si>
  <si>
    <t>Титов К.Г.</t>
  </si>
  <si>
    <t>Всего</t>
  </si>
  <si>
    <t>Отличники</t>
  </si>
  <si>
    <t>Без троек</t>
  </si>
  <si>
    <t xml:space="preserve">з </t>
  </si>
  <si>
    <t>з</t>
  </si>
</sst>
</file>

<file path=xl/styles.xml><?xml version="1.0" encoding="utf-8"?>
<styleSheet xmlns="http://schemas.openxmlformats.org/spreadsheetml/2006/main">
  <numFmts count="1">
    <numFmt numFmtId="164" formatCode="#,##0.00\ &quot;р.&quot;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ill="1" applyBorder="1" applyAlignment="1"/>
    <xf numFmtId="0" fontId="0" fillId="2" borderId="3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F8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L6" sqref="L6"/>
    </sheetView>
  </sheetViews>
  <sheetFormatPr defaultRowHeight="15"/>
  <cols>
    <col min="1" max="1" width="20" customWidth="1"/>
    <col min="6" max="6" width="10.140625" bestFit="1" customWidth="1"/>
    <col min="8" max="8" width="12.85546875" customWidth="1"/>
    <col min="9" max="9" width="10.5703125" customWidth="1"/>
  </cols>
  <sheetData>
    <row r="1" spans="1:9">
      <c r="A1" s="9" t="s">
        <v>0</v>
      </c>
      <c r="B1" s="9"/>
      <c r="C1" s="9"/>
      <c r="D1" s="9"/>
      <c r="E1" s="9"/>
      <c r="F1" s="8">
        <v>6000</v>
      </c>
      <c r="G1" s="6"/>
      <c r="H1" s="6"/>
      <c r="I1" s="7"/>
    </row>
    <row r="2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>
      <c r="A3" s="11" t="s">
        <v>2</v>
      </c>
      <c r="B3" s="10" t="s">
        <v>3</v>
      </c>
      <c r="C3" s="10"/>
      <c r="D3" s="10"/>
      <c r="E3" s="2" t="s">
        <v>7</v>
      </c>
      <c r="F3" s="12" t="s">
        <v>9</v>
      </c>
      <c r="G3" s="12" t="s">
        <v>10</v>
      </c>
      <c r="H3" s="13" t="s">
        <v>11</v>
      </c>
      <c r="I3" s="12" t="s">
        <v>12</v>
      </c>
    </row>
    <row r="4" spans="1:9">
      <c r="A4" s="11"/>
      <c r="B4" s="1" t="s">
        <v>4</v>
      </c>
      <c r="C4" s="1" t="s">
        <v>5</v>
      </c>
      <c r="D4" s="1" t="s">
        <v>6</v>
      </c>
      <c r="E4" s="1" t="s">
        <v>8</v>
      </c>
      <c r="F4" s="12"/>
      <c r="G4" s="12"/>
      <c r="H4" s="13"/>
      <c r="I4" s="12"/>
    </row>
    <row r="5" spans="1:9">
      <c r="A5" s="1" t="s">
        <v>13</v>
      </c>
      <c r="B5" s="3">
        <v>3</v>
      </c>
      <c r="C5" s="3">
        <v>2</v>
      </c>
      <c r="D5" s="3">
        <v>4</v>
      </c>
      <c r="E5" s="3" t="s">
        <v>26</v>
      </c>
      <c r="F5" s="15">
        <f>IF(OR(B5=2,C5=2,D5=2,E5="н"),0,(B5+C5+D5)/3)</f>
        <v>0</v>
      </c>
      <c r="G5" s="3">
        <v>2</v>
      </c>
      <c r="H5" s="14">
        <f>IF(OR(F5=0,I5="+"),$F$1*G5,IF(OR(B5=3,C5=3,D5=3),$F$1+$F$1*G5,IF(OR(B5=4,C5=4,D5=4),$F$1+$F$1*G5+$F$1*50%,$F$1+$F$1*G5+$F$1*100%)))</f>
        <v>12000</v>
      </c>
      <c r="I5" s="3" t="str">
        <f>IF(COUNTBLANK(B5:E5)=0,"","+")</f>
        <v/>
      </c>
    </row>
    <row r="6" spans="1:9">
      <c r="A6" s="1" t="s">
        <v>14</v>
      </c>
      <c r="B6" s="3">
        <v>5</v>
      </c>
      <c r="C6" s="3">
        <v>3</v>
      </c>
      <c r="D6" s="3">
        <v>4</v>
      </c>
      <c r="E6" s="3" t="s">
        <v>27</v>
      </c>
      <c r="F6" s="15">
        <f t="shared" ref="F6:F14" si="0">IF(AND(B6=2,C6=2,D6=2,E6="н"),0,(B6+C6+D6)/3)</f>
        <v>4</v>
      </c>
      <c r="G6" s="3">
        <v>1</v>
      </c>
      <c r="H6" s="14">
        <f t="shared" ref="H6:H14" si="1">IF(OR(F6=0,I6="+"),$F$1*G6,IF(OR(B6=3,C6=3,D6=3),$F$1+$F$1*G6,IF(OR(B6=4,C6=4,D6=4),$F$1+$F$1*G6+$F$1*50%,$F$1+$F$1*G6+$F$1*100%)))</f>
        <v>12000</v>
      </c>
      <c r="I6" s="3" t="str">
        <f t="shared" ref="I6:I14" si="2">IF(COUNTBLANK(B6:E6)=0,"","+")</f>
        <v/>
      </c>
    </row>
    <row r="7" spans="1:9">
      <c r="A7" s="1" t="s">
        <v>15</v>
      </c>
      <c r="B7" s="3">
        <v>5</v>
      </c>
      <c r="C7" s="3">
        <v>5</v>
      </c>
      <c r="D7" s="3"/>
      <c r="E7" s="3" t="s">
        <v>27</v>
      </c>
      <c r="F7" s="15">
        <f t="shared" si="0"/>
        <v>3.3333333333333335</v>
      </c>
      <c r="G7" s="3">
        <v>0</v>
      </c>
      <c r="H7" s="14">
        <f t="shared" si="1"/>
        <v>0</v>
      </c>
      <c r="I7" s="3" t="str">
        <f t="shared" si="2"/>
        <v>+</v>
      </c>
    </row>
    <row r="8" spans="1:9">
      <c r="A8" s="1" t="s">
        <v>16</v>
      </c>
      <c r="B8" s="3">
        <v>3</v>
      </c>
      <c r="C8" s="3">
        <v>3</v>
      </c>
      <c r="D8" s="3">
        <v>3</v>
      </c>
      <c r="E8" s="3">
        <v>3</v>
      </c>
      <c r="F8" s="15">
        <f t="shared" si="0"/>
        <v>3</v>
      </c>
      <c r="G8" s="3">
        <v>0</v>
      </c>
      <c r="H8" s="14">
        <f t="shared" si="1"/>
        <v>6000</v>
      </c>
      <c r="I8" s="3" t="str">
        <f t="shared" si="2"/>
        <v/>
      </c>
    </row>
    <row r="9" spans="1:9">
      <c r="A9" s="1" t="s">
        <v>17</v>
      </c>
      <c r="B9" s="3">
        <v>5</v>
      </c>
      <c r="C9" s="3"/>
      <c r="D9" s="3">
        <v>5</v>
      </c>
      <c r="E9" s="3" t="s">
        <v>27</v>
      </c>
      <c r="F9" s="15">
        <f t="shared" si="0"/>
        <v>3.3333333333333335</v>
      </c>
      <c r="G9" s="3">
        <v>2</v>
      </c>
      <c r="H9" s="14">
        <f t="shared" si="1"/>
        <v>12000</v>
      </c>
      <c r="I9" s="3" t="str">
        <f t="shared" si="2"/>
        <v>+</v>
      </c>
    </row>
    <row r="10" spans="1:9">
      <c r="A10" s="1" t="s">
        <v>18</v>
      </c>
      <c r="B10" s="3">
        <v>4</v>
      </c>
      <c r="C10" s="3">
        <v>3</v>
      </c>
      <c r="D10" s="3">
        <v>5</v>
      </c>
      <c r="E10" s="3" t="s">
        <v>27</v>
      </c>
      <c r="F10" s="15">
        <f t="shared" si="0"/>
        <v>4</v>
      </c>
      <c r="G10" s="3">
        <v>1</v>
      </c>
      <c r="H10" s="14">
        <f t="shared" si="1"/>
        <v>12000</v>
      </c>
      <c r="I10" s="3" t="str">
        <f t="shared" si="2"/>
        <v/>
      </c>
    </row>
    <row r="11" spans="1:9">
      <c r="A11" s="1" t="s">
        <v>19</v>
      </c>
      <c r="B11" s="3">
        <v>5</v>
      </c>
      <c r="C11" s="3">
        <v>5</v>
      </c>
      <c r="D11" s="3">
        <v>5</v>
      </c>
      <c r="E11" s="3" t="s">
        <v>27</v>
      </c>
      <c r="F11" s="15">
        <f t="shared" si="0"/>
        <v>5</v>
      </c>
      <c r="G11" s="3">
        <v>0</v>
      </c>
      <c r="H11" s="14">
        <f t="shared" si="1"/>
        <v>12000</v>
      </c>
      <c r="I11" s="3" t="str">
        <f t="shared" si="2"/>
        <v/>
      </c>
    </row>
    <row r="12" spans="1:9">
      <c r="A12" s="1" t="s">
        <v>20</v>
      </c>
      <c r="B12" s="3">
        <v>3</v>
      </c>
      <c r="C12" s="3">
        <v>3</v>
      </c>
      <c r="D12" s="3">
        <v>3</v>
      </c>
      <c r="E12" s="3"/>
      <c r="F12" s="15">
        <f t="shared" si="0"/>
        <v>3</v>
      </c>
      <c r="G12" s="3">
        <v>1</v>
      </c>
      <c r="H12" s="14">
        <f t="shared" si="1"/>
        <v>6000</v>
      </c>
      <c r="I12" s="3" t="str">
        <f t="shared" si="2"/>
        <v>+</v>
      </c>
    </row>
    <row r="13" spans="1:9">
      <c r="A13" s="1" t="s">
        <v>21</v>
      </c>
      <c r="B13" s="3">
        <v>5</v>
      </c>
      <c r="C13" s="3">
        <v>5</v>
      </c>
      <c r="D13" s="3">
        <v>5</v>
      </c>
      <c r="E13" s="3" t="s">
        <v>27</v>
      </c>
      <c r="F13" s="15">
        <f t="shared" si="0"/>
        <v>5</v>
      </c>
      <c r="G13" s="3">
        <v>3</v>
      </c>
      <c r="H13" s="14">
        <f t="shared" si="1"/>
        <v>30000</v>
      </c>
      <c r="I13" s="3" t="str">
        <f t="shared" si="2"/>
        <v/>
      </c>
    </row>
    <row r="14" spans="1:9">
      <c r="A14" s="1" t="s">
        <v>22</v>
      </c>
      <c r="B14" s="3">
        <v>4</v>
      </c>
      <c r="C14" s="3">
        <v>4</v>
      </c>
      <c r="D14" s="3">
        <v>4</v>
      </c>
      <c r="E14" s="3" t="s">
        <v>27</v>
      </c>
      <c r="F14" s="15">
        <f t="shared" si="0"/>
        <v>4</v>
      </c>
      <c r="G14" s="3">
        <v>1</v>
      </c>
      <c r="H14" s="14">
        <f t="shared" si="1"/>
        <v>15000</v>
      </c>
      <c r="I14" s="3" t="str">
        <f t="shared" si="2"/>
        <v/>
      </c>
    </row>
    <row r="15" spans="1:9">
      <c r="A15" s="4" t="s">
        <v>23</v>
      </c>
      <c r="B15" s="3">
        <f>COUNTA(B5:B14)</f>
        <v>10</v>
      </c>
      <c r="C15" s="3">
        <f>COUNTA(C5:C14)</f>
        <v>9</v>
      </c>
      <c r="D15" s="3">
        <f>COUNTA(D5:D14)</f>
        <v>9</v>
      </c>
      <c r="E15" s="3">
        <f>COUNTA(E5:E14)</f>
        <v>9</v>
      </c>
      <c r="F15" s="15">
        <f>AVERAGE(F5:F14)</f>
        <v>3.4666666666666672</v>
      </c>
      <c r="G15" s="3"/>
      <c r="H15" s="14"/>
      <c r="I15" s="3">
        <f>COUNTIF(I5:I14,"+")</f>
        <v>3</v>
      </c>
    </row>
    <row r="16" spans="1:9">
      <c r="A16" s="5" t="s">
        <v>24</v>
      </c>
      <c r="B16" s="3">
        <f>COUNTIF(F5:F15,5)</f>
        <v>2</v>
      </c>
      <c r="C16" s="16"/>
      <c r="D16" s="16"/>
      <c r="E16" s="16"/>
      <c r="F16" s="16"/>
      <c r="G16" s="16"/>
      <c r="H16" s="16"/>
      <c r="I16" s="17"/>
    </row>
    <row r="17" spans="1:9">
      <c r="A17" s="5" t="s">
        <v>25</v>
      </c>
      <c r="B17" s="3"/>
      <c r="C17" s="18"/>
      <c r="D17" s="18"/>
      <c r="E17" s="18"/>
      <c r="F17" s="18"/>
      <c r="G17" s="18"/>
      <c r="H17" s="18"/>
      <c r="I17" s="19"/>
    </row>
  </sheetData>
  <mergeCells count="8">
    <mergeCell ref="A1:E1"/>
    <mergeCell ref="A2:I2"/>
    <mergeCell ref="A3:A4"/>
    <mergeCell ref="B3:D3"/>
    <mergeCell ref="F3:F4"/>
    <mergeCell ref="G3:G4"/>
    <mergeCell ref="H3:H4"/>
    <mergeCell ref="I3:I4"/>
  </mergeCells>
  <dataValidations count="1">
    <dataValidation type="decimal" allowBlank="1" showInputMessage="1" showErrorMessage="1" sqref="B5:D15">
      <formula1>2</formula1>
      <formula2>5</formula2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2014-05-08T10:19:10Z</dcterms:created>
  <dcterms:modified xsi:type="dcterms:W3CDTF">2014-05-11T18:06:25Z</dcterms:modified>
</cp:coreProperties>
</file>