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Лист1!$A$10:$G$20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A27" i="1"/>
  <c r="A28" i="1"/>
  <c r="A29" i="1"/>
  <c r="A30" i="1"/>
  <c r="A31" i="1"/>
  <c r="A32" i="1"/>
  <c r="A33" i="1"/>
  <c r="A34" i="1"/>
  <c r="A35" i="1"/>
  <c r="A36" i="1"/>
  <c r="B11" i="1"/>
  <c r="D11" i="1"/>
  <c r="E11" i="1"/>
  <c r="F11" i="1"/>
  <c r="G11" i="1"/>
  <c r="B12" i="1"/>
  <c r="D12" i="1"/>
  <c r="E12" i="1"/>
  <c r="F12" i="1"/>
  <c r="G12" i="1"/>
  <c r="B13" i="1"/>
  <c r="D13" i="1"/>
  <c r="E13" i="1"/>
  <c r="F13" i="1"/>
  <c r="G13" i="1"/>
  <c r="B14" i="1"/>
  <c r="D14" i="1"/>
  <c r="E14" i="1"/>
  <c r="F14" i="1"/>
  <c r="G14" i="1"/>
  <c r="B15" i="1"/>
  <c r="D15" i="1"/>
  <c r="E15" i="1"/>
  <c r="F15" i="1"/>
  <c r="G15" i="1"/>
  <c r="C11" i="1"/>
  <c r="C12" i="1"/>
  <c r="C13" i="1"/>
  <c r="C14" i="1"/>
  <c r="C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D6" i="1" a="1"/>
  <c r="D6" i="1"/>
  <c r="D7" i="1"/>
</calcChain>
</file>

<file path=xl/sharedStrings.xml><?xml version="1.0" encoding="utf-8"?>
<sst xmlns="http://schemas.openxmlformats.org/spreadsheetml/2006/main" count="21" uniqueCount="14">
  <si>
    <t>Цикл</t>
  </si>
  <si>
    <t>Заказчик</t>
  </si>
  <si>
    <t>Ген. Подряд</t>
  </si>
  <si>
    <t>Итого нарастающим итогом</t>
  </si>
  <si>
    <t>Сумма входа</t>
  </si>
  <si>
    <t>Премии ген подряду</t>
  </si>
  <si>
    <t>Сумма выхода</t>
  </si>
  <si>
    <t>Потери (затраты)</t>
  </si>
  <si>
    <t>Премии СРО</t>
  </si>
  <si>
    <t>СРО</t>
  </si>
  <si>
    <t>ИТОГО</t>
  </si>
  <si>
    <t>Максимально приближенная сумма к сумме выхода</t>
  </si>
  <si>
    <t>Итого нарастающим итогом2</t>
  </si>
  <si>
    <t>Количество циклов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</si>
</sst>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Список1" displayName="Список1" ref="A10:G20" totalsRowShown="0" headerRowDxfId="6">
  <autoFilter ref="A10:G20"/>
  <tableColumns count="7">
    <tableColumn id="1" name="Цикл"/>
    <tableColumn id="2" name="Заказчик" dataDxfId="5">
      <calculatedColumnFormula>F10</calculatedColumnFormula>
    </tableColumn>
    <tableColumn id="3" name="Итого нарастающим итогом" dataDxfId="4">
      <calculatedColumnFormula>C10+B11</calculatedColumnFormula>
    </tableColumn>
    <tableColumn id="4" name="Ген. Подряд" dataDxfId="3">
      <calculatedColumnFormula>B11*D$3/100</calculatedColumnFormula>
    </tableColumn>
    <tableColumn id="5" name="СРО" dataDxfId="2">
      <calculatedColumnFormula>(B11-D11)*D$4/100</calculatedColumnFormula>
    </tableColumn>
    <tableColumn id="6" name="ИТОГО" dataDxfId="1">
      <calculatedColumnFormula>B11-D11-E11</calculatedColumnFormula>
    </tableColumn>
    <tableColumn id="7" name="Итого нарастающим итогом2" dataDxfId="0">
      <calculatedColumnFormula>G10+F11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0" workbookViewId="0">
      <selection activeCell="A27" sqref="A27:G36"/>
    </sheetView>
  </sheetViews>
  <sheetFormatPr baseColWidth="10" defaultColWidth="8.83203125" defaultRowHeight="14" x14ac:dyDescent="0"/>
  <cols>
    <col min="2" max="2" width="12.5" customWidth="1"/>
    <col min="3" max="3" width="28.33203125" customWidth="1"/>
    <col min="4" max="4" width="17.5" customWidth="1"/>
    <col min="5" max="6" width="12.5" customWidth="1"/>
    <col min="7" max="7" width="30.33203125" customWidth="1"/>
  </cols>
  <sheetData>
    <row r="2" spans="1:7">
      <c r="A2" t="s">
        <v>4</v>
      </c>
      <c r="D2" s="1">
        <v>5000000</v>
      </c>
      <c r="E2" s="1"/>
      <c r="F2" s="1"/>
      <c r="G2" s="1"/>
    </row>
    <row r="3" spans="1:7">
      <c r="A3" t="s">
        <v>5</v>
      </c>
      <c r="D3" s="1">
        <v>10</v>
      </c>
      <c r="E3" s="1"/>
      <c r="F3" s="1"/>
      <c r="G3" s="1"/>
    </row>
    <row r="4" spans="1:7">
      <c r="A4" t="s">
        <v>8</v>
      </c>
      <c r="D4" s="1">
        <v>6</v>
      </c>
      <c r="E4" s="1"/>
      <c r="F4" s="1"/>
      <c r="G4" s="1"/>
    </row>
    <row r="5" spans="1:7" ht="16.5" customHeight="1">
      <c r="A5" t="s">
        <v>6</v>
      </c>
      <c r="D5" s="1">
        <v>10000000</v>
      </c>
      <c r="E5" s="1"/>
      <c r="F5" s="1"/>
      <c r="G5" s="1"/>
    </row>
    <row r="6" spans="1:7">
      <c r="A6" t="s">
        <v>11</v>
      </c>
      <c r="D6" s="1">
        <f t="array" ref="D6">INDEX(G11:G20,(MATCH(MIN(ABS(G11:G20-D5)),ABS(G11:G20-D5),0)))</f>
        <v>10836058.68</v>
      </c>
      <c r="E6" s="1"/>
      <c r="F6" s="1"/>
      <c r="G6" s="1"/>
    </row>
    <row r="7" spans="1:7">
      <c r="A7" t="s">
        <v>13</v>
      </c>
      <c r="D7" s="1">
        <f>INDEX(A11:A20,MATCH($D$6,G11:G20,0),1)</f>
        <v>3</v>
      </c>
      <c r="E7" s="1"/>
      <c r="F7" s="1"/>
      <c r="G7" s="1"/>
    </row>
    <row r="8" spans="1:7">
      <c r="A8" t="s">
        <v>7</v>
      </c>
      <c r="D8" s="1"/>
      <c r="E8" s="1"/>
      <c r="F8" s="1"/>
      <c r="G8" s="1"/>
    </row>
    <row r="9" spans="1:7">
      <c r="D9" s="1"/>
      <c r="E9" s="1"/>
      <c r="F9" s="1"/>
      <c r="G9" s="1"/>
    </row>
    <row r="10" spans="1:7">
      <c r="A10" s="2" t="s">
        <v>0</v>
      </c>
      <c r="B10" s="2" t="s">
        <v>1</v>
      </c>
      <c r="C10" s="2" t="s">
        <v>3</v>
      </c>
      <c r="D10" s="3" t="s">
        <v>2</v>
      </c>
      <c r="E10" s="3" t="s">
        <v>9</v>
      </c>
      <c r="F10" s="3" t="s">
        <v>10</v>
      </c>
      <c r="G10" s="3" t="s">
        <v>12</v>
      </c>
    </row>
    <row r="11" spans="1:7">
      <c r="A11">
        <v>1</v>
      </c>
      <c r="B11" s="1">
        <f>D2</f>
        <v>5000000</v>
      </c>
      <c r="C11" s="1">
        <f>B11</f>
        <v>5000000</v>
      </c>
      <c r="D11" s="1">
        <f>B11*D$3/100</f>
        <v>500000</v>
      </c>
      <c r="E11" s="1">
        <f>(B11-D11)*D$4/100</f>
        <v>270000</v>
      </c>
      <c r="F11" s="1">
        <f>B11-D11-E11</f>
        <v>4230000</v>
      </c>
      <c r="G11" s="1">
        <f>F11</f>
        <v>4230000</v>
      </c>
    </row>
    <row r="12" spans="1:7">
      <c r="A12">
        <v>2</v>
      </c>
      <c r="B12" s="1">
        <f>F11</f>
        <v>4230000</v>
      </c>
      <c r="C12" s="1">
        <f>C11+B12</f>
        <v>9230000</v>
      </c>
      <c r="D12" s="1">
        <f t="shared" ref="D12:D20" si="0">B12*D$3/100</f>
        <v>423000</v>
      </c>
      <c r="E12" s="1">
        <f t="shared" ref="E12:E20" si="1">(B12-D12)*D$4/100</f>
        <v>228420</v>
      </c>
      <c r="F12" s="1">
        <f t="shared" ref="F12:F20" si="2">B12-D12-E12</f>
        <v>3578580</v>
      </c>
      <c r="G12" s="1">
        <f>G11+F12</f>
        <v>7808580</v>
      </c>
    </row>
    <row r="13" spans="1:7">
      <c r="A13">
        <v>3</v>
      </c>
      <c r="B13" s="1">
        <f>F12</f>
        <v>3578580</v>
      </c>
      <c r="C13" s="1">
        <f>C12+B13</f>
        <v>12808580</v>
      </c>
      <c r="D13" s="1">
        <f t="shared" si="0"/>
        <v>357858</v>
      </c>
      <c r="E13" s="1">
        <f t="shared" si="1"/>
        <v>193243.32</v>
      </c>
      <c r="F13" s="1">
        <f t="shared" si="2"/>
        <v>3027478.68</v>
      </c>
      <c r="G13" s="1">
        <f t="shared" ref="G13:G20" si="3">G12+F13</f>
        <v>10836058.68</v>
      </c>
    </row>
    <row r="14" spans="1:7">
      <c r="A14">
        <v>4</v>
      </c>
      <c r="B14" s="1">
        <f t="shared" ref="B14:B20" si="4">F13</f>
        <v>3027478.68</v>
      </c>
      <c r="C14" s="1">
        <f t="shared" ref="C14:C19" si="5">C13+B14</f>
        <v>15836058.68</v>
      </c>
      <c r="D14" s="1">
        <f t="shared" si="0"/>
        <v>302747.86800000002</v>
      </c>
      <c r="E14" s="1">
        <f t="shared" si="1"/>
        <v>163483.84872000001</v>
      </c>
      <c r="F14" s="1">
        <f t="shared" si="2"/>
        <v>2561246.9632799998</v>
      </c>
      <c r="G14" s="1">
        <f t="shared" si="3"/>
        <v>13397305.643279999</v>
      </c>
    </row>
    <row r="15" spans="1:7">
      <c r="A15">
        <v>5</v>
      </c>
      <c r="B15" s="1">
        <f t="shared" si="4"/>
        <v>2561246.9632799998</v>
      </c>
      <c r="C15" s="1">
        <f t="shared" si="5"/>
        <v>18397305.643279999</v>
      </c>
      <c r="D15" s="1">
        <f t="shared" si="0"/>
        <v>256124.69632799999</v>
      </c>
      <c r="E15" s="1">
        <f t="shared" si="1"/>
        <v>138307.33601711999</v>
      </c>
      <c r="F15" s="1">
        <f t="shared" si="2"/>
        <v>2166814.9309348795</v>
      </c>
      <c r="G15" s="1">
        <f>G14+F15</f>
        <v>15564120.574214879</v>
      </c>
    </row>
    <row r="16" spans="1:7">
      <c r="A16">
        <v>6</v>
      </c>
      <c r="B16" s="1">
        <f t="shared" si="4"/>
        <v>2166814.9309348795</v>
      </c>
      <c r="C16" s="1">
        <f t="shared" si="5"/>
        <v>20564120.574214879</v>
      </c>
      <c r="D16" s="1">
        <f t="shared" si="0"/>
        <v>216681.49309348795</v>
      </c>
      <c r="E16" s="1">
        <f t="shared" si="1"/>
        <v>117008.00627048349</v>
      </c>
      <c r="F16" s="1">
        <f t="shared" si="2"/>
        <v>1833125.4315709081</v>
      </c>
      <c r="G16" s="1">
        <f t="shared" si="3"/>
        <v>17397246.005785786</v>
      </c>
    </row>
    <row r="17" spans="1:7">
      <c r="A17">
        <v>7</v>
      </c>
      <c r="B17" s="1">
        <f t="shared" si="4"/>
        <v>1833125.4315709081</v>
      </c>
      <c r="C17" s="1">
        <f t="shared" si="5"/>
        <v>22397246.005785786</v>
      </c>
      <c r="D17" s="1">
        <f t="shared" si="0"/>
        <v>183312.54315709081</v>
      </c>
      <c r="E17" s="1">
        <f t="shared" si="1"/>
        <v>98988.773304829039</v>
      </c>
      <c r="F17" s="1">
        <f t="shared" si="2"/>
        <v>1550824.115108988</v>
      </c>
      <c r="G17" s="1">
        <f t="shared" si="3"/>
        <v>18948070.120894775</v>
      </c>
    </row>
    <row r="18" spans="1:7">
      <c r="A18">
        <v>8</v>
      </c>
      <c r="B18" s="1">
        <f t="shared" si="4"/>
        <v>1550824.115108988</v>
      </c>
      <c r="C18" s="1">
        <f t="shared" si="5"/>
        <v>23948070.120894775</v>
      </c>
      <c r="D18" s="1">
        <f t="shared" si="0"/>
        <v>155082.41151089882</v>
      </c>
      <c r="E18" s="1">
        <f t="shared" si="1"/>
        <v>83744.502215885354</v>
      </c>
      <c r="F18" s="1">
        <f t="shared" si="2"/>
        <v>1311997.201382204</v>
      </c>
      <c r="G18" s="1">
        <f t="shared" si="3"/>
        <v>20260067.32227698</v>
      </c>
    </row>
    <row r="19" spans="1:7">
      <c r="A19">
        <v>9</v>
      </c>
      <c r="B19" s="1">
        <f t="shared" si="4"/>
        <v>1311997.201382204</v>
      </c>
      <c r="C19" s="1">
        <f t="shared" si="5"/>
        <v>25260067.32227698</v>
      </c>
      <c r="D19" s="1">
        <f t="shared" si="0"/>
        <v>131199.72013822041</v>
      </c>
      <c r="E19" s="1">
        <f t="shared" si="1"/>
        <v>70847.848874639007</v>
      </c>
      <c r="F19" s="1">
        <f t="shared" si="2"/>
        <v>1109949.6323693446</v>
      </c>
      <c r="G19" s="1">
        <f t="shared" si="3"/>
        <v>21370016.954646323</v>
      </c>
    </row>
    <row r="20" spans="1:7">
      <c r="A20">
        <v>10</v>
      </c>
      <c r="B20" s="1">
        <f t="shared" si="4"/>
        <v>1109949.6323693446</v>
      </c>
      <c r="C20" s="1">
        <f>C19+B20</f>
        <v>26370016.954646323</v>
      </c>
      <c r="D20" s="1">
        <f t="shared" si="0"/>
        <v>110994.96323693446</v>
      </c>
      <c r="E20" s="1">
        <f t="shared" si="1"/>
        <v>59937.280147944606</v>
      </c>
      <c r="F20" s="1">
        <f t="shared" si="2"/>
        <v>939017.38898446551</v>
      </c>
      <c r="G20" s="1">
        <f t="shared" si="3"/>
        <v>22309034.343630787</v>
      </c>
    </row>
    <row r="26" spans="1:7">
      <c r="A26" s="2" t="s">
        <v>0</v>
      </c>
      <c r="B26" s="2" t="s">
        <v>1</v>
      </c>
      <c r="C26" s="2" t="s">
        <v>3</v>
      </c>
      <c r="D26" s="3" t="s">
        <v>2</v>
      </c>
      <c r="E26" s="3" t="s">
        <v>9</v>
      </c>
      <c r="F26" s="3" t="s">
        <v>10</v>
      </c>
      <c r="G26" s="3" t="s">
        <v>12</v>
      </c>
    </row>
    <row r="27" spans="1:7">
      <c r="A27">
        <f t="shared" ref="A27:G36" si="6">IF($A11&lt;=$D$7,A11,"")</f>
        <v>1</v>
      </c>
      <c r="B27" s="1">
        <f t="shared" si="6"/>
        <v>5000000</v>
      </c>
      <c r="C27" s="1">
        <f t="shared" si="6"/>
        <v>5000000</v>
      </c>
      <c r="D27" s="1">
        <f t="shared" si="6"/>
        <v>500000</v>
      </c>
      <c r="E27" s="1">
        <f t="shared" si="6"/>
        <v>270000</v>
      </c>
      <c r="F27" s="1">
        <f t="shared" si="6"/>
        <v>4230000</v>
      </c>
      <c r="G27" s="1">
        <f t="shared" si="6"/>
        <v>4230000</v>
      </c>
    </row>
    <row r="28" spans="1:7">
      <c r="A28">
        <f t="shared" si="6"/>
        <v>2</v>
      </c>
      <c r="B28" s="1">
        <f t="shared" si="6"/>
        <v>4230000</v>
      </c>
      <c r="C28" s="1">
        <f t="shared" si="6"/>
        <v>9230000</v>
      </c>
      <c r="D28" s="1">
        <f t="shared" si="6"/>
        <v>423000</v>
      </c>
      <c r="E28" s="1">
        <f t="shared" si="6"/>
        <v>228420</v>
      </c>
      <c r="F28" s="1">
        <f t="shared" si="6"/>
        <v>3578580</v>
      </c>
      <c r="G28" s="1">
        <f t="shared" si="6"/>
        <v>7808580</v>
      </c>
    </row>
    <row r="29" spans="1:7">
      <c r="A29">
        <f t="shared" si="6"/>
        <v>3</v>
      </c>
      <c r="B29" s="1">
        <f t="shared" si="6"/>
        <v>3578580</v>
      </c>
      <c r="C29" s="1">
        <f t="shared" si="6"/>
        <v>12808580</v>
      </c>
      <c r="D29" s="1">
        <f t="shared" si="6"/>
        <v>357858</v>
      </c>
      <c r="E29" s="1">
        <f t="shared" si="6"/>
        <v>193243.32</v>
      </c>
      <c r="F29" s="1">
        <f t="shared" si="6"/>
        <v>3027478.68</v>
      </c>
      <c r="G29" s="1">
        <f t="shared" si="6"/>
        <v>10836058.68</v>
      </c>
    </row>
    <row r="30" spans="1:7">
      <c r="A30" t="str">
        <f t="shared" si="6"/>
        <v/>
      </c>
      <c r="B30" s="1" t="str">
        <f t="shared" si="6"/>
        <v/>
      </c>
      <c r="C30" s="1" t="str">
        <f t="shared" si="6"/>
        <v/>
      </c>
      <c r="D30" s="1" t="str">
        <f t="shared" si="6"/>
        <v/>
      </c>
      <c r="E30" s="1" t="str">
        <f t="shared" si="6"/>
        <v/>
      </c>
      <c r="F30" s="1" t="str">
        <f t="shared" si="6"/>
        <v/>
      </c>
      <c r="G30" s="1" t="str">
        <f t="shared" si="6"/>
        <v/>
      </c>
    </row>
    <row r="31" spans="1:7">
      <c r="A31" t="str">
        <f t="shared" si="6"/>
        <v/>
      </c>
      <c r="B31" s="1" t="str">
        <f t="shared" si="6"/>
        <v/>
      </c>
      <c r="C31" s="1" t="str">
        <f t="shared" si="6"/>
        <v/>
      </c>
      <c r="D31" s="1" t="str">
        <f t="shared" si="6"/>
        <v/>
      </c>
      <c r="E31" s="1" t="str">
        <f t="shared" si="6"/>
        <v/>
      </c>
      <c r="F31" s="1" t="str">
        <f t="shared" si="6"/>
        <v/>
      </c>
      <c r="G31" s="1" t="str">
        <f t="shared" si="6"/>
        <v/>
      </c>
    </row>
    <row r="32" spans="1:7">
      <c r="A32" t="str">
        <f t="shared" si="6"/>
        <v/>
      </c>
      <c r="B32" s="1" t="str">
        <f t="shared" si="6"/>
        <v/>
      </c>
      <c r="C32" s="1" t="str">
        <f t="shared" si="6"/>
        <v/>
      </c>
      <c r="D32" s="1" t="str">
        <f t="shared" si="6"/>
        <v/>
      </c>
      <c r="E32" s="1" t="str">
        <f t="shared" si="6"/>
        <v/>
      </c>
      <c r="F32" s="1" t="str">
        <f t="shared" si="6"/>
        <v/>
      </c>
      <c r="G32" s="1" t="str">
        <f t="shared" si="6"/>
        <v/>
      </c>
    </row>
    <row r="33" spans="1:7">
      <c r="A33" t="str">
        <f t="shared" si="6"/>
        <v/>
      </c>
      <c r="B33" s="1" t="str">
        <f t="shared" si="6"/>
        <v/>
      </c>
      <c r="C33" s="1" t="str">
        <f t="shared" si="6"/>
        <v/>
      </c>
      <c r="D33" s="1" t="str">
        <f t="shared" si="6"/>
        <v/>
      </c>
      <c r="E33" s="1" t="str">
        <f t="shared" si="6"/>
        <v/>
      </c>
      <c r="F33" s="1" t="str">
        <f t="shared" si="6"/>
        <v/>
      </c>
      <c r="G33" s="1" t="str">
        <f t="shared" si="6"/>
        <v/>
      </c>
    </row>
    <row r="34" spans="1:7">
      <c r="A34" t="str">
        <f t="shared" si="6"/>
        <v/>
      </c>
      <c r="B34" s="1" t="str">
        <f t="shared" si="6"/>
        <v/>
      </c>
      <c r="C34" s="1" t="str">
        <f t="shared" si="6"/>
        <v/>
      </c>
      <c r="D34" s="1" t="str">
        <f t="shared" si="6"/>
        <v/>
      </c>
      <c r="E34" s="1" t="str">
        <f t="shared" si="6"/>
        <v/>
      </c>
      <c r="F34" s="1" t="str">
        <f t="shared" si="6"/>
        <v/>
      </c>
      <c r="G34" s="1" t="str">
        <f t="shared" si="6"/>
        <v/>
      </c>
    </row>
    <row r="35" spans="1:7">
      <c r="A35" t="str">
        <f t="shared" si="6"/>
        <v/>
      </c>
      <c r="B35" s="1" t="str">
        <f t="shared" si="6"/>
        <v/>
      </c>
      <c r="C35" s="1" t="str">
        <f t="shared" si="6"/>
        <v/>
      </c>
      <c r="D35" s="1" t="str">
        <f t="shared" si="6"/>
        <v/>
      </c>
      <c r="E35" s="1" t="str">
        <f t="shared" si="6"/>
        <v/>
      </c>
      <c r="F35" s="1" t="str">
        <f t="shared" si="6"/>
        <v/>
      </c>
      <c r="G35" s="1" t="str">
        <f t="shared" si="6"/>
        <v/>
      </c>
    </row>
    <row r="36" spans="1:7">
      <c r="A36" t="str">
        <f t="shared" si="6"/>
        <v/>
      </c>
      <c r="B36" t="str">
        <f t="shared" si="6"/>
        <v/>
      </c>
      <c r="C36" t="str">
        <f t="shared" si="6"/>
        <v/>
      </c>
      <c r="D36" t="str">
        <f t="shared" si="6"/>
        <v/>
      </c>
      <c r="E36" t="str">
        <f t="shared" si="6"/>
        <v/>
      </c>
      <c r="F36" t="str">
        <f t="shared" si="6"/>
        <v/>
      </c>
      <c r="G36" t="str">
        <f t="shared" si="6"/>
        <v/>
      </c>
    </row>
  </sheetData>
  <phoneticPr fontId="2" type="noConversion"/>
  <pageMargins left="0.7" right="0.7" top="0.75" bottom="0.75" header="0.3" footer="0.3"/>
  <pageSetup paperSize="9" orientation="portrait" horizontalDpi="180" verticalDpi="18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2014-05-17T07:03:25Z</dcterms:modified>
</cp:coreProperties>
</file>