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75" windowWidth="15480" windowHeight="11640" activeTab="2"/>
  </bookViews>
  <sheets>
    <sheet name="Лист1" sheetId="1" r:id="rId1"/>
    <sheet name="результат" sheetId="2" r:id="rId2"/>
    <sheet name="по районам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6" i="3" a="1"/>
  <c r="B6"/>
  <c r="D6" s="1"/>
  <c r="B7" a="1"/>
  <c r="B7"/>
  <c r="D7" s="1"/>
  <c r="B8" a="1"/>
  <c r="B8"/>
  <c r="D8" s="1"/>
  <c r="B9" a="1"/>
  <c r="B9"/>
  <c r="D9" s="1"/>
  <c r="B10" a="1"/>
  <c r="B10"/>
  <c r="D10" s="1"/>
  <c r="B11" a="1"/>
  <c r="B11"/>
  <c r="D11" s="1"/>
  <c r="B12" a="1"/>
  <c r="B12"/>
  <c r="D12" s="1"/>
  <c r="B13" a="1"/>
  <c r="B13"/>
  <c r="D13" s="1"/>
  <c r="B14" a="1"/>
  <c r="B14"/>
  <c r="D14" s="1"/>
  <c r="B15" a="1"/>
  <c r="B15"/>
  <c r="D15" s="1"/>
  <c r="B16" a="1"/>
  <c r="B16"/>
  <c r="D16" s="1"/>
  <c r="B17" a="1"/>
  <c r="B17"/>
  <c r="D17" s="1"/>
  <c r="B18" a="1"/>
  <c r="B18"/>
  <c r="D18" s="1"/>
  <c r="B19" a="1"/>
  <c r="B19"/>
  <c r="D19" s="1"/>
  <c r="B20" a="1"/>
  <c r="B20"/>
  <c r="D20" s="1"/>
  <c r="B21" a="1"/>
  <c r="B21"/>
  <c r="D21" s="1"/>
  <c r="B22" a="1"/>
  <c r="B22"/>
  <c r="D22" s="1"/>
  <c r="B23" a="1"/>
  <c r="B23"/>
  <c r="D23" s="1"/>
  <c r="B5" a="1"/>
  <c r="B5"/>
  <c r="D5" s="1"/>
  <c r="D34"/>
  <c r="C34"/>
  <c r="B34"/>
  <c r="D33"/>
  <c r="C33"/>
  <c r="B33"/>
  <c r="D32"/>
  <c r="C32"/>
  <c r="B32"/>
  <c r="D31"/>
  <c r="C31"/>
  <c r="B31"/>
  <c r="D30"/>
  <c r="C30"/>
  <c r="B30"/>
  <c r="C5" l="1"/>
  <c r="C23"/>
  <c r="C22"/>
  <c r="C21"/>
  <c r="C20"/>
  <c r="C19"/>
  <c r="C18"/>
  <c r="C17"/>
  <c r="C16"/>
  <c r="C15"/>
  <c r="C14"/>
  <c r="C13"/>
  <c r="C12"/>
  <c r="C11"/>
  <c r="C10"/>
  <c r="C9"/>
  <c r="C8"/>
  <c r="C7"/>
  <c r="C6"/>
  <c r="A19" i="2"/>
  <c r="B19"/>
  <c r="C19"/>
  <c r="A18"/>
  <c r="B18"/>
  <c r="C18"/>
  <c r="A20"/>
  <c r="B20"/>
  <c r="C20"/>
  <c r="A2"/>
  <c r="B2"/>
  <c r="C2"/>
  <c r="A17"/>
  <c r="B17"/>
  <c r="C17"/>
  <c r="A3"/>
  <c r="B3"/>
  <c r="C3"/>
  <c r="A4"/>
  <c r="B4"/>
  <c r="C4"/>
  <c r="A5"/>
  <c r="B5"/>
  <c r="G5" i="3" s="1"/>
  <c r="C5" i="2"/>
  <c r="A6"/>
  <c r="B6"/>
  <c r="C6"/>
  <c r="A7"/>
  <c r="B7"/>
  <c r="C7"/>
  <c r="A8"/>
  <c r="B8"/>
  <c r="C8"/>
  <c r="A9"/>
  <c r="B9"/>
  <c r="C9"/>
  <c r="A10"/>
  <c r="B10"/>
  <c r="C10"/>
  <c r="A11"/>
  <c r="B11"/>
  <c r="C11"/>
  <c r="A12"/>
  <c r="B12"/>
  <c r="C12"/>
  <c r="A13"/>
  <c r="B13"/>
  <c r="C13"/>
  <c r="A14"/>
  <c r="B14"/>
  <c r="C14"/>
  <c r="A15"/>
  <c r="B15"/>
  <c r="C15"/>
  <c r="A16"/>
  <c r="B16"/>
  <c r="C16"/>
  <c r="G6" i="3" l="1"/>
  <c r="E17" i="2"/>
  <c r="E19"/>
  <c r="E20"/>
  <c r="E18"/>
</calcChain>
</file>

<file path=xl/sharedStrings.xml><?xml version="1.0" encoding="utf-8"?>
<sst xmlns="http://schemas.openxmlformats.org/spreadsheetml/2006/main" count="25" uniqueCount="20">
  <si>
    <t>п/п</t>
  </si>
  <si>
    <t>фио</t>
  </si>
  <si>
    <t>организация</t>
  </si>
  <si>
    <t>результат на финише</t>
  </si>
  <si>
    <t>Столбец1</t>
  </si>
  <si>
    <t>Столбец5</t>
  </si>
  <si>
    <t>иванов</t>
  </si>
  <si>
    <t>апастово</t>
  </si>
  <si>
    <t>петров</t>
  </si>
  <si>
    <t>сидоров</t>
  </si>
  <si>
    <t>сабы</t>
  </si>
  <si>
    <t>1 МЕСТО</t>
  </si>
  <si>
    <t>2 МЕСТО</t>
  </si>
  <si>
    <t>3 МЕСТО</t>
  </si>
  <si>
    <t>КОЧИН</t>
  </si>
  <si>
    <t>СОКУРЫ</t>
  </si>
  <si>
    <t>РЕЗУЛЬТАТЫ ПО ОРГАНИЗАЦИЯМ</t>
  </si>
  <si>
    <t>ЛАИШЕВО</t>
  </si>
  <si>
    <r>
      <t>здесь</t>
    </r>
    <r>
      <rPr>
        <sz val="11"/>
        <color theme="1"/>
        <rFont val="Calibri"/>
        <family val="2"/>
        <charset val="204"/>
      </rPr>
      <t>→</t>
    </r>
  </si>
  <si>
    <t>ОН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</si>
</sst>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Protection="1"/>
    <xf numFmtId="0" fontId="0" fillId="0" borderId="0" xfId="0" applyProtection="1">
      <protection locked="0"/>
    </xf>
    <xf numFmtId="0" fontId="0" fillId="2" borderId="0" xfId="0" applyFill="1"/>
  </cellXfs>
  <cellStyles count="1">
    <cellStyle name="Обычный" xfId="0" builtinId="0"/>
  </cellStyles>
  <dxfs count="15">
    <dxf>
      <alignment horizontal="general" vertical="bottom" textRotation="0" wrapText="1" indent="0" relativeIndent="255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8;&#1072;&#1081;&#1086;&#1085;&#1072;&#1084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йонам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Таблица1" displayName="Таблица1" ref="A1:F10" totalsRowShown="0" headerRowDxfId="14" headerRowBorderDxfId="13" tableBorderDxfId="12" totalsRowBorderDxfId="11">
  <autoFilter ref="A1:F10"/>
  <tableColumns count="6">
    <tableColumn id="1" name="п/п" dataDxfId="10"/>
    <tableColumn id="2" name="фио" dataDxfId="9"/>
    <tableColumn id="3" name="организация" dataDxfId="8"/>
    <tableColumn id="4" name="Столбец1" dataDxfId="7"/>
    <tableColumn id="5" name="Столбец5" dataDxfId="6"/>
    <tableColumn id="6" name="результат на финише" dataDxfId="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A1:C20" totalsRowShown="0" headerRowDxfId="4" headerRowBorderDxfId="3" tableBorderDxfId="2" totalsRowBorderDxfId="1">
  <autoFilter ref="A1:C20"/>
  <sortState ref="A2:C35">
    <sortCondition ref="C2:C35"/>
    <sortCondition ref="A2:A35"/>
    <sortCondition ref="B2:B35"/>
  </sortState>
  <tableColumns count="3">
    <tableColumn id="2" name="фио"/>
    <tableColumn id="3" name="организация"/>
    <tableColumn id="6" name="результат на финише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B6" sqref="B6"/>
    </sheetView>
  </sheetViews>
  <sheetFormatPr defaultRowHeight="15"/>
  <cols>
    <col min="1" max="1" width="11.85546875" customWidth="1"/>
    <col min="2" max="2" width="36" customWidth="1"/>
    <col min="3" max="3" width="28.140625" customWidth="1"/>
    <col min="4" max="4" width="16.5703125" customWidth="1"/>
    <col min="5" max="6" width="12.28515625" customWidth="1"/>
  </cols>
  <sheetData>
    <row r="1" spans="1:6" ht="30">
      <c r="A1" s="4" t="s">
        <v>0</v>
      </c>
      <c r="B1" s="5" t="s">
        <v>1</v>
      </c>
      <c r="C1" s="5" t="s">
        <v>2</v>
      </c>
      <c r="D1" s="5" t="s">
        <v>4</v>
      </c>
      <c r="E1" s="7" t="s">
        <v>5</v>
      </c>
      <c r="F1" s="6" t="s">
        <v>3</v>
      </c>
    </row>
    <row r="2" spans="1:6">
      <c r="A2" s="2">
        <v>1</v>
      </c>
      <c r="B2" s="2" t="s">
        <v>6</v>
      </c>
      <c r="C2" s="2" t="s">
        <v>7</v>
      </c>
      <c r="D2" s="2"/>
      <c r="E2" s="2"/>
      <c r="F2" s="3">
        <v>15.42</v>
      </c>
    </row>
    <row r="3" spans="1:6">
      <c r="A3" s="5">
        <v>2</v>
      </c>
      <c r="B3" s="5" t="s">
        <v>8</v>
      </c>
      <c r="C3" s="5" t="s">
        <v>17</v>
      </c>
      <c r="D3" s="5"/>
      <c r="E3" s="5"/>
      <c r="F3" s="10">
        <v>14.98</v>
      </c>
    </row>
    <row r="4" spans="1:6">
      <c r="A4" s="5">
        <v>3</v>
      </c>
      <c r="B4" s="5" t="s">
        <v>9</v>
      </c>
      <c r="C4" s="5" t="s">
        <v>10</v>
      </c>
      <c r="D4" s="5"/>
      <c r="E4" s="5"/>
      <c r="F4" s="10">
        <v>16.239999999999998</v>
      </c>
    </row>
    <row r="5" spans="1:6">
      <c r="A5" s="5">
        <v>4</v>
      </c>
      <c r="B5" s="5" t="s">
        <v>19</v>
      </c>
      <c r="C5" s="5" t="s">
        <v>17</v>
      </c>
      <c r="D5" s="5"/>
      <c r="E5" s="5"/>
      <c r="F5" s="10">
        <v>18.52</v>
      </c>
    </row>
    <row r="6" spans="1:6">
      <c r="A6" s="5">
        <v>5</v>
      </c>
      <c r="B6" s="5" t="s">
        <v>14</v>
      </c>
      <c r="C6" s="5" t="s">
        <v>15</v>
      </c>
      <c r="D6" s="5"/>
      <c r="E6" s="5"/>
      <c r="F6" s="10">
        <v>13.52</v>
      </c>
    </row>
    <row r="7" spans="1:6">
      <c r="A7" s="5">
        <v>6</v>
      </c>
      <c r="B7" s="5"/>
      <c r="C7" s="5"/>
      <c r="D7" s="5"/>
      <c r="E7" s="5"/>
      <c r="F7" s="10"/>
    </row>
    <row r="8" spans="1:6">
      <c r="A8" s="5">
        <v>7</v>
      </c>
      <c r="B8" s="5"/>
      <c r="C8" s="5"/>
      <c r="D8" s="5"/>
      <c r="E8" s="5"/>
      <c r="F8" s="10"/>
    </row>
    <row r="9" spans="1:6">
      <c r="A9" s="5">
        <v>8</v>
      </c>
      <c r="B9" s="5"/>
      <c r="C9" s="5"/>
      <c r="D9" s="5"/>
      <c r="E9" s="5"/>
      <c r="F9" s="10"/>
    </row>
    <row r="10" spans="1:6">
      <c r="A10" s="5">
        <v>9</v>
      </c>
      <c r="B10" s="5"/>
      <c r="C10" s="5"/>
      <c r="D10" s="5"/>
      <c r="E10" s="5"/>
      <c r="F10" s="10"/>
    </row>
    <row r="11" spans="1:6">
      <c r="A11" s="2"/>
      <c r="B11" s="2"/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spans="1:6">
      <c r="A13" s="2"/>
      <c r="B13" s="2"/>
      <c r="C13" s="2"/>
      <c r="D13" s="2"/>
      <c r="E13" s="2"/>
      <c r="F13" s="2"/>
    </row>
    <row r="14" spans="1:6">
      <c r="A14" s="2"/>
      <c r="B14" s="2"/>
      <c r="C14" s="2"/>
      <c r="D14" s="2"/>
      <c r="E14" s="2"/>
      <c r="F14" s="2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B17" sqref="B17"/>
    </sheetView>
  </sheetViews>
  <sheetFormatPr defaultRowHeight="15"/>
  <cols>
    <col min="1" max="1" width="39.85546875" customWidth="1"/>
    <col min="2" max="2" width="36.140625" customWidth="1"/>
    <col min="3" max="3" width="20.140625" customWidth="1"/>
  </cols>
  <sheetData>
    <row r="1" spans="1:5" ht="30">
      <c r="A1" s="5" t="s">
        <v>1</v>
      </c>
      <c r="B1" s="5" t="s">
        <v>2</v>
      </c>
      <c r="C1" s="6" t="s">
        <v>3</v>
      </c>
    </row>
    <row r="2" spans="1:5">
      <c r="A2" s="8" t="str">
        <f>Лист1!B5</f>
        <v>ОН</v>
      </c>
      <c r="B2" s="8" t="str">
        <f>Лист1!C5</f>
        <v>ЛАИШЕВО</v>
      </c>
      <c r="C2" s="9">
        <f>Лист1!F5</f>
        <v>18.52</v>
      </c>
      <c r="E2" s="11" t="s">
        <v>11</v>
      </c>
    </row>
    <row r="3" spans="1:5">
      <c r="A3" s="8">
        <f>Лист1!B7</f>
        <v>0</v>
      </c>
      <c r="B3" s="8">
        <f>Лист1!C7</f>
        <v>0</v>
      </c>
      <c r="C3" s="9">
        <f>Лист1!F7</f>
        <v>0</v>
      </c>
      <c r="E3" s="11" t="s">
        <v>12</v>
      </c>
    </row>
    <row r="4" spans="1:5">
      <c r="A4" s="8">
        <f>Лист1!B8</f>
        <v>0</v>
      </c>
      <c r="B4" s="8">
        <f>Лист1!C8</f>
        <v>0</v>
      </c>
      <c r="C4" s="9">
        <f>Лист1!F8</f>
        <v>0</v>
      </c>
      <c r="E4" s="11" t="s">
        <v>13</v>
      </c>
    </row>
    <row r="5" spans="1:5">
      <c r="A5" s="8">
        <f>Лист1!B9</f>
        <v>0</v>
      </c>
      <c r="B5" s="8">
        <f>Лист1!C9</f>
        <v>0</v>
      </c>
      <c r="C5" s="9">
        <f>Лист1!F9</f>
        <v>0</v>
      </c>
      <c r="E5" s="11"/>
    </row>
    <row r="6" spans="1:5">
      <c r="A6" s="8">
        <f>Лист1!B10</f>
        <v>0</v>
      </c>
      <c r="B6" s="8">
        <f>Лист1!C10</f>
        <v>0</v>
      </c>
      <c r="C6" s="9">
        <f>Лист1!F10</f>
        <v>0</v>
      </c>
      <c r="E6" s="11"/>
    </row>
    <row r="7" spans="1:5">
      <c r="A7" s="8">
        <f>Лист1!B11</f>
        <v>0</v>
      </c>
      <c r="B7" s="8">
        <f>Лист1!C11</f>
        <v>0</v>
      </c>
      <c r="C7" s="9">
        <f>Лист1!F11</f>
        <v>0</v>
      </c>
      <c r="E7" s="11"/>
    </row>
    <row r="8" spans="1:5">
      <c r="A8" s="8">
        <f>Лист1!B12</f>
        <v>0</v>
      </c>
      <c r="B8" s="8">
        <f>Лист1!C12</f>
        <v>0</v>
      </c>
      <c r="C8" s="9">
        <f>Лист1!F12</f>
        <v>0</v>
      </c>
    </row>
    <row r="9" spans="1:5">
      <c r="A9" s="8">
        <f>Лист1!B13</f>
        <v>0</v>
      </c>
      <c r="B9" s="8">
        <f>Лист1!C13</f>
        <v>0</v>
      </c>
      <c r="C9" s="9">
        <f>Лист1!F13</f>
        <v>0</v>
      </c>
    </row>
    <row r="10" spans="1:5">
      <c r="A10" s="8">
        <f>Лист1!B14</f>
        <v>0</v>
      </c>
      <c r="B10" s="8">
        <f>Лист1!C14</f>
        <v>0</v>
      </c>
      <c r="C10" s="9">
        <f>Лист1!F14</f>
        <v>0</v>
      </c>
    </row>
    <row r="11" spans="1:5">
      <c r="A11">
        <f>Лист1!B15</f>
        <v>0</v>
      </c>
      <c r="B11">
        <f>Лист1!C15</f>
        <v>0</v>
      </c>
      <c r="C11" s="1">
        <f>Лист1!F15</f>
        <v>0</v>
      </c>
    </row>
    <row r="12" spans="1:5">
      <c r="A12">
        <f>Лист1!B16</f>
        <v>0</v>
      </c>
      <c r="B12">
        <f>Лист1!C16</f>
        <v>0</v>
      </c>
      <c r="C12" s="1">
        <f>Лист1!F16</f>
        <v>0</v>
      </c>
    </row>
    <row r="13" spans="1:5">
      <c r="A13">
        <f>Лист1!B17</f>
        <v>0</v>
      </c>
      <c r="B13">
        <f>Лист1!C17</f>
        <v>0</v>
      </c>
      <c r="C13" s="1">
        <f>Лист1!F17</f>
        <v>0</v>
      </c>
    </row>
    <row r="14" spans="1:5">
      <c r="A14">
        <f>Лист1!B18</f>
        <v>0</v>
      </c>
      <c r="B14">
        <f>Лист1!C18</f>
        <v>0</v>
      </c>
      <c r="C14" s="1">
        <f>Лист1!F18</f>
        <v>0</v>
      </c>
    </row>
    <row r="15" spans="1:5">
      <c r="A15">
        <f>Лист1!B19</f>
        <v>0</v>
      </c>
      <c r="B15">
        <f>Лист1!C19</f>
        <v>0</v>
      </c>
      <c r="C15" s="1">
        <f>Лист1!F19</f>
        <v>0</v>
      </c>
    </row>
    <row r="16" spans="1:5">
      <c r="A16">
        <f>Лист1!B20</f>
        <v>0</v>
      </c>
      <c r="B16">
        <f>Лист1!C20</f>
        <v>0</v>
      </c>
      <c r="C16" s="1">
        <f>Лист1!F20</f>
        <v>0</v>
      </c>
    </row>
    <row r="17" spans="1:5">
      <c r="A17" s="8" t="str">
        <f>Лист1!B6</f>
        <v>КОЧИН</v>
      </c>
      <c r="B17" s="8" t="str">
        <f>Лист1!C6</f>
        <v>СОКУРЫ</v>
      </c>
      <c r="C17" s="9">
        <f>Лист1!F6</f>
        <v>13.52</v>
      </c>
      <c r="E17">
        <f>IF(C17&gt;0,RANK(C17,C$2:C$22,1),"")</f>
        <v>15</v>
      </c>
    </row>
    <row r="18" spans="1:5">
      <c r="A18" s="8" t="str">
        <f>Лист1!B3</f>
        <v>петров</v>
      </c>
      <c r="B18" s="8" t="str">
        <f>Лист1!C3</f>
        <v>ЛАИШЕВО</v>
      </c>
      <c r="C18" s="9">
        <f>Лист1!F3</f>
        <v>14.98</v>
      </c>
      <c r="E18">
        <f>IF(C18&gt;0,RANK(C18,C$2:C$22,1),"")</f>
        <v>16</v>
      </c>
    </row>
    <row r="19" spans="1:5">
      <c r="A19" s="8" t="str">
        <f>Лист1!B2</f>
        <v>иванов</v>
      </c>
      <c r="B19" s="8" t="str">
        <f>Лист1!C2</f>
        <v>апастово</v>
      </c>
      <c r="C19" s="9">
        <f>Лист1!F2</f>
        <v>15.42</v>
      </c>
      <c r="E19">
        <f t="shared" ref="E19:E20" si="0">IF(C19&gt;0,RANK(C19,C$2:C$22,1),"")</f>
        <v>17</v>
      </c>
    </row>
    <row r="20" spans="1:5">
      <c r="A20" s="8" t="str">
        <f>Лист1!B4</f>
        <v>сидоров</v>
      </c>
      <c r="B20" s="8" t="str">
        <f>Лист1!C4</f>
        <v>сабы</v>
      </c>
      <c r="C20" s="9">
        <f>Лист1!F4</f>
        <v>16.239999999999998</v>
      </c>
      <c r="E20">
        <f t="shared" si="0"/>
        <v>18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B1:G34"/>
  <sheetViews>
    <sheetView tabSelected="1" workbookViewId="0">
      <selection activeCell="B5" sqref="B5"/>
    </sheetView>
  </sheetViews>
  <sheetFormatPr defaultRowHeight="15"/>
  <cols>
    <col min="2" max="2" width="22.140625" customWidth="1"/>
    <col min="3" max="3" width="22.85546875" customWidth="1"/>
    <col min="4" max="4" width="12.5703125" customWidth="1"/>
    <col min="7" max="7" width="16.85546875" customWidth="1"/>
  </cols>
  <sheetData>
    <row r="1" spans="2:7">
      <c r="D1" t="s">
        <v>16</v>
      </c>
    </row>
    <row r="3" spans="2:7">
      <c r="C3" s="13" t="s">
        <v>15</v>
      </c>
    </row>
    <row r="5" spans="2:7">
      <c r="B5" t="str">
        <f t="array" ref="B5">INDEX(Лист1!$B$2:$B$22,SMALL(IF('по районам'!$C$3=Лист1!$C$2:$C$22,ROW(Лист1!$B$2:$B$22)-1),ROW(A1)))</f>
        <v>КОЧИН</v>
      </c>
      <c r="C5" t="str">
        <f>VLOOKUP($B5,Лист1!$B$2:$F$22,2,0)</f>
        <v>СОКУРЫ</v>
      </c>
      <c r="D5">
        <f>VLOOKUP($B5,Лист1!$B$2:$F$22,5,0)</f>
        <v>13.52</v>
      </c>
      <c r="E5" s="12"/>
      <c r="F5" t="s">
        <v>18</v>
      </c>
      <c r="G5" t="str">
        <f>IFERROR(INDEX(результат!B2:B22,SMALL(IF(по [1]районам!C3=результат!B2:B22,ROW(результат!A2:A22)-1,""),ROW()-4)),"")</f>
        <v/>
      </c>
    </row>
    <row r="6" spans="2:7">
      <c r="B6" t="e">
        <f t="array" ref="B6">INDEX(Лист1!$B$2:$B$22,SMALL(IF('по районам'!$C$3=Лист1!$C$2:$C$22,ROW(Лист1!$B$2:$B$22)-1),ROW(A2)))</f>
        <v>#NUM!</v>
      </c>
      <c r="C6" t="e">
        <f>VLOOKUP($B6,Лист1!$B$2:$F$22,2,0)</f>
        <v>#NUM!</v>
      </c>
      <c r="D6" t="e">
        <f>VLOOKUP($B6,Лист1!$B$2:$F$22,5,0)</f>
        <v>#NUM!</v>
      </c>
      <c r="E6" s="12"/>
      <c r="G6">
        <f>IFERROR(INDEX(результат!C2:C22,SMALL(IF(C3=результат!B2:B22,ROW(результат!A2:A22)-1),ROW(A1))),"")</f>
        <v>0</v>
      </c>
    </row>
    <row r="7" spans="2:7">
      <c r="B7" t="e">
        <f t="array" ref="B7">INDEX(Лист1!$B$2:$B$22,SMALL(IF('по районам'!$C$3=Лист1!$C$2:$C$22,ROW(Лист1!$B$2:$B$22)-1),ROW(A3)))</f>
        <v>#NUM!</v>
      </c>
      <c r="C7" t="e">
        <f>VLOOKUP($B7,Лист1!$B$2:$F$22,2,0)</f>
        <v>#NUM!</v>
      </c>
      <c r="D7" t="e">
        <f>VLOOKUP($B7,Лист1!$B$2:$F$22,5,0)</f>
        <v>#NUM!</v>
      </c>
      <c r="E7" s="12"/>
    </row>
    <row r="8" spans="2:7">
      <c r="B8" t="e">
        <f t="array" ref="B8">INDEX(Лист1!$B$2:$B$22,SMALL(IF('по районам'!$C$3=Лист1!$C$2:$C$22,ROW(Лист1!$B$2:$B$22)-1),ROW(A4)))</f>
        <v>#NUM!</v>
      </c>
      <c r="C8" t="e">
        <f>VLOOKUP($B8,Лист1!$B$2:$F$22,2,0)</f>
        <v>#NUM!</v>
      </c>
      <c r="D8" t="e">
        <f>VLOOKUP($B8,Лист1!$B$2:$F$22,5,0)</f>
        <v>#NUM!</v>
      </c>
      <c r="E8" s="12"/>
    </row>
    <row r="9" spans="2:7">
      <c r="B9" t="e">
        <f t="array" ref="B9">INDEX(Лист1!$B$2:$B$22,SMALL(IF('по районам'!$C$3=Лист1!$C$2:$C$22,ROW(Лист1!$B$2:$B$22)-1),ROW(A5)))</f>
        <v>#NUM!</v>
      </c>
      <c r="C9" t="e">
        <f>VLOOKUP($B9,Лист1!$B$2:$F$22,2,0)</f>
        <v>#NUM!</v>
      </c>
      <c r="D9" t="e">
        <f>VLOOKUP($B9,Лист1!$B$2:$F$22,5,0)</f>
        <v>#NUM!</v>
      </c>
      <c r="E9" s="12"/>
    </row>
    <row r="10" spans="2:7">
      <c r="B10" t="e">
        <f t="array" ref="B10">INDEX(Лист1!$B$2:$B$22,SMALL(IF('по районам'!$C$3=Лист1!$C$2:$C$22,ROW(Лист1!$B$2:$B$22)-1),ROW(A6)))</f>
        <v>#NUM!</v>
      </c>
      <c r="C10" t="e">
        <f>VLOOKUP($B10,Лист1!$B$2:$F$22,2,0)</f>
        <v>#NUM!</v>
      </c>
      <c r="D10" t="e">
        <f>VLOOKUP($B10,Лист1!$B$2:$F$22,5,0)</f>
        <v>#NUM!</v>
      </c>
      <c r="E10" s="12"/>
    </row>
    <row r="11" spans="2:7">
      <c r="B11" t="e">
        <f t="array" ref="B11">INDEX(Лист1!$B$2:$B$22,SMALL(IF('по районам'!$C$3=Лист1!$C$2:$C$22,ROW(Лист1!$B$2:$B$22)-1),ROW(A7)))</f>
        <v>#NUM!</v>
      </c>
      <c r="C11" t="e">
        <f>VLOOKUP($B11,Лист1!$B$2:$F$22,2,0)</f>
        <v>#NUM!</v>
      </c>
      <c r="D11" t="e">
        <f>VLOOKUP($B11,Лист1!$B$2:$F$22,5,0)</f>
        <v>#NUM!</v>
      </c>
      <c r="E11" s="12"/>
    </row>
    <row r="12" spans="2:7">
      <c r="B12" t="e">
        <f t="array" ref="B12">INDEX(Лист1!$B$2:$B$22,SMALL(IF('по районам'!$C$3=Лист1!$C$2:$C$22,ROW(Лист1!$B$2:$B$22)-1),ROW(A8)))</f>
        <v>#NUM!</v>
      </c>
      <c r="C12" t="e">
        <f>VLOOKUP($B12,Лист1!$B$2:$F$22,2,0)</f>
        <v>#NUM!</v>
      </c>
      <c r="D12" t="e">
        <f>VLOOKUP($B12,Лист1!$B$2:$F$22,5,0)</f>
        <v>#NUM!</v>
      </c>
      <c r="E12" s="12"/>
    </row>
    <row r="13" spans="2:7">
      <c r="B13" t="e">
        <f t="array" ref="B13">INDEX(Лист1!$B$2:$B$22,SMALL(IF('по районам'!$C$3=Лист1!$C$2:$C$22,ROW(Лист1!$B$2:$B$22)-1),ROW(A9)))</f>
        <v>#NUM!</v>
      </c>
      <c r="C13" t="e">
        <f>VLOOKUP($B13,Лист1!$B$2:$F$22,2,0)</f>
        <v>#NUM!</v>
      </c>
      <c r="D13" t="e">
        <f>VLOOKUP($B13,Лист1!$B$2:$F$22,5,0)</f>
        <v>#NUM!</v>
      </c>
      <c r="E13" s="12"/>
    </row>
    <row r="14" spans="2:7">
      <c r="B14" t="e">
        <f t="array" ref="B14">INDEX(Лист1!$B$2:$B$22,SMALL(IF('по районам'!$C$3=Лист1!$C$2:$C$22,ROW(Лист1!$B$2:$B$22)-1),ROW(A10)))</f>
        <v>#NUM!</v>
      </c>
      <c r="C14" t="e">
        <f>VLOOKUP($B14,Лист1!$B$2:$F$22,2,0)</f>
        <v>#NUM!</v>
      </c>
      <c r="D14" t="e">
        <f>VLOOKUP($B14,Лист1!$B$2:$F$22,5,0)</f>
        <v>#NUM!</v>
      </c>
      <c r="E14" s="12"/>
    </row>
    <row r="15" spans="2:7">
      <c r="B15" t="e">
        <f t="array" ref="B15">INDEX(Лист1!$B$2:$B$22,SMALL(IF('по районам'!$C$3=Лист1!$C$2:$C$22,ROW(Лист1!$B$2:$B$22)-1),ROW(A11)))</f>
        <v>#NUM!</v>
      </c>
      <c r="C15" t="e">
        <f>VLOOKUP($B15,Лист1!$B$2:$F$22,2,0)</f>
        <v>#NUM!</v>
      </c>
      <c r="D15" t="e">
        <f>VLOOKUP($B15,Лист1!$B$2:$F$22,5,0)</f>
        <v>#NUM!</v>
      </c>
      <c r="E15" s="12"/>
    </row>
    <row r="16" spans="2:7">
      <c r="B16" t="e">
        <f t="array" ref="B16">INDEX(Лист1!$B$2:$B$22,SMALL(IF('по районам'!$C$3=Лист1!$C$2:$C$22,ROW(Лист1!$B$2:$B$22)-1),ROW(A12)))</f>
        <v>#NUM!</v>
      </c>
      <c r="C16" t="e">
        <f>VLOOKUP($B16,Лист1!$B$2:$F$22,2,0)</f>
        <v>#NUM!</v>
      </c>
      <c r="D16" t="e">
        <f>VLOOKUP($B16,Лист1!$B$2:$F$22,5,0)</f>
        <v>#NUM!</v>
      </c>
      <c r="E16" s="12"/>
    </row>
    <row r="17" spans="2:5">
      <c r="B17" t="e">
        <f t="array" ref="B17">INDEX(Лист1!$B$2:$B$22,SMALL(IF('по районам'!$C$3=Лист1!$C$2:$C$22,ROW(Лист1!$B$2:$B$22)-1),ROW(A13)))</f>
        <v>#NUM!</v>
      </c>
      <c r="C17" t="e">
        <f>VLOOKUP($B17,Лист1!$B$2:$F$22,2,0)</f>
        <v>#NUM!</v>
      </c>
      <c r="D17" t="e">
        <f>VLOOKUP($B17,Лист1!$B$2:$F$22,5,0)</f>
        <v>#NUM!</v>
      </c>
      <c r="E17" s="12"/>
    </row>
    <row r="18" spans="2:5">
      <c r="B18" t="e">
        <f t="array" ref="B18">INDEX(Лист1!$B$2:$B$22,SMALL(IF('по районам'!$C$3=Лист1!$C$2:$C$22,ROW(Лист1!$B$2:$B$22)-1),ROW(A14)))</f>
        <v>#NUM!</v>
      </c>
      <c r="C18" t="e">
        <f>VLOOKUP($B18,Лист1!$B$2:$F$22,2,0)</f>
        <v>#NUM!</v>
      </c>
      <c r="D18" t="e">
        <f>VLOOKUP($B18,Лист1!$B$2:$F$22,5,0)</f>
        <v>#NUM!</v>
      </c>
      <c r="E18" s="12"/>
    </row>
    <row r="19" spans="2:5">
      <c r="B19" t="e">
        <f t="array" ref="B19">INDEX(Лист1!$B$2:$B$22,SMALL(IF('по районам'!$C$3=Лист1!$C$2:$C$22,ROW(Лист1!$B$2:$B$22)-1),ROW(A15)))</f>
        <v>#NUM!</v>
      </c>
      <c r="C19" t="e">
        <f>VLOOKUP($B19,Лист1!$B$2:$F$22,2,0)</f>
        <v>#NUM!</v>
      </c>
      <c r="D19" t="e">
        <f>VLOOKUP($B19,Лист1!$B$2:$F$22,5,0)</f>
        <v>#NUM!</v>
      </c>
      <c r="E19" s="12"/>
    </row>
    <row r="20" spans="2:5">
      <c r="B20" t="e">
        <f t="array" ref="B20">INDEX(Лист1!$B$2:$B$22,SMALL(IF('по районам'!$C$3=Лист1!$C$2:$C$22,ROW(Лист1!$B$2:$B$22)-1),ROW(A16)))</f>
        <v>#NUM!</v>
      </c>
      <c r="C20" t="e">
        <f>VLOOKUP($B20,Лист1!$B$2:$F$22,2,0)</f>
        <v>#NUM!</v>
      </c>
      <c r="D20" t="e">
        <f>VLOOKUP($B20,Лист1!$B$2:$F$22,5,0)</f>
        <v>#NUM!</v>
      </c>
      <c r="E20" s="12"/>
    </row>
    <row r="21" spans="2:5">
      <c r="B21" t="e">
        <f t="array" ref="B21">INDEX(Лист1!$B$2:$B$22,SMALL(IF('по районам'!$C$3=Лист1!$C$2:$C$22,ROW(Лист1!$B$2:$B$22)-1),ROW(A17)))</f>
        <v>#NUM!</v>
      </c>
      <c r="C21" t="e">
        <f>VLOOKUP($B21,Лист1!$B$2:$F$22,2,0)</f>
        <v>#NUM!</v>
      </c>
      <c r="D21" t="e">
        <f>VLOOKUP($B21,Лист1!$B$2:$F$22,5,0)</f>
        <v>#NUM!</v>
      </c>
      <c r="E21" s="12"/>
    </row>
    <row r="22" spans="2:5">
      <c r="B22" t="e">
        <f t="array" ref="B22">INDEX(Лист1!$B$2:$B$22,SMALL(IF('по районам'!$C$3=Лист1!$C$2:$C$22,ROW(Лист1!$B$2:$B$22)-1),ROW(A18)))</f>
        <v>#NUM!</v>
      </c>
      <c r="C22" t="e">
        <f>VLOOKUP($B22,Лист1!$B$2:$F$22,2,0)</f>
        <v>#NUM!</v>
      </c>
      <c r="D22" t="e">
        <f>VLOOKUP($B22,Лист1!$B$2:$F$22,5,0)</f>
        <v>#NUM!</v>
      </c>
      <c r="E22" s="12"/>
    </row>
    <row r="23" spans="2:5">
      <c r="B23" t="e">
        <f t="array" ref="B23">INDEX(Лист1!$B$2:$B$22,SMALL(IF('по районам'!$C$3=Лист1!$C$2:$C$22,ROW(Лист1!$B$2:$B$22)-1),ROW(A19)))</f>
        <v>#NUM!</v>
      </c>
      <c r="C23" t="e">
        <f>VLOOKUP($B23,Лист1!$B$2:$F$22,2,0)</f>
        <v>#NUM!</v>
      </c>
      <c r="D23" t="e">
        <f>VLOOKUP($B23,Лист1!$B$2:$F$22,5,0)</f>
        <v>#NUM!</v>
      </c>
      <c r="E23" s="12"/>
    </row>
    <row r="24" spans="2:5">
      <c r="E24" s="12"/>
    </row>
    <row r="25" spans="2:5">
      <c r="E25" s="12"/>
    </row>
    <row r="26" spans="2:5">
      <c r="E26" s="12"/>
    </row>
    <row r="27" spans="2:5">
      <c r="E27" s="12"/>
    </row>
    <row r="28" spans="2:5">
      <c r="E28" s="12"/>
    </row>
    <row r="29" spans="2:5">
      <c r="E29" s="12"/>
    </row>
    <row r="30" spans="2:5">
      <c r="B30" t="str">
        <f>IFERROR(INDEX(результат!#REF!,SMALL(IF(#REF!=результат!#REF!,ROW(результат!#REF!)-1),ROW(#REF!))),"")</f>
        <v/>
      </c>
      <c r="C30" t="str">
        <f>IFERROR(INDEX(результат!#REF!,SMALL(IF(#REF!=результат!#REF!,ROW(результат!#REF!)-1),ROW(#REF!))),"")</f>
        <v/>
      </c>
      <c r="D30" t="str">
        <f>IFERROR(INDEX(результат!#REF!,SMALL(IF(#REF!=результат!#REF!,ROW(результат!#REF!)-1),ROW(#REF!))),"")</f>
        <v/>
      </c>
      <c r="E30" s="12"/>
    </row>
    <row r="31" spans="2:5">
      <c r="B31" t="str">
        <f>IFERROR(INDEX(результат!#REF!,SMALL(IF(#REF!=результат!#REF!,ROW(результат!#REF!)-1),ROW(#REF!))),"")</f>
        <v/>
      </c>
      <c r="C31" t="str">
        <f>IFERROR(INDEX(результат!#REF!,SMALL(IF(#REF!=результат!#REF!,ROW(результат!#REF!)-1),ROW(#REF!))),"")</f>
        <v/>
      </c>
      <c r="D31" t="str">
        <f>IFERROR(INDEX(результат!#REF!,SMALL(IF(#REF!=результат!#REF!,ROW(результат!#REF!)-1),ROW(#REF!))),"")</f>
        <v/>
      </c>
      <c r="E31" s="12"/>
    </row>
    <row r="32" spans="2:5">
      <c r="B32" t="str">
        <f>IFERROR(INDEX(результат!#REF!,SMALL(IF(#REF!=результат!#REF!,ROW(результат!#REF!)-1),ROW(#REF!))),"")</f>
        <v/>
      </c>
      <c r="C32" t="str">
        <f>IFERROR(INDEX(результат!#REF!,SMALL(IF(#REF!=результат!#REF!,ROW(результат!#REF!)-1),ROW(#REF!))),"")</f>
        <v/>
      </c>
      <c r="D32" t="str">
        <f>IFERROR(INDEX(результат!#REF!,SMALL(IF(#REF!=результат!#REF!,ROW(результат!#REF!)-1),ROW(#REF!))),"")</f>
        <v/>
      </c>
    </row>
    <row r="33" spans="2:4">
      <c r="B33" t="str">
        <f>IFERROR(INDEX(результат!#REF!,SMALL(IF(#REF!=результат!#REF!,ROW(результат!#REF!)-1),ROW(#REF!))),"")</f>
        <v/>
      </c>
      <c r="C33" t="str">
        <f>IFERROR(INDEX(результат!#REF!,SMALL(IF(#REF!=результат!#REF!,ROW(результат!#REF!)-1),ROW(#REF!))),"")</f>
        <v/>
      </c>
      <c r="D33" t="str">
        <f>IFERROR(INDEX(результат!#REF!,SMALL(IF(#REF!=результат!#REF!,ROW(результат!#REF!)-1),ROW(#REF!))),"")</f>
        <v/>
      </c>
    </row>
    <row r="34" spans="2:4">
      <c r="B34" t="str">
        <f>IFERROR(INDEX(результат!#REF!,SMALL(IF(#REF!=результат!#REF!,ROW(результат!#REF!)-1),ROW(#REF!))),"")</f>
        <v/>
      </c>
      <c r="C34" t="str">
        <f>IFERROR(INDEX(результат!#REF!,SMALL(IF(#REF!=результат!#REF!,ROW(результат!#REF!)-1),ROW(#REF!))),"")</f>
        <v/>
      </c>
      <c r="D34" t="str">
        <f>IFERROR(INDEX(результат!#REF!,SMALL(IF(#REF!=результат!#REF!,ROW(результат!#REF!)-1),ROW(#REF!))),"")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результат</vt:lpstr>
      <vt:lpstr>по районам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4645 Валиуллин Зуфар Рашитович</dc:creator>
  <cp:lastModifiedBy>rakitin</cp:lastModifiedBy>
  <dcterms:created xsi:type="dcterms:W3CDTF">2014-05-15T06:28:55Z</dcterms:created>
  <dcterms:modified xsi:type="dcterms:W3CDTF">2014-05-16T07:59:13Z</dcterms:modified>
</cp:coreProperties>
</file>