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1445"/>
  </bookViews>
  <sheets>
    <sheet name="ПОТРЕБНОСТЬ" sheetId="2" r:id="rId1"/>
    <sheet name="ПЛАН" sheetId="3" r:id="rId2"/>
    <sheet name="НОРМЫ" sheetId="4" r:id="rId3"/>
  </sheets>
  <calcPr calcId="152511"/>
</workbook>
</file>

<file path=xl/calcChain.xml><?xml version="1.0" encoding="utf-8"?>
<calcChain xmlns="http://schemas.openxmlformats.org/spreadsheetml/2006/main">
  <c r="E7" i="2" l="1"/>
  <c r="F7" i="2"/>
  <c r="G7" i="2"/>
  <c r="H7" i="2"/>
  <c r="E8" i="2"/>
  <c r="F8" i="2"/>
  <c r="G8" i="2"/>
  <c r="H8" i="2"/>
  <c r="E9" i="2"/>
  <c r="F9" i="2"/>
  <c r="G9" i="2"/>
  <c r="H9" i="2"/>
  <c r="E10" i="2"/>
  <c r="F10" i="2"/>
  <c r="G10" i="2"/>
  <c r="H10" i="2"/>
  <c r="F6" i="2"/>
  <c r="G6" i="2"/>
  <c r="H6" i="2"/>
  <c r="E6" i="2"/>
</calcChain>
</file>

<file path=xl/sharedStrings.xml><?xml version="1.0" encoding="utf-8"?>
<sst xmlns="http://schemas.openxmlformats.org/spreadsheetml/2006/main" count="43" uniqueCount="20">
  <si>
    <t>январь</t>
  </si>
  <si>
    <t>февраль</t>
  </si>
  <si>
    <t>март</t>
  </si>
  <si>
    <t>апрель</t>
  </si>
  <si>
    <t>потребность</t>
  </si>
  <si>
    <t>хлеб белый</t>
  </si>
  <si>
    <t>хлеб черный</t>
  </si>
  <si>
    <t>булка с маком</t>
  </si>
  <si>
    <t>мука 1</t>
  </si>
  <si>
    <t>мука 2</t>
  </si>
  <si>
    <t>яйцо</t>
  </si>
  <si>
    <t>сахар</t>
  </si>
  <si>
    <t>кг/шт.</t>
  </si>
  <si>
    <t>мак</t>
  </si>
  <si>
    <t>артикул</t>
  </si>
  <si>
    <t>РЕЗУЛЬТАТ</t>
  </si>
  <si>
    <t>кг</t>
  </si>
  <si>
    <t>ед. изм.</t>
  </si>
  <si>
    <t>наименование</t>
  </si>
  <si>
    <t>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</si>
</sst>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3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I11"/>
  <sheetViews>
    <sheetView tabSelected="1" zoomScaleNormal="100" workbookViewId="0">
      <selection activeCell="E6" sqref="E6"/>
    </sheetView>
  </sheetViews>
  <sheetFormatPr defaultRowHeight="15" x14ac:dyDescent="0.25"/>
  <cols>
    <col min="2" max="2" width="18.28515625" customWidth="1"/>
    <col min="3" max="3" width="14.85546875" customWidth="1"/>
    <col min="4" max="4" width="15.42578125" customWidth="1"/>
    <col min="5" max="5" width="14.140625" customWidth="1"/>
    <col min="6" max="6" width="12.85546875" customWidth="1"/>
    <col min="7" max="7" width="14.7109375" customWidth="1"/>
    <col min="8" max="8" width="11.5703125" customWidth="1"/>
  </cols>
  <sheetData>
    <row r="2" spans="2:9" ht="18.75" x14ac:dyDescent="0.3">
      <c r="B2" s="11" t="s">
        <v>15</v>
      </c>
    </row>
    <row r="3" spans="2:9" ht="18.75" x14ac:dyDescent="0.3">
      <c r="B3" s="5"/>
    </row>
    <row r="4" spans="2:9" ht="18.75" x14ac:dyDescent="0.3">
      <c r="B4" s="4" t="s">
        <v>4</v>
      </c>
    </row>
    <row r="5" spans="2:9" x14ac:dyDescent="0.25">
      <c r="B5" s="7" t="s">
        <v>18</v>
      </c>
      <c r="C5" s="1" t="s">
        <v>14</v>
      </c>
      <c r="D5" s="7" t="s">
        <v>17</v>
      </c>
      <c r="E5" s="1" t="s">
        <v>0</v>
      </c>
      <c r="F5" s="1" t="s">
        <v>1</v>
      </c>
      <c r="G5" s="1" t="s">
        <v>2</v>
      </c>
      <c r="H5" s="1" t="s">
        <v>3</v>
      </c>
      <c r="I5" s="9" t="s">
        <v>19</v>
      </c>
    </row>
    <row r="6" spans="2:9" x14ac:dyDescent="0.25">
      <c r="B6" s="2" t="s">
        <v>9</v>
      </c>
      <c r="C6" s="8">
        <v>59</v>
      </c>
      <c r="D6" s="1" t="s">
        <v>16</v>
      </c>
      <c r="E6" s="3">
        <f>SUMPRODUCT(INDEX(НОРМЫ!$E$3:$G$7,MATCH($C6,НОРМЫ!$D$3:$D$7,),)*LOOKUP(MATCH(НОРМЫ!$E$2:$G$2,ПЛАН!$E$2:$G$2,),MATCH(ПЛАН!$E$2:$G$2,ПЛАН!$E$2:$G$2,),INDEX(ПЛАН!$E$3:$G$6,MATCH(E$5,ПЛАН!$D$3:$D$6,),)))</f>
        <v>50</v>
      </c>
      <c r="F6" s="3">
        <f>SUMPRODUCT(INDEX(НОРМЫ!$E$3:$G$7,MATCH($C6,НОРМЫ!$D$3:$D$7,),)*LOOKUP(MATCH(НОРМЫ!$E$2:$G$2,ПЛАН!$E$2:$G$2,),MATCH(ПЛАН!$E$2:$G$2,ПЛАН!$E$2:$G$2,),INDEX(ПЛАН!$E$3:$G$6,MATCH(F$5,ПЛАН!$D$3:$D$6,),)))</f>
        <v>46.900000000000006</v>
      </c>
      <c r="G6" s="3">
        <f>SUMPRODUCT(INDEX(НОРМЫ!$E$3:$G$7,MATCH($C6,НОРМЫ!$D$3:$D$7,),)*LOOKUP(MATCH(НОРМЫ!$E$2:$G$2,ПЛАН!$E$2:$G$2,),MATCH(ПЛАН!$E$2:$G$2,ПЛАН!$E$2:$G$2,),INDEX(ПЛАН!$E$3:$G$6,MATCH(G$5,ПЛАН!$D$3:$D$6,),)))</f>
        <v>32</v>
      </c>
      <c r="H6" s="3">
        <f>SUMPRODUCT(INDEX(НОРМЫ!$E$3:$G$7,MATCH($C6,НОРМЫ!$D$3:$D$7,),)*LOOKUP(MATCH(НОРМЫ!$E$2:$G$2,ПЛАН!$E$2:$G$2,),MATCH(ПЛАН!$E$2:$G$2,ПЛАН!$E$2:$G$2,),INDEX(ПЛАН!$E$3:$G$6,MATCH(H$5,ПЛАН!$D$3:$D$6,),)))</f>
        <v>18.5</v>
      </c>
    </row>
    <row r="7" spans="2:9" x14ac:dyDescent="0.25">
      <c r="B7" s="2" t="s">
        <v>8</v>
      </c>
      <c r="C7" s="8">
        <v>121</v>
      </c>
      <c r="D7" s="1" t="s">
        <v>16</v>
      </c>
      <c r="E7" s="3">
        <f>SUMPRODUCT(INDEX(НОРМЫ!$E$3:$G$7,MATCH($C7,НОРМЫ!$D$3:$D$7,),)*LOOKUP(MATCH(НОРМЫ!$E$2:$G$2,ПЛАН!$E$2:$G$2,),MATCH(ПЛАН!$E$2:$G$2,ПЛАН!$E$2:$G$2,),INDEX(ПЛАН!$E$3:$G$6,MATCH(E$5,ПЛАН!$D$3:$D$6,),)))</f>
        <v>19.600000000000001</v>
      </c>
      <c r="F7" s="3">
        <f>SUMPRODUCT(INDEX(НОРМЫ!$E$3:$G$7,MATCH($C7,НОРМЫ!$D$3:$D$7,),)*LOOKUP(MATCH(НОРМЫ!$E$2:$G$2,ПЛАН!$E$2:$G$2,),MATCH(ПЛАН!$E$2:$G$2,ПЛАН!$E$2:$G$2,),INDEX(ПЛАН!$E$3:$G$6,MATCH(F$5,ПЛАН!$D$3:$D$6,),)))</f>
        <v>27.400000000000002</v>
      </c>
      <c r="G7" s="3">
        <f>SUMPRODUCT(INDEX(НОРМЫ!$E$3:$G$7,MATCH($C7,НОРМЫ!$D$3:$D$7,),)*LOOKUP(MATCH(НОРМЫ!$E$2:$G$2,ПЛАН!$E$2:$G$2,),MATCH(ПЛАН!$E$2:$G$2,ПЛАН!$E$2:$G$2,),INDEX(ПЛАН!$E$3:$G$6,MATCH(G$5,ПЛАН!$D$3:$D$6,),)))</f>
        <v>49.5</v>
      </c>
      <c r="H7" s="3">
        <f>SUMPRODUCT(INDEX(НОРМЫ!$E$3:$G$7,MATCH($C7,НОРМЫ!$D$3:$D$7,),)*LOOKUP(MATCH(НОРМЫ!$E$2:$G$2,ПЛАН!$E$2:$G$2,),MATCH(ПЛАН!$E$2:$G$2,ПЛАН!$E$2:$G$2,),INDEX(ПЛАН!$E$3:$G$6,MATCH(H$5,ПЛАН!$D$3:$D$6,),)))</f>
        <v>9.4</v>
      </c>
    </row>
    <row r="8" spans="2:9" x14ac:dyDescent="0.25">
      <c r="B8" s="2" t="s">
        <v>13</v>
      </c>
      <c r="C8" s="8">
        <v>472</v>
      </c>
      <c r="D8" s="1" t="s">
        <v>16</v>
      </c>
      <c r="E8" s="3">
        <f>SUMPRODUCT(INDEX(НОРМЫ!$E$3:$G$7,MATCH($C8,НОРМЫ!$D$3:$D$7,),)*LOOKUP(MATCH(НОРМЫ!$E$2:$G$2,ПЛАН!$E$2:$G$2,),MATCH(ПЛАН!$E$2:$G$2,ПЛАН!$E$2:$G$2,),INDEX(ПЛАН!$E$3:$G$6,MATCH(E$5,ПЛАН!$D$3:$D$6,),)))</f>
        <v>12</v>
      </c>
      <c r="F8" s="3">
        <f>SUMPRODUCT(INDEX(НОРМЫ!$E$3:$G$7,MATCH($C8,НОРМЫ!$D$3:$D$7,),)*LOOKUP(MATCH(НОРМЫ!$E$2:$G$2,ПЛАН!$E$2:$G$2,),MATCH(ПЛАН!$E$2:$G$2,ПЛАН!$E$2:$G$2,),INDEX(ПЛАН!$E$3:$G$6,MATCH(F$5,ПЛАН!$D$3:$D$6,),)))</f>
        <v>30</v>
      </c>
      <c r="G8" s="3">
        <f>SUMPRODUCT(INDEX(НОРМЫ!$E$3:$G$7,MATCH($C8,НОРМЫ!$D$3:$D$7,),)*LOOKUP(MATCH(НОРМЫ!$E$2:$G$2,ПЛАН!$E$2:$G$2,),MATCH(ПЛАН!$E$2:$G$2,ПЛАН!$E$2:$G$2,),INDEX(ПЛАН!$E$3:$G$6,MATCH(G$5,ПЛАН!$D$3:$D$6,),)))</f>
        <v>9</v>
      </c>
      <c r="H8" s="3">
        <f>SUMPRODUCT(INDEX(НОРМЫ!$E$3:$G$7,MATCH($C8,НОРМЫ!$D$3:$D$7,),)*LOOKUP(MATCH(НОРМЫ!$E$2:$G$2,ПЛАН!$E$2:$G$2,),MATCH(ПЛАН!$E$2:$G$2,ПЛАН!$E$2:$G$2,),INDEX(ПЛАН!$E$3:$G$6,MATCH(H$5,ПЛАН!$D$3:$D$6,),)))</f>
        <v>8.4</v>
      </c>
    </row>
    <row r="9" spans="2:9" x14ac:dyDescent="0.25">
      <c r="B9" s="2" t="s">
        <v>11</v>
      </c>
      <c r="C9" s="8">
        <v>587</v>
      </c>
      <c r="D9" s="1" t="s">
        <v>16</v>
      </c>
      <c r="E9" s="3">
        <f>SUMPRODUCT(INDEX(НОРМЫ!$E$3:$G$7,MATCH($C9,НОРМЫ!$D$3:$D$7,),)*LOOKUP(MATCH(НОРМЫ!$E$2:$G$2,ПЛАН!$E$2:$G$2,),MATCH(ПЛАН!$E$2:$G$2,ПЛАН!$E$2:$G$2,),INDEX(ПЛАН!$E$3:$G$6,MATCH(E$5,ПЛАН!$D$3:$D$6,),)))</f>
        <v>8.4</v>
      </c>
      <c r="F9" s="3">
        <f>SUMPRODUCT(INDEX(НОРМЫ!$E$3:$G$7,MATCH($C9,НОРМЫ!$D$3:$D$7,),)*LOOKUP(MATCH(НОРМЫ!$E$2:$G$2,ПЛАН!$E$2:$G$2,),MATCH(ПЛАН!$E$2:$G$2,ПЛАН!$E$2:$G$2,),INDEX(ПЛАН!$E$3:$G$6,MATCH(F$5,ПЛАН!$D$3:$D$6,),)))</f>
        <v>8.5</v>
      </c>
      <c r="G9" s="3">
        <f>SUMPRODUCT(INDEX(НОРМЫ!$E$3:$G$7,MATCH($C9,НОРМЫ!$D$3:$D$7,),)*LOOKUP(MATCH(НОРМЫ!$E$2:$G$2,ПЛАН!$E$2:$G$2,),MATCH(ПЛАН!$E$2:$G$2,ПЛАН!$E$2:$G$2,),INDEX(ПЛАН!$E$3:$G$6,MATCH(G$5,ПЛАН!$D$3:$D$6,),)))</f>
        <v>14.5</v>
      </c>
      <c r="H9" s="3">
        <f>SUMPRODUCT(INDEX(НОРМЫ!$E$3:$G$7,MATCH($C9,НОРМЫ!$D$3:$D$7,),)*LOOKUP(MATCH(НОРМЫ!$E$2:$G$2,ПЛАН!$E$2:$G$2,),MATCH(ПЛАН!$E$2:$G$2,ПЛАН!$E$2:$G$2,),INDEX(ПЛАН!$E$3:$G$6,MATCH(H$5,ПЛАН!$D$3:$D$6,),)))</f>
        <v>3.3</v>
      </c>
    </row>
    <row r="10" spans="2:9" x14ac:dyDescent="0.25">
      <c r="B10" s="2" t="s">
        <v>10</v>
      </c>
      <c r="C10" s="8">
        <v>58</v>
      </c>
      <c r="D10" s="1" t="s">
        <v>16</v>
      </c>
      <c r="E10" s="3">
        <f>SUMPRODUCT(INDEX(НОРМЫ!$E$3:$G$7,MATCH($C10,НОРМЫ!$D$3:$D$7,),)*LOOKUP(MATCH(НОРМЫ!$E$2:$G$2,ПЛАН!$E$2:$G$2,),MATCH(ПЛАН!$E$2:$G$2,ПЛАН!$E$2:$G$2,),INDEX(ПЛАН!$E$3:$G$6,MATCH(E$5,ПЛАН!$D$3:$D$6,),)))</f>
        <v>122</v>
      </c>
      <c r="F10" s="3">
        <f>SUMPRODUCT(INDEX(НОРМЫ!$E$3:$G$7,MATCH($C10,НОРМЫ!$D$3:$D$7,),)*LOOKUP(MATCH(НОРМЫ!$E$2:$G$2,ПЛАН!$E$2:$G$2,),MATCH(ПЛАН!$E$2:$G$2,ПЛАН!$E$2:$G$2,),INDEX(ПЛАН!$E$3:$G$6,MATCH(F$5,ПЛАН!$D$3:$D$6,),)))</f>
        <v>136</v>
      </c>
      <c r="G10" s="3">
        <f>SUMPRODUCT(INDEX(НОРМЫ!$E$3:$G$7,MATCH($C10,НОРМЫ!$D$3:$D$7,),)*LOOKUP(MATCH(НОРМЫ!$E$2:$G$2,ПЛАН!$E$2:$G$2,),MATCH(ПЛАН!$E$2:$G$2,ПЛАН!$E$2:$G$2,),INDEX(ПЛАН!$E$3:$G$6,MATCH(G$5,ПЛАН!$D$3:$D$6,),)))</f>
        <v>125</v>
      </c>
      <c r="H10" s="3">
        <f>SUMPRODUCT(INDEX(НОРМЫ!$E$3:$G$7,MATCH($C10,НОРМЫ!$D$3:$D$7,),)*LOOKUP(MATCH(НОРМЫ!$E$2:$G$2,ПЛАН!$E$2:$G$2,),MATCH(ПЛАН!$E$2:$G$2,ПЛАН!$E$2:$G$2,),INDEX(ПЛАН!$E$3:$G$6,MATCH(H$5,ПЛАН!$D$3:$D$6,),)))</f>
        <v>50</v>
      </c>
    </row>
    <row r="11" spans="2:9" x14ac:dyDescent="0.25">
      <c r="B11" s="10" t="s">
        <v>19</v>
      </c>
    </row>
  </sheetData>
  <phoneticPr fontId="2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D2:G6"/>
  <sheetViews>
    <sheetView workbookViewId="0">
      <selection activeCell="E2" sqref="E2:G6"/>
    </sheetView>
  </sheetViews>
  <sheetFormatPr defaultRowHeight="15" x14ac:dyDescent="0.25"/>
  <cols>
    <col min="5" max="5" width="12.7109375" customWidth="1"/>
    <col min="6" max="6" width="14.28515625" customWidth="1"/>
    <col min="7" max="7" width="14.140625" customWidth="1"/>
    <col min="8" max="8" width="12.5703125" customWidth="1"/>
    <col min="9" max="9" width="14" customWidth="1"/>
  </cols>
  <sheetData>
    <row r="2" spans="4:7" x14ac:dyDescent="0.25">
      <c r="D2" s="1"/>
      <c r="E2" s="1" t="s">
        <v>5</v>
      </c>
      <c r="F2" s="1" t="s">
        <v>6</v>
      </c>
      <c r="G2" s="1" t="s">
        <v>7</v>
      </c>
    </row>
    <row r="3" spans="4:7" x14ac:dyDescent="0.25">
      <c r="D3" s="7" t="s">
        <v>0</v>
      </c>
      <c r="E3" s="3">
        <v>22</v>
      </c>
      <c r="F3" s="3">
        <v>40</v>
      </c>
      <c r="G3" s="3">
        <v>20</v>
      </c>
    </row>
    <row r="4" spans="4:7" x14ac:dyDescent="0.25">
      <c r="D4" s="7" t="s">
        <v>1</v>
      </c>
      <c r="E4" s="3">
        <v>28</v>
      </c>
      <c r="F4" s="3">
        <v>29</v>
      </c>
      <c r="G4" s="3">
        <v>50</v>
      </c>
    </row>
    <row r="5" spans="4:7" x14ac:dyDescent="0.25">
      <c r="D5" s="7" t="s">
        <v>2</v>
      </c>
      <c r="E5" s="3">
        <v>60</v>
      </c>
      <c r="F5" s="3">
        <v>25</v>
      </c>
      <c r="G5" s="3">
        <v>15</v>
      </c>
    </row>
    <row r="6" spans="4:7" x14ac:dyDescent="0.25">
      <c r="D6" s="7" t="s">
        <v>3</v>
      </c>
      <c r="E6" s="3">
        <v>10</v>
      </c>
      <c r="F6" s="3">
        <v>13</v>
      </c>
      <c r="G6" s="3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G7"/>
  <sheetViews>
    <sheetView workbookViewId="0">
      <selection activeCell="E2" sqref="E2:G7"/>
    </sheetView>
  </sheetViews>
  <sheetFormatPr defaultRowHeight="15" x14ac:dyDescent="0.25"/>
  <cols>
    <col min="2" max="2" width="15.7109375" customWidth="1"/>
    <col min="4" max="4" width="12.28515625" customWidth="1"/>
    <col min="5" max="5" width="12.7109375" customWidth="1"/>
    <col min="6" max="6" width="12.5703125" customWidth="1"/>
    <col min="7" max="7" width="14.28515625" customWidth="1"/>
  </cols>
  <sheetData>
    <row r="2" spans="2:7" x14ac:dyDescent="0.25">
      <c r="B2" s="7" t="s">
        <v>18</v>
      </c>
      <c r="C2" s="6"/>
      <c r="D2" s="1" t="s">
        <v>14</v>
      </c>
      <c r="E2" s="1" t="s">
        <v>7</v>
      </c>
      <c r="F2" s="1" t="s">
        <v>6</v>
      </c>
      <c r="G2" s="1" t="s">
        <v>5</v>
      </c>
    </row>
    <row r="3" spans="2:7" x14ac:dyDescent="0.25">
      <c r="B3" s="2" t="s">
        <v>8</v>
      </c>
      <c r="C3" s="1" t="s">
        <v>12</v>
      </c>
      <c r="D3" s="8">
        <v>121</v>
      </c>
      <c r="E3" s="3">
        <v>0.1</v>
      </c>
      <c r="F3" s="3">
        <v>0</v>
      </c>
      <c r="G3" s="3">
        <v>0.8</v>
      </c>
    </row>
    <row r="4" spans="2:7" x14ac:dyDescent="0.25">
      <c r="B4" s="2" t="s">
        <v>9</v>
      </c>
      <c r="C4" s="1" t="s">
        <v>12</v>
      </c>
      <c r="D4" s="8">
        <v>59</v>
      </c>
      <c r="E4" s="3">
        <v>0.3</v>
      </c>
      <c r="F4" s="3">
        <v>1.1000000000000001</v>
      </c>
      <c r="G4" s="3">
        <v>0</v>
      </c>
    </row>
    <row r="5" spans="2:7" x14ac:dyDescent="0.25">
      <c r="B5" s="2" t="s">
        <v>10</v>
      </c>
      <c r="C5" s="1" t="s">
        <v>12</v>
      </c>
      <c r="D5" s="8">
        <v>58</v>
      </c>
      <c r="E5" s="3">
        <v>1</v>
      </c>
      <c r="F5" s="3">
        <v>2</v>
      </c>
      <c r="G5" s="3">
        <v>1</v>
      </c>
    </row>
    <row r="6" spans="2:7" x14ac:dyDescent="0.25">
      <c r="B6" s="2" t="s">
        <v>11</v>
      </c>
      <c r="C6" s="1" t="s">
        <v>12</v>
      </c>
      <c r="D6" s="8">
        <v>587</v>
      </c>
      <c r="E6" s="3">
        <v>0</v>
      </c>
      <c r="F6" s="3">
        <v>0.1</v>
      </c>
      <c r="G6" s="3">
        <v>0.2</v>
      </c>
    </row>
    <row r="7" spans="2:7" x14ac:dyDescent="0.25">
      <c r="B7" s="2" t="s">
        <v>13</v>
      </c>
      <c r="C7" s="1" t="s">
        <v>12</v>
      </c>
      <c r="D7" s="8">
        <v>472</v>
      </c>
      <c r="E7" s="3">
        <v>0.6</v>
      </c>
      <c r="F7" s="3">
        <v>0</v>
      </c>
      <c r="G7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ПОТРЕБНОСТЬ</vt:lpstr>
      <vt:lpstr>ПЛАН</vt:lpstr>
      <vt:lpstr>НОРМЫ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Dogovors</dc:creator>
  <cp:lastModifiedBy>_Boroda_</cp:lastModifiedBy>
  <cp:lastPrinted>2014-05-22T12:37:51Z</cp:lastPrinted>
  <dcterms:created xsi:type="dcterms:W3CDTF">2014-05-19T08:29:15Z</dcterms:created>
  <dcterms:modified xsi:type="dcterms:W3CDTF">2014-05-23T12:19:46Z</dcterms:modified>
</cp:coreProperties>
</file>