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Ярослав\Desktop\"/>
    </mc:Choice>
  </mc:AlternateContent>
  <bookViews>
    <workbookView xWindow="0" yWindow="0" windowWidth="19200" windowHeight="11190" activeTab="2"/>
  </bookViews>
  <sheets>
    <sheet name="Пример" sheetId="1" r:id="rId1"/>
    <sheet name="Больше_" sheetId="3" r:id="rId2"/>
    <sheet name="Расчет_Итог" sheetId="4" r:id="rId3"/>
  </sheets>
  <definedNames>
    <definedName name="_xlnm._FilterDatabase" localSheetId="2" hidden="1">Расчет_Итог!$B$6:$B$44</definedName>
    <definedName name="solver_adj" localSheetId="2" hidden="1">Расчет_Итог!$B$7:$B$44</definedName>
    <definedName name="solver_cvg" localSheetId="2" hidden="1">0.0001</definedName>
    <definedName name="solver_drv" localSheetId="2" hidden="1">2</definedName>
    <definedName name="solver_eng" localSheetId="2" hidden="1">3</definedName>
    <definedName name="solver_est" localSheetId="2" hidden="1">1</definedName>
    <definedName name="solver_itr" localSheetId="2" hidden="1">2147483647</definedName>
    <definedName name="solver_lhs1" localSheetId="2" hidden="1">Расчет_Итог!$B$7:$B$44</definedName>
    <definedName name="solver_lhs2" localSheetId="2" hidden="1">Расчет_Итог!$B$7:$B$44</definedName>
    <definedName name="solver_lhs3" localSheetId="2" hidden="1">Расчет_Итог!$B$7:$B$44</definedName>
    <definedName name="solver_lhs4" localSheetId="2" hidden="1">Расчет_Итог!$B$7:$B$44</definedName>
    <definedName name="solver_lin" localSheetId="2" hidden="1">2</definedName>
    <definedName name="solver_mip" localSheetId="2" hidden="1">2147483647</definedName>
    <definedName name="solver_mni" localSheetId="2" hidden="1">30</definedName>
    <definedName name="solver_mrt" localSheetId="2" hidden="1">0.075</definedName>
    <definedName name="solver_msl" localSheetId="2" hidden="1">2</definedName>
    <definedName name="solver_neg" localSheetId="2" hidden="1">1</definedName>
    <definedName name="solver_nod" localSheetId="2" hidden="1">2147483647</definedName>
    <definedName name="solver_num" localSheetId="2" hidden="1">4</definedName>
    <definedName name="solver_nwt" localSheetId="2" hidden="1">1</definedName>
    <definedName name="solver_opt" localSheetId="2" hidden="1">Расчет_Итог!$E$3</definedName>
    <definedName name="solver_pre" localSheetId="2" hidden="1">0.000001</definedName>
    <definedName name="solver_rbv" localSheetId="2" hidden="1">2</definedName>
    <definedName name="solver_rel1" localSheetId="2" hidden="1">3</definedName>
    <definedName name="solver_rel2" localSheetId="2" hidden="1">6</definedName>
    <definedName name="solver_rel3" localSheetId="2" hidden="1">1</definedName>
    <definedName name="solver_rel4" localSheetId="2" hidden="1">4</definedName>
    <definedName name="solver_rhs1" localSheetId="2" hidden="1">1</definedName>
    <definedName name="solver_rhs2" localSheetId="2" hidden="1">Все разные</definedName>
    <definedName name="solver_rhs3" localSheetId="2" hidden="1">Расчет_Итог!$B$3</definedName>
    <definedName name="solver_rhs4" localSheetId="2" hidden="1">целое</definedName>
    <definedName name="solver_rlx" localSheetId="2" hidden="1">2</definedName>
    <definedName name="solver_rsd" localSheetId="2" hidden="1">0</definedName>
    <definedName name="solver_scl" localSheetId="2" hidden="1">0</definedName>
    <definedName name="solver_sho" localSheetId="2" hidden="1">2</definedName>
    <definedName name="solver_ssz" localSheetId="2" hidden="1">100</definedName>
    <definedName name="solver_tim" localSheetId="2" hidden="1">2147483647</definedName>
    <definedName name="solver_tol" localSheetId="2" hidden="1">0.01</definedName>
    <definedName name="solver_typ" localSheetId="2" hidden="1">2</definedName>
    <definedName name="solver_val" localSheetId="2" hidden="1">0</definedName>
    <definedName name="solver_ver" localSheetId="2" hidden="1">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8" i="4" l="1" a="1"/>
  <c r="K8" i="4" s="1"/>
  <c r="K7" i="4"/>
  <c r="K6" i="4"/>
  <c r="K5" i="4" a="1"/>
  <c r="K5" i="4" s="1"/>
  <c r="K4" i="4" a="1"/>
  <c r="K4" i="4" s="1"/>
  <c r="K3" i="4" a="1"/>
  <c r="K3" i="4" s="1"/>
  <c r="K2" i="4"/>
  <c r="A8" i="4" l="1"/>
  <c r="A9" i="4"/>
  <c r="A10" i="4"/>
  <c r="A11" i="4"/>
  <c r="A12" i="4"/>
  <c r="A13" i="4"/>
  <c r="A14" i="4"/>
  <c r="A15" i="4"/>
  <c r="A16" i="4"/>
  <c r="A17" i="4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39" i="4"/>
  <c r="A40" i="4"/>
  <c r="A41" i="4"/>
  <c r="A42" i="4"/>
  <c r="A43" i="4"/>
  <c r="A44" i="4"/>
  <c r="A45" i="4"/>
  <c r="A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7" i="4"/>
  <c r="C45" i="4"/>
  <c r="D45" i="4"/>
  <c r="C41" i="4"/>
  <c r="D41" i="4"/>
  <c r="C42" i="4"/>
  <c r="D42" i="4"/>
  <c r="C43" i="4"/>
  <c r="D43" i="4"/>
  <c r="C44" i="4"/>
  <c r="D44" i="4"/>
  <c r="C8" i="4"/>
  <c r="D8" i="4"/>
  <c r="C9" i="4"/>
  <c r="D9" i="4"/>
  <c r="C10" i="4"/>
  <c r="D10" i="4"/>
  <c r="C11" i="4"/>
  <c r="D11" i="4"/>
  <c r="C12" i="4"/>
  <c r="D12" i="4"/>
  <c r="C13" i="4"/>
  <c r="D13" i="4"/>
  <c r="C14" i="4"/>
  <c r="D14" i="4"/>
  <c r="C15" i="4"/>
  <c r="D15" i="4"/>
  <c r="C16" i="4"/>
  <c r="D16" i="4"/>
  <c r="C17" i="4"/>
  <c r="D17" i="4"/>
  <c r="C18" i="4"/>
  <c r="D18" i="4"/>
  <c r="C19" i="4"/>
  <c r="D19" i="4"/>
  <c r="C20" i="4"/>
  <c r="D20" i="4"/>
  <c r="C21" i="4"/>
  <c r="D21" i="4"/>
  <c r="C22" i="4"/>
  <c r="D22" i="4"/>
  <c r="C23" i="4"/>
  <c r="D23" i="4"/>
  <c r="C24" i="4"/>
  <c r="D24" i="4"/>
  <c r="C25" i="4"/>
  <c r="D25" i="4"/>
  <c r="C26" i="4"/>
  <c r="D26" i="4"/>
  <c r="C27" i="4"/>
  <c r="D27" i="4"/>
  <c r="C28" i="4"/>
  <c r="D28" i="4"/>
  <c r="C29" i="4"/>
  <c r="D29" i="4"/>
  <c r="C30" i="4"/>
  <c r="D30" i="4"/>
  <c r="C31" i="4"/>
  <c r="D31" i="4"/>
  <c r="C32" i="4"/>
  <c r="D32" i="4"/>
  <c r="C33" i="4"/>
  <c r="D33" i="4"/>
  <c r="C34" i="4"/>
  <c r="D34" i="4"/>
  <c r="C35" i="4"/>
  <c r="D35" i="4"/>
  <c r="C36" i="4"/>
  <c r="D36" i="4"/>
  <c r="C37" i="4"/>
  <c r="D37" i="4"/>
  <c r="C38" i="4"/>
  <c r="D38" i="4"/>
  <c r="C39" i="4"/>
  <c r="D39" i="4"/>
  <c r="C40" i="4"/>
  <c r="D40" i="4"/>
  <c r="D7" i="4"/>
  <c r="C7" i="4"/>
  <c r="D1" i="4"/>
  <c r="C1" i="4"/>
  <c r="K1" i="4"/>
  <c r="B3" i="4" l="1"/>
  <c r="E3" i="4"/>
</calcChain>
</file>

<file path=xl/sharedStrings.xml><?xml version="1.0" encoding="utf-8"?>
<sst xmlns="http://schemas.openxmlformats.org/spreadsheetml/2006/main" count="224" uniqueCount="108">
  <si>
    <t>Кётцшенбродер штрассе 116, 01445 Радебойль, Германия</t>
  </si>
  <si>
    <t>51.1,13.65</t>
  </si>
  <si>
    <t>Пфотенхауэрштрассе 111A, 01307 Дрезден, Германия</t>
  </si>
  <si>
    <t>51.0597,13.7811</t>
  </si>
  <si>
    <t>Берггиссхюблер штрассе 5, 01277 Дрезден, Германия</t>
  </si>
  <si>
    <t>51.035,13.8102</t>
  </si>
  <si>
    <t>Нидервальдштрассе 23, 01277 Дрезден, Германия</t>
  </si>
  <si>
    <t>51.048,13.8027</t>
  </si>
  <si>
    <t>Гомпитцер Ханг 33, 01156 Дрезден, Германия</t>
  </si>
  <si>
    <t>51.0412,13.6327</t>
  </si>
  <si>
    <t>Циркусштрассе 40, 01069 Дрезден, Германия</t>
  </si>
  <si>
    <t>51.05,13.75</t>
  </si>
  <si>
    <t>Земмельвайсштрассе 17, 01159 Дрезден, Германия</t>
  </si>
  <si>
    <t>51.05,13.7077</t>
  </si>
  <si>
    <t>Постплац, 01067 Дрезден, Германия</t>
  </si>
  <si>
    <t>51.0507,13.7366</t>
  </si>
  <si>
    <t>Координаты</t>
  </si>
  <si>
    <t>51.0504,13.62</t>
  </si>
  <si>
    <t>51.2333,14.5167</t>
  </si>
  <si>
    <t>51.85,13.9</t>
  </si>
  <si>
    <t>50.85,14.7</t>
  </si>
  <si>
    <t>51.0471,13.6039</t>
  </si>
  <si>
    <t>51.3,13.75</t>
  </si>
  <si>
    <t>51.4167,13.45</t>
  </si>
  <si>
    <t>51.0567,13.6424</t>
  </si>
  <si>
    <t>51.1833,14.4333</t>
  </si>
  <si>
    <t>51.1833,13.5333</t>
  </si>
  <si>
    <t>50.9833,14.8833</t>
  </si>
  <si>
    <t>51.0167,13.65</t>
  </si>
  <si>
    <t>51.1333,14.1167</t>
  </si>
  <si>
    <t>51.0572,13.5903</t>
  </si>
  <si>
    <t>50.7667,13.7667</t>
  </si>
  <si>
    <t>50.9833,14.6667</t>
  </si>
  <si>
    <t>51.2,13.425</t>
  </si>
  <si>
    <t>50.8583,13.95</t>
  </si>
  <si>
    <t>51.0333,14.2167</t>
  </si>
  <si>
    <t>51.3333,13.35</t>
  </si>
  <si>
    <t>51.1116,13.3109</t>
  </si>
  <si>
    <t>51.0551,13.6071</t>
  </si>
  <si>
    <t>51.1484,13.3901</t>
  </si>
  <si>
    <t>50.9,13.75</t>
  </si>
  <si>
    <t>51.2667,14.1667</t>
  </si>
  <si>
    <t>51.0333,14.5667</t>
  </si>
  <si>
    <t>51.0462,13.6617</t>
  </si>
  <si>
    <t>51.6167,13.7667</t>
  </si>
  <si>
    <t>51.05,14.4167</t>
  </si>
  <si>
    <t>50.9433,14.2467</t>
  </si>
  <si>
    <t>51,13.7333</t>
  </si>
  <si>
    <t>50.9667,13.9333</t>
  </si>
  <si>
    <t>51.0667,14.5333</t>
  </si>
  <si>
    <t>50.9167,14.15</t>
  </si>
  <si>
    <t>51.1167,13.9167</t>
  </si>
  <si>
    <t>51.2,13.9333</t>
  </si>
  <si>
    <t>50.85,13.7833</t>
  </si>
  <si>
    <t>51.25,14.4667</t>
  </si>
  <si>
    <t>51.1833,13.8333</t>
  </si>
  <si>
    <t>Пеннрихер вег, 01156 Дрезден, Германия</t>
  </si>
  <si>
    <t>Guttauer Landstraße 30, 02694 Мальшвиц, Германия</t>
  </si>
  <si>
    <t>Alte Schulstraße 4, 03222 Люббенау, Германия</t>
  </si>
  <si>
    <t>Hohlsteinweg 20, 02796 Йонсдорф, Германия</t>
  </si>
  <si>
    <t>Штайнбахер Грундштрассе 18A, 01156 Дрезден, Германия</t>
  </si>
  <si>
    <t>Лигаер штрассе 5A, 01561 Тиендорф, Германия</t>
  </si>
  <si>
    <t>Шульштрассе 11, 01609 Грёдиц, Германия</t>
  </si>
  <si>
    <t>Оккервитцер Дорфштрассе 6, 01156 Дрезден, Германия</t>
  </si>
  <si>
    <t>Am Stadtwall 10/1, 02625 Баутцен, Германия</t>
  </si>
  <si>
    <t>K8012, 01689 Нидерау, Германия</t>
  </si>
  <si>
    <t>Gerichtssteig, 02788 Циттау, Германия</t>
  </si>
  <si>
    <t>Бургвартштрассе 66C, 01705 Фрайталь, Германия</t>
  </si>
  <si>
    <t>Dammweg 7, 01909 Франкенталь, Германия</t>
  </si>
  <si>
    <t>Ам Шрайбербах 19, 01156 Дрезден, Германия</t>
  </si>
  <si>
    <t>Бэренштайнер штрассе 23, 01773 Альтенберг, Германия</t>
  </si>
  <si>
    <t>Hinterer Hofeweg 2, 02739 Kottmar, Германия</t>
  </si>
  <si>
    <t>Шульштрассе 11A, 01665 Дира-Церен, Германия</t>
  </si>
  <si>
    <t>Зидлунгсвег 14, 01816 Бад-Готлойба-Берггисхюбель, Германия</t>
  </si>
  <si>
    <t>Гартенштрассе 14, 01844 Нойштадт, Германия</t>
  </si>
  <si>
    <t>B169, 01619 Цайтхайн, Германия</t>
  </si>
  <si>
    <t>Нойе Зидлунг 13, 01623 Кетцербахталь, Германия</t>
  </si>
  <si>
    <t>Ройтчер Дорфштрассе 1, 01156 Дрезден, Германия</t>
  </si>
  <si>
    <t>Штроишен 5B, 01665 Кебшюцталь, Германия</t>
  </si>
  <si>
    <t>K9022, 01768 Гласхютте, Германия</t>
  </si>
  <si>
    <t>Nebelschützer Straße 1, 01920 Небельшюц, Германия</t>
  </si>
  <si>
    <t>Schulstraße 7, 02742 Нойзальца-Шпремберг, Германия</t>
  </si>
  <si>
    <t>Нелькенвег 41, 01169 Дрезден, Германия</t>
  </si>
  <si>
    <t>Дорфштрассе 14, 03238 Лихтерфельд-Шаксдорф, Германия</t>
  </si>
  <si>
    <t>Alte Bautzener Straße 1-3, 02689 Золанд-на-Шпре, Германия</t>
  </si>
  <si>
    <t>Тальштрассе 31, 01855 Кирничталь, Германия</t>
  </si>
  <si>
    <t>Розентитцер штрассе 72, 01728 Банневиц, Германия</t>
  </si>
  <si>
    <t>Працшвитцер штрассе 4, 01796 Пирна, Германия</t>
  </si>
  <si>
    <t>Alte Schulstraße 6, 02736 Байерсдорф, Германия</t>
  </si>
  <si>
    <t>Фридрих-Готтлоб-Келлер-штрассе 1A, 01814 Бад-Шандау, Германия</t>
  </si>
  <si>
    <t>August-Bebel-Straße 6, 01454 Радеберг, Германия</t>
  </si>
  <si>
    <t>Lomnitzer Straße 11, 01936 Гроснаундорф, Германия</t>
  </si>
  <si>
    <t>Уферштрассе 3, 01768 Гласхютте, Германия</t>
  </si>
  <si>
    <t>Briesinger Straße 11, 02694 Гросдубрау, Германия</t>
  </si>
  <si>
    <t>Schutterwälder Straße 21, Gewerbepark Ottendorf-Okrilla, 01458 Оттендорф-Окрилла, Германия</t>
  </si>
  <si>
    <t>Расстояния полученные через Google Api</t>
  </si>
  <si>
    <t>Расстояния полученные формулой</t>
  </si>
  <si>
    <t>Постплац,,01067,Дрезден,,Германия
    1.Земмельвайсштрассе,16-18,,01159,Дрезден,,Германия|2,58км.|0ч-5м
    2.K6240,,01156,Дрезден,,Германия|6,95км.|0ч-10м
    3.Кётцшенбродер,штрассе,116,,01445,Радебойль,,Германия|15,31км.|0ч-13м
    4.Пфотенхауэрштрассе,111A,,01307,Дрезден,,Германия|11,89км.|0ч-19м
    5.Брукнерштрассе,34,,01309,Дрезден,,Германия|2,94км.|0ч-6м
    6.Берггиссхюблер,штрассе,5,,01277,Дрезден,,Германия|2,02км.|0ч-5м
    7.Циркусштрассе,40,,01069,Дрезден,,Германия|5,13км.|0ч-9м
Постплац,,01067,Дрезден,,Германия|1,12км.|0ч-2м
Общее расстояние = 47,935км.
Общее время в пути = 1ч-13м</t>
  </si>
  <si>
    <t>51.0505635,13.7365545
    1.51.0499942,13.7076487|2,58км.|0ч-5м
    2.51.0407910,13.6326733|6,95км.|0ч-10м
    3.51.0990631,13.6487769|15,31км.|0ч-13м
    4.51.0590472,13.7812412|11,89км.|0ч-19м
    5.51.0481141,13.8025323|2,94км.|0ч-6м
    6.51.0349503,13.8103164|2,02км.|0ч-5м
    7.51.0500847,13.7495242|5,13км.|0ч-9м
51.0505635,13.7365545|1,12км.|0ч-2м
Общее расстояние = 47,935км.
Общее время в пути = 1ч-13м</t>
  </si>
  <si>
    <t>Маршрут полученный с Google API</t>
  </si>
  <si>
    <t>Начальная позиция</t>
  </si>
  <si>
    <t>Номер точки</t>
  </si>
  <si>
    <t>Очередность</t>
  </si>
  <si>
    <t>Нач</t>
  </si>
  <si>
    <t>ИТОГО</t>
  </si>
  <si>
    <t>Всего точек</t>
  </si>
  <si>
    <t>Адрес</t>
  </si>
  <si>
    <t>Растояние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</si>
</sst>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5" x14ac:knownFonts="1"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u/>
      <sz val="10"/>
      <color theme="1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53">
    <xf numFmtId="0" fontId="0" fillId="0" borderId="0" xfId="0"/>
    <xf numFmtId="43" fontId="0" fillId="0" borderId="2" xfId="1" quotePrefix="1" applyFont="1" applyBorder="1"/>
    <xf numFmtId="0" fontId="0" fillId="0" borderId="2" xfId="0" applyBorder="1"/>
    <xf numFmtId="0" fontId="0" fillId="3" borderId="2" xfId="0" applyFill="1" applyBorder="1"/>
    <xf numFmtId="0" fontId="0" fillId="0" borderId="3" xfId="0" applyBorder="1" applyAlignment="1">
      <alignment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43" fontId="0" fillId="0" borderId="0" xfId="1" quotePrefix="1" applyFont="1" applyBorder="1"/>
    <xf numFmtId="43" fontId="0" fillId="0" borderId="2" xfId="1" applyFont="1" applyBorder="1"/>
    <xf numFmtId="43" fontId="0" fillId="5" borderId="2" xfId="1" applyFont="1" applyFill="1" applyBorder="1"/>
    <xf numFmtId="0" fontId="0" fillId="5" borderId="2" xfId="0" applyFill="1" applyBorder="1"/>
    <xf numFmtId="0" fontId="0" fillId="0" borderId="0" xfId="0" applyAlignment="1">
      <alignment wrapText="1"/>
    </xf>
    <xf numFmtId="43" fontId="2" fillId="0" borderId="1" xfId="1" applyFont="1" applyBorder="1" applyAlignment="1">
      <alignment horizontal="center" vertical="center" wrapText="1"/>
    </xf>
    <xf numFmtId="0" fontId="0" fillId="0" borderId="8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3" fillId="2" borderId="11" xfId="2" applyFill="1" applyBorder="1" applyAlignment="1">
      <alignment horizontal="left" wrapText="1"/>
    </xf>
    <xf numFmtId="0" fontId="3" fillId="2" borderId="12" xfId="2" applyFill="1" applyBorder="1" applyAlignment="1">
      <alignment horizontal="left" wrapText="1"/>
    </xf>
    <xf numFmtId="0" fontId="4" fillId="0" borderId="11" xfId="0" applyFont="1" applyBorder="1" applyAlignment="1">
      <alignment horizontal="left" wrapText="1"/>
    </xf>
    <xf numFmtId="0" fontId="4" fillId="0" borderId="12" xfId="0" applyFont="1" applyBorder="1" applyAlignment="1">
      <alignment horizontal="left" wrapText="1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4" borderId="2" xfId="0" applyFill="1" applyBorder="1" applyAlignment="1">
      <alignment horizontal="center" wrapText="1"/>
    </xf>
    <xf numFmtId="0" fontId="0" fillId="0" borderId="2" xfId="0" applyFill="1" applyBorder="1"/>
    <xf numFmtId="43" fontId="0" fillId="0" borderId="0" xfId="1" applyFont="1"/>
    <xf numFmtId="0" fontId="0" fillId="0" borderId="13" xfId="0" applyBorder="1"/>
    <xf numFmtId="0" fontId="0" fillId="0" borderId="14" xfId="0" applyBorder="1"/>
    <xf numFmtId="43" fontId="0" fillId="0" borderId="15" xfId="1" applyFont="1" applyBorder="1"/>
    <xf numFmtId="0" fontId="0" fillId="0" borderId="16" xfId="0" applyBorder="1"/>
    <xf numFmtId="43" fontId="0" fillId="0" borderId="17" xfId="1" applyFont="1" applyBorder="1"/>
    <xf numFmtId="0" fontId="0" fillId="0" borderId="18" xfId="0" applyBorder="1"/>
    <xf numFmtId="0" fontId="0" fillId="0" borderId="19" xfId="0" applyBorder="1"/>
    <xf numFmtId="43" fontId="0" fillId="0" borderId="20" xfId="1" applyFont="1" applyBorder="1"/>
    <xf numFmtId="43" fontId="0" fillId="0" borderId="4" xfId="1" applyFont="1" applyBorder="1"/>
    <xf numFmtId="0" fontId="0" fillId="0" borderId="21" xfId="0" applyBorder="1"/>
    <xf numFmtId="0" fontId="0" fillId="0" borderId="11" xfId="0" applyBorder="1"/>
    <xf numFmtId="43" fontId="0" fillId="0" borderId="22" xfId="0" applyNumberFormat="1" applyBorder="1"/>
    <xf numFmtId="43" fontId="0" fillId="0" borderId="12" xfId="0" applyNumberFormat="1" applyBorder="1"/>
    <xf numFmtId="0" fontId="0" fillId="0" borderId="23" xfId="0" applyBorder="1"/>
    <xf numFmtId="43" fontId="0" fillId="0" borderId="0" xfId="0" applyNumberFormat="1" applyBorder="1"/>
    <xf numFmtId="0" fontId="0" fillId="0" borderId="11" xfId="0" applyBorder="1" applyAlignment="1">
      <alignment horizontal="right"/>
    </xf>
    <xf numFmtId="43" fontId="0" fillId="5" borderId="1" xfId="1" applyFont="1" applyFill="1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43" fontId="0" fillId="0" borderId="29" xfId="1" applyFont="1" applyBorder="1"/>
  </cellXfs>
  <cellStyles count="3">
    <cellStyle name="Гиперссылка" xfId="2" builtinId="8"/>
    <cellStyle name="Обычный" xfId="0" builtinId="0"/>
    <cellStyle name="Финансовый" xfId="1" builtinId="3"/>
  </cellStyles>
  <dxfs count="1"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dlinaputi.ru/?sp=51.0507%2C13.7366&amp;ep=51.0507%2C13.7366&amp;pp=51.05%2C13.7077%0D%0A51.05%2C13.75%0D%0A51.0412%2C13.6327%0D%0A51.048%2C13.8027%0D%0A51.035%2C13.8102%0D%0A51.0597%2C13.7811%0D%0A51.1%2C13.65%0D%0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K33"/>
  <sheetViews>
    <sheetView workbookViewId="0">
      <pane xSplit="3" ySplit="3" topLeftCell="D13" activePane="bottomRight" state="frozen"/>
      <selection pane="topRight" activeCell="D1" sqref="D1"/>
      <selection pane="bottomLeft" activeCell="A4" sqref="A4"/>
      <selection pane="bottomRight" activeCell="D27" sqref="D27"/>
    </sheetView>
  </sheetViews>
  <sheetFormatPr defaultRowHeight="12.75" outlineLevelRow="1" x14ac:dyDescent="0.2"/>
  <cols>
    <col min="1" max="1" width="4.5703125" customWidth="1"/>
    <col min="2" max="2" width="15.140625" customWidth="1"/>
    <col min="3" max="3" width="67.42578125" customWidth="1"/>
    <col min="4" max="4" width="12.5703125" customWidth="1"/>
    <col min="5" max="11" width="12.28515625" customWidth="1"/>
  </cols>
  <sheetData>
    <row r="1" spans="1:11" ht="16.5" customHeight="1" thickBot="1" x14ac:dyDescent="0.25">
      <c r="D1" s="9">
        <v>1</v>
      </c>
      <c r="E1" s="9">
        <v>2</v>
      </c>
      <c r="F1" s="9">
        <v>3</v>
      </c>
      <c r="G1" s="9">
        <v>4</v>
      </c>
      <c r="H1" s="9">
        <v>5</v>
      </c>
      <c r="I1" s="9">
        <v>6</v>
      </c>
      <c r="J1" s="9">
        <v>7</v>
      </c>
      <c r="K1" s="9">
        <v>8</v>
      </c>
    </row>
    <row r="2" spans="1:11" ht="13.5" thickBot="1" x14ac:dyDescent="0.25">
      <c r="C2" s="8" t="s">
        <v>16</v>
      </c>
      <c r="D2" s="7" t="s">
        <v>15</v>
      </c>
      <c r="E2" s="7" t="s">
        <v>13</v>
      </c>
      <c r="F2" s="7" t="s">
        <v>11</v>
      </c>
      <c r="G2" s="7" t="s">
        <v>9</v>
      </c>
      <c r="H2" s="7" t="s">
        <v>7</v>
      </c>
      <c r="I2" s="7" t="s">
        <v>5</v>
      </c>
      <c r="J2" s="7" t="s">
        <v>3</v>
      </c>
      <c r="K2" s="6" t="s">
        <v>1</v>
      </c>
    </row>
    <row r="3" spans="1:11" ht="71.25" customHeight="1" x14ac:dyDescent="0.2">
      <c r="A3" s="2"/>
      <c r="B3" s="2" t="s">
        <v>16</v>
      </c>
      <c r="C3" s="5"/>
      <c r="D3" s="4" t="s">
        <v>14</v>
      </c>
      <c r="E3" s="4" t="s">
        <v>12</v>
      </c>
      <c r="F3" s="4" t="s">
        <v>10</v>
      </c>
      <c r="G3" s="4" t="s">
        <v>8</v>
      </c>
      <c r="H3" s="4" t="s">
        <v>6</v>
      </c>
      <c r="I3" s="4" t="s">
        <v>4</v>
      </c>
      <c r="J3" s="4" t="s">
        <v>2</v>
      </c>
      <c r="K3" s="4" t="s">
        <v>0</v>
      </c>
    </row>
    <row r="4" spans="1:11" ht="15.75" customHeight="1" x14ac:dyDescent="0.2">
      <c r="A4" s="2"/>
      <c r="B4" s="2"/>
      <c r="C4" s="5"/>
      <c r="D4" s="17" t="s">
        <v>95</v>
      </c>
      <c r="E4" s="18"/>
      <c r="F4" s="18"/>
      <c r="G4" s="18"/>
      <c r="H4" s="18"/>
      <c r="I4" s="18"/>
      <c r="J4" s="18"/>
      <c r="K4" s="19"/>
    </row>
    <row r="5" spans="1:11" outlineLevel="1" x14ac:dyDescent="0.2">
      <c r="A5" s="2">
        <v>1</v>
      </c>
      <c r="B5" s="2" t="s">
        <v>15</v>
      </c>
      <c r="C5" s="3" t="s">
        <v>14</v>
      </c>
      <c r="D5" s="1">
        <v>0</v>
      </c>
      <c r="E5" s="1">
        <v>2.5779999999999998</v>
      </c>
      <c r="F5" s="1">
        <v>2.57</v>
      </c>
      <c r="G5" s="1">
        <v>7.9020000000000001</v>
      </c>
      <c r="H5" s="1">
        <v>7.1219999999999999</v>
      </c>
      <c r="I5" s="1">
        <v>7.4889999999999999</v>
      </c>
      <c r="J5" s="1">
        <v>4.4169999999999998</v>
      </c>
      <c r="K5" s="1">
        <v>9.6020000000000003</v>
      </c>
    </row>
    <row r="6" spans="1:11" outlineLevel="1" x14ac:dyDescent="0.2">
      <c r="A6" s="2">
        <v>2</v>
      </c>
      <c r="B6" s="2" t="s">
        <v>13</v>
      </c>
      <c r="C6" s="2" t="s">
        <v>12</v>
      </c>
      <c r="D6" s="1">
        <v>5.2089999999999996</v>
      </c>
      <c r="E6" s="1">
        <v>0</v>
      </c>
      <c r="F6" s="1">
        <v>4.6900000000000004</v>
      </c>
      <c r="G6" s="1">
        <v>6.9480000000000004</v>
      </c>
      <c r="H6" s="1">
        <v>9.2439999999999998</v>
      </c>
      <c r="I6" s="1">
        <v>9.609</v>
      </c>
      <c r="J6" s="1">
        <v>6.5389999999999997</v>
      </c>
      <c r="K6" s="1">
        <v>8.4320000000000004</v>
      </c>
    </row>
    <row r="7" spans="1:11" outlineLevel="1" x14ac:dyDescent="0.2">
      <c r="A7" s="2">
        <v>3</v>
      </c>
      <c r="B7" s="2" t="s">
        <v>11</v>
      </c>
      <c r="C7" s="2" t="s">
        <v>10</v>
      </c>
      <c r="D7" s="1">
        <v>1.115</v>
      </c>
      <c r="E7" s="1">
        <v>5.4260000000000002</v>
      </c>
      <c r="F7" s="1">
        <v>0</v>
      </c>
      <c r="G7" s="1">
        <v>11.051</v>
      </c>
      <c r="H7" s="1">
        <v>4.2949999999999999</v>
      </c>
      <c r="I7" s="1">
        <v>5.1130000000000004</v>
      </c>
      <c r="J7" s="1">
        <v>3.101</v>
      </c>
      <c r="K7" s="1">
        <v>9.7639999999999993</v>
      </c>
    </row>
    <row r="8" spans="1:11" outlineLevel="1" x14ac:dyDescent="0.2">
      <c r="A8" s="2">
        <v>4</v>
      </c>
      <c r="B8" s="2" t="s">
        <v>9</v>
      </c>
      <c r="C8" s="2" t="s">
        <v>8</v>
      </c>
      <c r="D8" s="1">
        <v>11.196</v>
      </c>
      <c r="E8" s="1">
        <v>6.2969999999999997</v>
      </c>
      <c r="F8" s="1">
        <v>11.06</v>
      </c>
      <c r="G8" s="1">
        <v>0</v>
      </c>
      <c r="H8" s="1">
        <v>15.161</v>
      </c>
      <c r="I8" s="1">
        <v>15.978999999999999</v>
      </c>
      <c r="J8" s="1">
        <v>12.547000000000001</v>
      </c>
      <c r="K8" s="1">
        <v>15.311</v>
      </c>
    </row>
    <row r="9" spans="1:11" outlineLevel="1" x14ac:dyDescent="0.2">
      <c r="A9" s="2">
        <v>5</v>
      </c>
      <c r="B9" s="2" t="s">
        <v>7</v>
      </c>
      <c r="C9" s="2" t="s">
        <v>6</v>
      </c>
      <c r="D9" s="1">
        <v>5.7450000000000001</v>
      </c>
      <c r="E9" s="1">
        <v>8.4269999999999996</v>
      </c>
      <c r="F9" s="1">
        <v>4.2919999999999998</v>
      </c>
      <c r="G9" s="1">
        <v>15.239000000000001</v>
      </c>
      <c r="H9" s="1">
        <v>0</v>
      </c>
      <c r="I9" s="1">
        <v>2.0190000000000001</v>
      </c>
      <c r="J9" s="1">
        <v>2.653</v>
      </c>
      <c r="K9" s="1">
        <v>13.848000000000001</v>
      </c>
    </row>
    <row r="10" spans="1:11" outlineLevel="1" x14ac:dyDescent="0.2">
      <c r="A10" s="2">
        <v>6</v>
      </c>
      <c r="B10" s="2" t="s">
        <v>5</v>
      </c>
      <c r="C10" s="2" t="s">
        <v>4</v>
      </c>
      <c r="D10" s="1">
        <v>6.58</v>
      </c>
      <c r="E10" s="1">
        <v>9.2620000000000005</v>
      </c>
      <c r="F10" s="1">
        <v>5.1269999999999998</v>
      </c>
      <c r="G10" s="1">
        <v>16.074000000000002</v>
      </c>
      <c r="H10" s="1">
        <v>2.2949999999999999</v>
      </c>
      <c r="I10" s="1">
        <v>0</v>
      </c>
      <c r="J10" s="1">
        <v>4.5609999999999999</v>
      </c>
      <c r="K10" s="1">
        <v>14.683</v>
      </c>
    </row>
    <row r="11" spans="1:11" outlineLevel="1" x14ac:dyDescent="0.2">
      <c r="A11" s="2">
        <v>7</v>
      </c>
      <c r="B11" s="2" t="s">
        <v>3</v>
      </c>
      <c r="C11" s="2" t="s">
        <v>2</v>
      </c>
      <c r="D11" s="1">
        <v>4.2619999999999996</v>
      </c>
      <c r="E11" s="1">
        <v>6.8529999999999998</v>
      </c>
      <c r="F11" s="1">
        <v>3.4180000000000001</v>
      </c>
      <c r="G11" s="1">
        <v>12.891</v>
      </c>
      <c r="H11" s="1">
        <v>2.9409999999999998</v>
      </c>
      <c r="I11" s="1">
        <v>4.7770000000000001</v>
      </c>
      <c r="J11" s="1">
        <v>0</v>
      </c>
      <c r="K11" s="1">
        <v>15.031000000000001</v>
      </c>
    </row>
    <row r="12" spans="1:11" outlineLevel="1" x14ac:dyDescent="0.2">
      <c r="A12" s="2">
        <v>8</v>
      </c>
      <c r="B12" s="2" t="s">
        <v>1</v>
      </c>
      <c r="C12" s="2" t="s">
        <v>0</v>
      </c>
      <c r="D12" s="1">
        <v>10.332000000000001</v>
      </c>
      <c r="E12" s="1">
        <v>8.5030000000000001</v>
      </c>
      <c r="F12" s="1">
        <v>9.8130000000000006</v>
      </c>
      <c r="G12" s="1">
        <v>15.496</v>
      </c>
      <c r="H12" s="1">
        <v>13.914</v>
      </c>
      <c r="I12" s="1">
        <v>14.731999999999999</v>
      </c>
      <c r="J12" s="1">
        <v>11.891999999999999</v>
      </c>
      <c r="K12" s="1">
        <v>0</v>
      </c>
    </row>
    <row r="13" spans="1:11" x14ac:dyDescent="0.2">
      <c r="A13" s="10"/>
      <c r="B13" s="10"/>
      <c r="C13" s="10"/>
      <c r="D13" s="11"/>
      <c r="E13" s="11"/>
      <c r="F13" s="11"/>
      <c r="G13" s="11"/>
      <c r="H13" s="11"/>
      <c r="I13" s="11"/>
      <c r="J13" s="11"/>
      <c r="K13" s="11"/>
    </row>
    <row r="14" spans="1:11" x14ac:dyDescent="0.2">
      <c r="A14" s="10"/>
      <c r="B14" s="10"/>
      <c r="C14" s="10"/>
      <c r="D14" s="20" t="s">
        <v>96</v>
      </c>
      <c r="E14" s="20"/>
      <c r="F14" s="20"/>
      <c r="G14" s="20"/>
      <c r="H14" s="20"/>
      <c r="I14" s="20"/>
      <c r="J14" s="20"/>
      <c r="K14" s="20"/>
    </row>
    <row r="15" spans="1:11" outlineLevel="1" x14ac:dyDescent="0.2">
      <c r="A15" s="2">
        <v>1</v>
      </c>
      <c r="B15" s="2" t="s">
        <v>15</v>
      </c>
      <c r="C15" s="3" t="s">
        <v>14</v>
      </c>
      <c r="D15" s="12">
        <v>0</v>
      </c>
      <c r="E15" s="12">
        <v>2.8908476265619893</v>
      </c>
      <c r="F15" s="12">
        <v>1.3418271125596719</v>
      </c>
      <c r="G15" s="12">
        <v>10.433340788069659</v>
      </c>
      <c r="H15" s="12">
        <v>6.6155120739063351</v>
      </c>
      <c r="I15" s="12">
        <v>7.5255896778924853</v>
      </c>
      <c r="J15" s="12">
        <v>4.5400991178608683</v>
      </c>
      <c r="K15" s="12">
        <v>9.9649636226130003</v>
      </c>
    </row>
    <row r="16" spans="1:11" outlineLevel="1" x14ac:dyDescent="0.2">
      <c r="A16" s="2">
        <v>2</v>
      </c>
      <c r="B16" s="2" t="s">
        <v>13</v>
      </c>
      <c r="C16" s="2" t="s">
        <v>12</v>
      </c>
      <c r="D16" s="12">
        <v>2.8908476265619893</v>
      </c>
      <c r="E16" s="12">
        <v>0</v>
      </c>
      <c r="F16" s="12">
        <v>4.2299999999999116</v>
      </c>
      <c r="G16" s="12">
        <v>7.5514501918506021</v>
      </c>
      <c r="H16" s="12">
        <v>9.5021050299392957</v>
      </c>
      <c r="I16" s="12">
        <v>10.359174677550255</v>
      </c>
      <c r="J16" s="12">
        <v>7.4038165833575089</v>
      </c>
      <c r="K16" s="12">
        <v>7.6349787164081127</v>
      </c>
    </row>
    <row r="17" spans="1:11" outlineLevel="1" x14ac:dyDescent="0.2">
      <c r="A17" s="2">
        <v>3</v>
      </c>
      <c r="B17" s="2" t="s">
        <v>11</v>
      </c>
      <c r="C17" s="2" t="s">
        <v>10</v>
      </c>
      <c r="D17" s="12">
        <v>1.3418271125596719</v>
      </c>
      <c r="E17" s="12">
        <v>4.2299999999999116</v>
      </c>
      <c r="F17" s="12">
        <v>0</v>
      </c>
      <c r="G17" s="12">
        <v>11.762963062085987</v>
      </c>
      <c r="H17" s="12">
        <v>5.2737937009329015</v>
      </c>
      <c r="I17" s="12">
        <v>6.2040631847201722</v>
      </c>
      <c r="J17" s="12">
        <v>3.2577599666029196</v>
      </c>
      <c r="K17" s="12">
        <v>11.180339887499107</v>
      </c>
    </row>
    <row r="18" spans="1:11" outlineLevel="1" x14ac:dyDescent="0.2">
      <c r="A18" s="2">
        <v>4</v>
      </c>
      <c r="B18" s="2" t="s">
        <v>9</v>
      </c>
      <c r="C18" s="2" t="s">
        <v>8</v>
      </c>
      <c r="D18" s="12">
        <v>10.433340788069659</v>
      </c>
      <c r="E18" s="12">
        <v>7.5514501918506021</v>
      </c>
      <c r="F18" s="12">
        <v>11.762963062085987</v>
      </c>
      <c r="G18" s="12">
        <v>0</v>
      </c>
      <c r="H18" s="12">
        <v>17.013594564347638</v>
      </c>
      <c r="I18" s="12">
        <v>17.760824868231815</v>
      </c>
      <c r="J18" s="12">
        <v>14.954868772409876</v>
      </c>
      <c r="K18" s="12">
        <v>6.1292169157240464</v>
      </c>
    </row>
    <row r="19" spans="1:11" outlineLevel="1" x14ac:dyDescent="0.2">
      <c r="A19" s="2">
        <v>5</v>
      </c>
      <c r="B19" s="2" t="s">
        <v>7</v>
      </c>
      <c r="C19" s="2" t="s">
        <v>6</v>
      </c>
      <c r="D19" s="12">
        <v>6.6155120739063351</v>
      </c>
      <c r="E19" s="12">
        <v>9.5021050299392957</v>
      </c>
      <c r="F19" s="12">
        <v>5.2737937009329015</v>
      </c>
      <c r="G19" s="12">
        <v>17.013594564347638</v>
      </c>
      <c r="H19" s="12">
        <v>0</v>
      </c>
      <c r="I19" s="12">
        <v>1.5008331019808305</v>
      </c>
      <c r="J19" s="12">
        <v>2.4565219315119449</v>
      </c>
      <c r="K19" s="12">
        <v>16.131115894444431</v>
      </c>
    </row>
    <row r="20" spans="1:11" outlineLevel="1" x14ac:dyDescent="0.2">
      <c r="A20" s="2">
        <v>6</v>
      </c>
      <c r="B20" s="2" t="s">
        <v>5</v>
      </c>
      <c r="C20" s="2" t="s">
        <v>4</v>
      </c>
      <c r="D20" s="12">
        <v>7.5255896778924853</v>
      </c>
      <c r="E20" s="12">
        <v>10.359174677550255</v>
      </c>
      <c r="F20" s="12">
        <v>6.2040631847201722</v>
      </c>
      <c r="G20" s="12">
        <v>17.760824868231815</v>
      </c>
      <c r="H20" s="12">
        <v>1.5008331019808305</v>
      </c>
      <c r="I20" s="12">
        <v>0</v>
      </c>
      <c r="J20" s="12">
        <v>3.8169359439216706</v>
      </c>
      <c r="K20" s="12">
        <v>17.288447009491779</v>
      </c>
    </row>
    <row r="21" spans="1:11" outlineLevel="1" x14ac:dyDescent="0.2">
      <c r="A21" s="2">
        <v>7</v>
      </c>
      <c r="B21" s="2" t="s">
        <v>3</v>
      </c>
      <c r="C21" s="2" t="s">
        <v>2</v>
      </c>
      <c r="D21" s="12">
        <v>4.5400991178608683</v>
      </c>
      <c r="E21" s="12">
        <v>7.4038165833575089</v>
      </c>
      <c r="F21" s="12">
        <v>3.2577599666029196</v>
      </c>
      <c r="G21" s="12">
        <v>14.954868772409876</v>
      </c>
      <c r="H21" s="12">
        <v>2.4565219315119449</v>
      </c>
      <c r="I21" s="12">
        <v>3.8169359439216706</v>
      </c>
      <c r="J21" s="12">
        <v>0</v>
      </c>
      <c r="K21" s="12">
        <v>13.715429267799154</v>
      </c>
    </row>
    <row r="22" spans="1:11" outlineLevel="1" x14ac:dyDescent="0.2">
      <c r="A22" s="2">
        <v>8</v>
      </c>
      <c r="B22" s="2" t="s">
        <v>1</v>
      </c>
      <c r="C22" s="2" t="s">
        <v>0</v>
      </c>
      <c r="D22" s="12">
        <v>9.9649636226130003</v>
      </c>
      <c r="E22" s="12">
        <v>7.6349787164081127</v>
      </c>
      <c r="F22" s="12">
        <v>11.180339887499107</v>
      </c>
      <c r="G22" s="12">
        <v>6.1292169157240464</v>
      </c>
      <c r="H22" s="12">
        <v>16.131115894444431</v>
      </c>
      <c r="I22" s="12">
        <v>17.288447009491779</v>
      </c>
      <c r="J22" s="12">
        <v>13.715429267799154</v>
      </c>
      <c r="K22" s="12">
        <v>0</v>
      </c>
    </row>
    <row r="23" spans="1:11" ht="13.5" thickBot="1" x14ac:dyDescent="0.25">
      <c r="A23" s="10"/>
      <c r="B23" s="10"/>
      <c r="C23" s="10"/>
      <c r="D23" s="11"/>
      <c r="E23" s="11"/>
      <c r="F23" s="11"/>
      <c r="G23" s="11"/>
      <c r="H23" s="11"/>
      <c r="I23" s="11"/>
      <c r="J23" s="11"/>
      <c r="K23" s="11"/>
    </row>
    <row r="24" spans="1:11" ht="13.5" thickBot="1" x14ac:dyDescent="0.25">
      <c r="B24" s="25" t="s">
        <v>99</v>
      </c>
      <c r="C24" s="26"/>
    </row>
    <row r="25" spans="1:11" ht="141" customHeight="1" thickBot="1" x14ac:dyDescent="0.25">
      <c r="B25" s="21" t="s">
        <v>97</v>
      </c>
      <c r="C25" s="22"/>
      <c r="D25" s="16">
        <v>47.935000000000002</v>
      </c>
      <c r="E25" s="15"/>
    </row>
    <row r="26" spans="1:11" ht="13.5" thickBot="1" x14ac:dyDescent="0.25">
      <c r="B26" s="15"/>
      <c r="C26" s="15"/>
      <c r="D26" s="15"/>
      <c r="E26" s="15"/>
    </row>
    <row r="27" spans="1:11" ht="132" customHeight="1" thickBot="1" x14ac:dyDescent="0.25">
      <c r="B27" s="23" t="s">
        <v>98</v>
      </c>
      <c r="C27" s="24"/>
      <c r="D27" s="15"/>
      <c r="E27" s="15"/>
    </row>
    <row r="28" spans="1:11" x14ac:dyDescent="0.2">
      <c r="B28" s="15"/>
      <c r="C28" s="15"/>
      <c r="D28" s="15"/>
      <c r="E28" s="15"/>
    </row>
    <row r="29" spans="1:11" x14ac:dyDescent="0.2">
      <c r="B29" s="15"/>
      <c r="C29" s="15"/>
      <c r="D29" s="15"/>
      <c r="E29" s="15"/>
    </row>
    <row r="30" spans="1:11" x14ac:dyDescent="0.2">
      <c r="B30" s="15"/>
      <c r="C30" s="15"/>
      <c r="D30" s="15"/>
      <c r="E30" s="15"/>
    </row>
    <row r="31" spans="1:11" x14ac:dyDescent="0.2">
      <c r="B31" s="15"/>
      <c r="C31" s="15"/>
      <c r="D31" s="15"/>
      <c r="E31" s="15"/>
    </row>
    <row r="32" spans="1:11" x14ac:dyDescent="0.2">
      <c r="B32" s="15"/>
      <c r="C32" s="15"/>
      <c r="D32" s="15"/>
      <c r="E32" s="15"/>
    </row>
    <row r="33" spans="2:5" x14ac:dyDescent="0.2">
      <c r="B33" s="15"/>
      <c r="C33" s="15"/>
      <c r="D33" s="15"/>
      <c r="E33" s="15"/>
    </row>
  </sheetData>
  <mergeCells count="5">
    <mergeCell ref="D4:K4"/>
    <mergeCell ref="D14:K14"/>
    <mergeCell ref="B25:C25"/>
    <mergeCell ref="B27:C27"/>
    <mergeCell ref="B24:C24"/>
  </mergeCells>
  <hyperlinks>
    <hyperlink ref="B25" r:id="rId1" display="http://www.dlinaputi.ru/?sp=51.0507%2C13.7366&amp;ep=51.0507%2C13.7366&amp;pp=51.05%2C13.7077%0D%0A51.05%2C13.75%0D%0A51.0412%2C13.6327%0D%0A51.048%2C13.8027%0D%0A51.035%2C13.8102%0D%0A51.0597%2C13.7811%0D%0A51.1%2C13.65%0D%0A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AQ85"/>
  <sheetViews>
    <sheetView zoomScale="70" zoomScaleNormal="7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A44" sqref="A44"/>
    </sheetView>
  </sheetViews>
  <sheetFormatPr defaultRowHeight="12.75" outlineLevelRow="1" x14ac:dyDescent="0.2"/>
  <cols>
    <col min="1" max="1" width="4.7109375" customWidth="1"/>
    <col min="2" max="2" width="19.5703125" customWidth="1"/>
    <col min="3" max="3" width="11.7109375" customWidth="1"/>
  </cols>
  <sheetData>
    <row r="1" spans="1:43" ht="13.5" thickBot="1" x14ac:dyDescent="0.25">
      <c r="D1" s="14" t="s">
        <v>103</v>
      </c>
      <c r="E1" s="28">
        <v>1</v>
      </c>
      <c r="F1" s="2">
        <v>2</v>
      </c>
      <c r="G1" s="2">
        <v>3</v>
      </c>
      <c r="H1" s="2">
        <v>4</v>
      </c>
      <c r="I1" s="2">
        <v>5</v>
      </c>
      <c r="J1" s="2">
        <v>6</v>
      </c>
      <c r="K1" s="2">
        <v>7</v>
      </c>
      <c r="L1" s="2">
        <v>8</v>
      </c>
      <c r="M1" s="2">
        <v>9</v>
      </c>
      <c r="N1" s="2">
        <v>10</v>
      </c>
      <c r="O1" s="2">
        <v>11</v>
      </c>
      <c r="P1" s="2">
        <v>12</v>
      </c>
      <c r="Q1" s="2">
        <v>13</v>
      </c>
      <c r="R1" s="2">
        <v>14</v>
      </c>
      <c r="S1" s="2">
        <v>15</v>
      </c>
      <c r="T1" s="2">
        <v>16</v>
      </c>
      <c r="U1" s="2">
        <v>17</v>
      </c>
      <c r="V1" s="2">
        <v>18</v>
      </c>
      <c r="W1" s="2">
        <v>19</v>
      </c>
      <c r="X1" s="2">
        <v>20</v>
      </c>
      <c r="Y1" s="2">
        <v>21</v>
      </c>
      <c r="Z1" s="2">
        <v>22</v>
      </c>
      <c r="AA1" s="2">
        <v>23</v>
      </c>
      <c r="AB1" s="2">
        <v>24</v>
      </c>
      <c r="AC1" s="2">
        <v>25</v>
      </c>
      <c r="AD1" s="2">
        <v>26</v>
      </c>
      <c r="AE1" s="2">
        <v>27</v>
      </c>
      <c r="AF1" s="2">
        <v>28</v>
      </c>
      <c r="AG1" s="2">
        <v>29</v>
      </c>
      <c r="AH1" s="2">
        <v>30</v>
      </c>
      <c r="AI1" s="2">
        <v>31</v>
      </c>
      <c r="AJ1" s="2">
        <v>32</v>
      </c>
      <c r="AK1" s="2">
        <v>33</v>
      </c>
      <c r="AL1" s="2">
        <v>34</v>
      </c>
      <c r="AM1" s="2">
        <v>35</v>
      </c>
      <c r="AN1" s="2">
        <v>36</v>
      </c>
      <c r="AO1" s="2">
        <v>37</v>
      </c>
      <c r="AP1" s="2">
        <v>38</v>
      </c>
      <c r="AQ1" s="2">
        <v>39</v>
      </c>
    </row>
    <row r="2" spans="1:43" ht="13.5" thickBot="1" x14ac:dyDescent="0.25">
      <c r="C2" s="8" t="s">
        <v>16</v>
      </c>
      <c r="D2" s="14" t="s">
        <v>17</v>
      </c>
      <c r="E2" s="2" t="s">
        <v>18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25</v>
      </c>
      <c r="M2" s="2" t="s">
        <v>26</v>
      </c>
      <c r="N2" s="2" t="s">
        <v>27</v>
      </c>
      <c r="O2" s="2" t="s">
        <v>28</v>
      </c>
      <c r="P2" s="2" t="s">
        <v>29</v>
      </c>
      <c r="Q2" s="2" t="s">
        <v>30</v>
      </c>
      <c r="R2" s="2" t="s">
        <v>31</v>
      </c>
      <c r="S2" s="2" t="s">
        <v>32</v>
      </c>
      <c r="T2" s="2" t="s">
        <v>33</v>
      </c>
      <c r="U2" s="2" t="s">
        <v>34</v>
      </c>
      <c r="V2" s="2" t="s">
        <v>35</v>
      </c>
      <c r="W2" s="2" t="s">
        <v>36</v>
      </c>
      <c r="X2" s="2" t="s">
        <v>37</v>
      </c>
      <c r="Y2" s="2" t="s">
        <v>38</v>
      </c>
      <c r="Z2" s="2" t="s">
        <v>39</v>
      </c>
      <c r="AA2" s="2" t="s">
        <v>40</v>
      </c>
      <c r="AB2" s="2" t="s">
        <v>41</v>
      </c>
      <c r="AC2" s="2" t="s">
        <v>42</v>
      </c>
      <c r="AD2" s="2" t="s">
        <v>43</v>
      </c>
      <c r="AE2" s="2" t="s">
        <v>44</v>
      </c>
      <c r="AF2" s="2" t="s">
        <v>45</v>
      </c>
      <c r="AG2" s="2" t="s">
        <v>46</v>
      </c>
      <c r="AH2" s="2" t="s">
        <v>47</v>
      </c>
      <c r="AI2" s="2" t="s">
        <v>48</v>
      </c>
      <c r="AJ2" s="2" t="s">
        <v>49</v>
      </c>
      <c r="AK2" s="2" t="s">
        <v>50</v>
      </c>
      <c r="AL2" s="2" t="s">
        <v>51</v>
      </c>
      <c r="AM2" s="2" t="s">
        <v>52</v>
      </c>
      <c r="AN2" s="2" t="s">
        <v>53</v>
      </c>
      <c r="AO2" s="2" t="s">
        <v>54</v>
      </c>
      <c r="AP2" s="2" t="s">
        <v>55</v>
      </c>
    </row>
    <row r="3" spans="1:43" ht="13.5" thickBot="1" x14ac:dyDescent="0.25">
      <c r="D3" s="14" t="s">
        <v>56</v>
      </c>
      <c r="E3" s="2" t="s">
        <v>57</v>
      </c>
      <c r="F3" s="2" t="s">
        <v>58</v>
      </c>
      <c r="G3" s="2" t="s">
        <v>59</v>
      </c>
      <c r="H3" s="2" t="s">
        <v>60</v>
      </c>
      <c r="I3" s="2" t="s">
        <v>61</v>
      </c>
      <c r="J3" s="2" t="s">
        <v>62</v>
      </c>
      <c r="K3" s="2" t="s">
        <v>63</v>
      </c>
      <c r="L3" s="2" t="s">
        <v>64</v>
      </c>
      <c r="M3" s="2" t="s">
        <v>65</v>
      </c>
      <c r="N3" s="2" t="s">
        <v>66</v>
      </c>
      <c r="O3" s="2" t="s">
        <v>67</v>
      </c>
      <c r="P3" s="2" t="s">
        <v>68</v>
      </c>
      <c r="Q3" s="2" t="s">
        <v>69</v>
      </c>
      <c r="R3" s="2" t="s">
        <v>70</v>
      </c>
      <c r="S3" s="2" t="s">
        <v>71</v>
      </c>
      <c r="T3" s="2" t="s">
        <v>72</v>
      </c>
      <c r="U3" s="2" t="s">
        <v>73</v>
      </c>
      <c r="V3" s="2" t="s">
        <v>74</v>
      </c>
      <c r="W3" s="2" t="s">
        <v>75</v>
      </c>
      <c r="X3" s="2" t="s">
        <v>76</v>
      </c>
      <c r="Y3" s="2" t="s">
        <v>77</v>
      </c>
      <c r="Z3" s="2" t="s">
        <v>78</v>
      </c>
      <c r="AA3" s="2" t="s">
        <v>79</v>
      </c>
      <c r="AB3" s="2" t="s">
        <v>80</v>
      </c>
      <c r="AC3" s="2" t="s">
        <v>81</v>
      </c>
      <c r="AD3" s="2" t="s">
        <v>82</v>
      </c>
      <c r="AE3" s="2" t="s">
        <v>83</v>
      </c>
      <c r="AF3" s="2" t="s">
        <v>84</v>
      </c>
      <c r="AG3" s="2" t="s">
        <v>85</v>
      </c>
      <c r="AH3" s="2" t="s">
        <v>86</v>
      </c>
      <c r="AI3" s="2" t="s">
        <v>87</v>
      </c>
      <c r="AJ3" s="2" t="s">
        <v>88</v>
      </c>
      <c r="AK3" s="2" t="s">
        <v>89</v>
      </c>
      <c r="AL3" s="2" t="s">
        <v>90</v>
      </c>
      <c r="AM3" s="2" t="s">
        <v>91</v>
      </c>
      <c r="AN3" s="2" t="s">
        <v>92</v>
      </c>
      <c r="AO3" s="2" t="s">
        <v>93</v>
      </c>
      <c r="AP3" s="2" t="s">
        <v>94</v>
      </c>
    </row>
    <row r="4" spans="1:43" ht="12.75" customHeight="1" thickBot="1" x14ac:dyDescent="0.25">
      <c r="B4" s="8" t="s">
        <v>16</v>
      </c>
      <c r="D4" s="27" t="s">
        <v>95</v>
      </c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</row>
    <row r="5" spans="1:43" outlineLevel="1" x14ac:dyDescent="0.2">
      <c r="A5" s="14" t="s">
        <v>103</v>
      </c>
      <c r="B5" s="13" t="s">
        <v>17</v>
      </c>
      <c r="C5" s="13" t="s">
        <v>56</v>
      </c>
      <c r="D5" s="12">
        <v>0</v>
      </c>
      <c r="E5" s="12">
        <v>80.766000000000005</v>
      </c>
      <c r="F5" s="12">
        <v>112.086</v>
      </c>
      <c r="G5" s="12">
        <v>138.24600000000001</v>
      </c>
      <c r="H5" s="12">
        <v>2.2490000000000001</v>
      </c>
      <c r="I5" s="12">
        <v>39.853999999999999</v>
      </c>
      <c r="J5" s="12">
        <v>70.361999999999995</v>
      </c>
      <c r="K5" s="12">
        <v>3.6440000000000001</v>
      </c>
      <c r="L5" s="12">
        <v>73.239000000000004</v>
      </c>
      <c r="M5" s="12">
        <v>34.136000000000003</v>
      </c>
      <c r="N5" s="12">
        <v>134.13499999999999</v>
      </c>
      <c r="O5" s="12">
        <v>6.0209999999999999</v>
      </c>
      <c r="P5" s="12">
        <v>50.627000000000002</v>
      </c>
      <c r="Q5" s="12">
        <v>3.7610000000000001</v>
      </c>
      <c r="R5" s="12">
        <v>57.107999999999997</v>
      </c>
      <c r="S5" s="12">
        <v>118.264</v>
      </c>
      <c r="T5" s="12">
        <v>32.119999999999997</v>
      </c>
      <c r="U5" s="12">
        <v>42.009</v>
      </c>
      <c r="V5" s="12">
        <v>70.037999999999997</v>
      </c>
      <c r="W5" s="12">
        <v>67.906000000000006</v>
      </c>
      <c r="X5" s="12">
        <v>33.450000000000003</v>
      </c>
      <c r="Y5" s="12">
        <v>2.4060000000000001</v>
      </c>
      <c r="Z5" s="12">
        <v>37.957999999999998</v>
      </c>
      <c r="AA5" s="12">
        <v>27.844000000000001</v>
      </c>
      <c r="AB5" s="12">
        <v>64.004000000000005</v>
      </c>
      <c r="AC5" s="12">
        <v>93.769000000000005</v>
      </c>
      <c r="AD5" s="12">
        <v>3.99</v>
      </c>
      <c r="AE5" s="12">
        <v>92.876999999999995</v>
      </c>
      <c r="AF5" s="12">
        <v>89.350999999999999</v>
      </c>
      <c r="AG5" s="12">
        <v>59.417999999999999</v>
      </c>
      <c r="AH5" s="12">
        <v>14.342000000000001</v>
      </c>
      <c r="AI5" s="12">
        <v>33.451000000000001</v>
      </c>
      <c r="AJ5" s="12">
        <v>90.897000000000006</v>
      </c>
      <c r="AK5" s="12">
        <v>51.463999999999999</v>
      </c>
      <c r="AL5" s="12">
        <v>37.671999999999997</v>
      </c>
      <c r="AM5" s="12">
        <v>38.923999999999999</v>
      </c>
      <c r="AN5" s="12">
        <v>43.029000000000003</v>
      </c>
      <c r="AO5" s="12">
        <v>82.876000000000005</v>
      </c>
      <c r="AP5" s="12">
        <v>28.852</v>
      </c>
    </row>
    <row r="6" spans="1:43" outlineLevel="1" x14ac:dyDescent="0.2">
      <c r="A6" s="28">
        <v>1</v>
      </c>
      <c r="B6" s="12" t="s">
        <v>18</v>
      </c>
      <c r="C6" s="12" t="s">
        <v>57</v>
      </c>
      <c r="D6" s="12">
        <v>81.27</v>
      </c>
      <c r="E6" s="12">
        <v>0</v>
      </c>
      <c r="F6" s="12">
        <v>151.18</v>
      </c>
      <c r="G6" s="12">
        <v>60.37</v>
      </c>
      <c r="H6" s="12">
        <v>82.772000000000006</v>
      </c>
      <c r="I6" s="12">
        <v>78.948999999999998</v>
      </c>
      <c r="J6" s="12">
        <v>109.45699999999999</v>
      </c>
      <c r="K6" s="12">
        <v>75.900999999999996</v>
      </c>
      <c r="L6" s="12">
        <v>8.3940000000000001</v>
      </c>
      <c r="M6" s="12">
        <v>79.864999999999995</v>
      </c>
      <c r="N6" s="12">
        <v>56.258000000000003</v>
      </c>
      <c r="O6" s="12">
        <v>83.227999999999994</v>
      </c>
      <c r="P6" s="12">
        <v>37.844000000000001</v>
      </c>
      <c r="Q6" s="12">
        <v>81.930999999999997</v>
      </c>
      <c r="R6" s="12">
        <v>130.97399999999999</v>
      </c>
      <c r="S6" s="12">
        <v>40.387</v>
      </c>
      <c r="T6" s="12">
        <v>90.293000000000006</v>
      </c>
      <c r="U6" s="12">
        <v>115.875</v>
      </c>
      <c r="V6" s="12">
        <v>49.375</v>
      </c>
      <c r="W6" s="12">
        <v>107.001</v>
      </c>
      <c r="X6" s="12">
        <v>101.703</v>
      </c>
      <c r="Y6" s="12">
        <v>77.84</v>
      </c>
      <c r="Z6" s="12">
        <v>106.212</v>
      </c>
      <c r="AA6" s="12">
        <v>101.71</v>
      </c>
      <c r="AB6" s="12">
        <v>36.625</v>
      </c>
      <c r="AC6" s="12">
        <v>30.791</v>
      </c>
      <c r="AD6" s="12">
        <v>82.676000000000002</v>
      </c>
      <c r="AE6" s="12">
        <v>131.971</v>
      </c>
      <c r="AF6" s="12">
        <v>26.050999999999998</v>
      </c>
      <c r="AG6" s="12">
        <v>63.890999999999998</v>
      </c>
      <c r="AH6" s="12">
        <v>88.207999999999998</v>
      </c>
      <c r="AI6" s="12">
        <v>67.893000000000001</v>
      </c>
      <c r="AJ6" s="12">
        <v>27.919</v>
      </c>
      <c r="AK6" s="12">
        <v>71.06</v>
      </c>
      <c r="AL6" s="12">
        <v>49.021000000000001</v>
      </c>
      <c r="AM6" s="12">
        <v>50.698</v>
      </c>
      <c r="AN6" s="12">
        <v>116.895</v>
      </c>
      <c r="AO6" s="12">
        <v>10.003</v>
      </c>
      <c r="AP6" s="12">
        <v>54.914000000000001</v>
      </c>
    </row>
    <row r="7" spans="1:43" outlineLevel="1" x14ac:dyDescent="0.2">
      <c r="A7" s="2">
        <v>2</v>
      </c>
      <c r="B7" s="12" t="s">
        <v>19</v>
      </c>
      <c r="C7" s="12" t="s">
        <v>58</v>
      </c>
      <c r="D7" s="12">
        <v>111.88</v>
      </c>
      <c r="E7" s="12">
        <v>152.02799999999999</v>
      </c>
      <c r="F7" s="12">
        <v>0</v>
      </c>
      <c r="G7" s="12">
        <v>209.51</v>
      </c>
      <c r="H7" s="12">
        <v>113.38200000000001</v>
      </c>
      <c r="I7" s="12">
        <v>74.260000000000005</v>
      </c>
      <c r="J7" s="12">
        <v>83.326999999999998</v>
      </c>
      <c r="K7" s="12">
        <v>106.512</v>
      </c>
      <c r="L7" s="12">
        <v>144.501</v>
      </c>
      <c r="M7" s="12">
        <v>100.986</v>
      </c>
      <c r="N7" s="12">
        <v>205.399</v>
      </c>
      <c r="O7" s="12">
        <v>113.83799999999999</v>
      </c>
      <c r="P7" s="12">
        <v>121.889</v>
      </c>
      <c r="Q7" s="12">
        <v>112.541</v>
      </c>
      <c r="R7" s="12">
        <v>161.584</v>
      </c>
      <c r="S7" s="12">
        <v>189.52699999999999</v>
      </c>
      <c r="T7" s="12">
        <v>107.801</v>
      </c>
      <c r="U7" s="12">
        <v>146.48500000000001</v>
      </c>
      <c r="V7" s="12">
        <v>141.30000000000001</v>
      </c>
      <c r="W7" s="12">
        <v>97.826999999999998</v>
      </c>
      <c r="X7" s="12">
        <v>132.31399999999999</v>
      </c>
      <c r="Y7" s="12">
        <v>108.45099999999999</v>
      </c>
      <c r="Z7" s="12">
        <v>113.377</v>
      </c>
      <c r="AA7" s="12">
        <v>132.32</v>
      </c>
      <c r="AB7" s="12">
        <v>84.796999999999997</v>
      </c>
      <c r="AC7" s="12">
        <v>165.03100000000001</v>
      </c>
      <c r="AD7" s="12">
        <v>113.286</v>
      </c>
      <c r="AE7" s="12">
        <v>39.226999999999997</v>
      </c>
      <c r="AF7" s="12">
        <v>160.613</v>
      </c>
      <c r="AG7" s="12">
        <v>155.816</v>
      </c>
      <c r="AH7" s="12">
        <v>118.818</v>
      </c>
      <c r="AI7" s="12">
        <v>137.92699999999999</v>
      </c>
      <c r="AJ7" s="12">
        <v>162.15899999999999</v>
      </c>
      <c r="AK7" s="12">
        <v>155.94</v>
      </c>
      <c r="AL7" s="12">
        <v>108.935</v>
      </c>
      <c r="AM7" s="12">
        <v>92.95</v>
      </c>
      <c r="AN7" s="12">
        <v>147.506</v>
      </c>
      <c r="AO7" s="12">
        <v>106.104</v>
      </c>
      <c r="AP7" s="12">
        <v>100.114</v>
      </c>
    </row>
    <row r="8" spans="1:43" outlineLevel="1" x14ac:dyDescent="0.2">
      <c r="A8" s="2">
        <v>3</v>
      </c>
      <c r="B8" s="12" t="s">
        <v>20</v>
      </c>
      <c r="C8" s="12" t="s">
        <v>59</v>
      </c>
      <c r="D8" s="12">
        <v>139.67699999999999</v>
      </c>
      <c r="E8" s="12">
        <v>60.311999999999998</v>
      </c>
      <c r="F8" s="12">
        <v>209.58799999999999</v>
      </c>
      <c r="G8" s="12">
        <v>0</v>
      </c>
      <c r="H8" s="12">
        <v>141.178</v>
      </c>
      <c r="I8" s="12">
        <v>137.357</v>
      </c>
      <c r="J8" s="12">
        <v>167.86500000000001</v>
      </c>
      <c r="K8" s="12">
        <v>134.309</v>
      </c>
      <c r="L8" s="12">
        <v>55.24</v>
      </c>
      <c r="M8" s="12">
        <v>138.27199999999999</v>
      </c>
      <c r="N8" s="12">
        <v>23.847999999999999</v>
      </c>
      <c r="O8" s="12">
        <v>141.63499999999999</v>
      </c>
      <c r="P8" s="12">
        <v>96.251999999999995</v>
      </c>
      <c r="Q8" s="12">
        <v>140.33699999999999</v>
      </c>
      <c r="R8" s="12">
        <v>113.03100000000001</v>
      </c>
      <c r="S8" s="12">
        <v>20.81</v>
      </c>
      <c r="T8" s="12">
        <v>148.69999999999999</v>
      </c>
      <c r="U8" s="12">
        <v>90.683999999999997</v>
      </c>
      <c r="V8" s="12">
        <v>56.167000000000002</v>
      </c>
      <c r="W8" s="12">
        <v>165.40899999999999</v>
      </c>
      <c r="X8" s="12">
        <v>160.11000000000001</v>
      </c>
      <c r="Y8" s="12">
        <v>136.24799999999999</v>
      </c>
      <c r="Z8" s="12">
        <v>164.619</v>
      </c>
      <c r="AA8" s="12">
        <v>160.11699999999999</v>
      </c>
      <c r="AB8" s="12">
        <v>95.033000000000001</v>
      </c>
      <c r="AC8" s="12">
        <v>28.791</v>
      </c>
      <c r="AD8" s="12">
        <v>141.083</v>
      </c>
      <c r="AE8" s="12">
        <v>190.37899999999999</v>
      </c>
      <c r="AF8" s="12">
        <v>39.045000000000002</v>
      </c>
      <c r="AG8" s="12">
        <v>51.347000000000001</v>
      </c>
      <c r="AH8" s="12">
        <v>146.61500000000001</v>
      </c>
      <c r="AI8" s="12">
        <v>82.927999999999997</v>
      </c>
      <c r="AJ8" s="12">
        <v>35.982999999999997</v>
      </c>
      <c r="AK8" s="12">
        <v>55.179000000000002</v>
      </c>
      <c r="AL8" s="12">
        <v>107.428</v>
      </c>
      <c r="AM8" s="12">
        <v>109.105</v>
      </c>
      <c r="AN8" s="12">
        <v>112.572</v>
      </c>
      <c r="AO8" s="12">
        <v>72.3</v>
      </c>
      <c r="AP8" s="12">
        <v>113.321</v>
      </c>
    </row>
    <row r="9" spans="1:43" outlineLevel="1" x14ac:dyDescent="0.2">
      <c r="A9" s="2">
        <v>4</v>
      </c>
      <c r="B9" s="12" t="s">
        <v>21</v>
      </c>
      <c r="C9" s="12" t="s">
        <v>60</v>
      </c>
      <c r="D9" s="12">
        <v>2.2480000000000002</v>
      </c>
      <c r="E9" s="12">
        <v>83.174000000000007</v>
      </c>
      <c r="F9" s="12">
        <v>114.494</v>
      </c>
      <c r="G9" s="12">
        <v>140.655</v>
      </c>
      <c r="H9" s="12">
        <v>0</v>
      </c>
      <c r="I9" s="12">
        <v>42.262</v>
      </c>
      <c r="J9" s="12">
        <v>72.77</v>
      </c>
      <c r="K9" s="12">
        <v>5.1840000000000002</v>
      </c>
      <c r="L9" s="12">
        <v>75.647000000000006</v>
      </c>
      <c r="M9" s="12">
        <v>20.574000000000002</v>
      </c>
      <c r="N9" s="12">
        <v>136.54300000000001</v>
      </c>
      <c r="O9" s="12">
        <v>9.3710000000000004</v>
      </c>
      <c r="P9" s="12">
        <v>53.034999999999997</v>
      </c>
      <c r="Q9" s="12">
        <v>1.577</v>
      </c>
      <c r="R9" s="12">
        <v>58.823999999999998</v>
      </c>
      <c r="S9" s="12">
        <v>120.672</v>
      </c>
      <c r="T9" s="12">
        <v>25.667000000000002</v>
      </c>
      <c r="U9" s="12">
        <v>43.723999999999997</v>
      </c>
      <c r="V9" s="12">
        <v>72.445999999999998</v>
      </c>
      <c r="W9" s="12">
        <v>70.313999999999993</v>
      </c>
      <c r="X9" s="12">
        <v>28.562000000000001</v>
      </c>
      <c r="Y9" s="12">
        <v>1.476</v>
      </c>
      <c r="Z9" s="12">
        <v>33.07</v>
      </c>
      <c r="AA9" s="12">
        <v>29.56</v>
      </c>
      <c r="AB9" s="12">
        <v>66.412000000000006</v>
      </c>
      <c r="AC9" s="12">
        <v>96.177000000000007</v>
      </c>
      <c r="AD9" s="12">
        <v>5.53</v>
      </c>
      <c r="AE9" s="12">
        <v>95.284999999999997</v>
      </c>
      <c r="AF9" s="12">
        <v>91.759</v>
      </c>
      <c r="AG9" s="12">
        <v>61.133000000000003</v>
      </c>
      <c r="AH9" s="12">
        <v>16.058</v>
      </c>
      <c r="AI9" s="12">
        <v>35.165999999999997</v>
      </c>
      <c r="AJ9" s="12">
        <v>93.305000000000007</v>
      </c>
      <c r="AK9" s="12">
        <v>53.179000000000002</v>
      </c>
      <c r="AL9" s="12">
        <v>40.08</v>
      </c>
      <c r="AM9" s="12">
        <v>41.332000000000001</v>
      </c>
      <c r="AN9" s="12">
        <v>44.744</v>
      </c>
      <c r="AO9" s="12">
        <v>85.284000000000006</v>
      </c>
      <c r="AP9" s="12">
        <v>31.26</v>
      </c>
    </row>
    <row r="10" spans="1:43" outlineLevel="1" x14ac:dyDescent="0.2">
      <c r="A10" s="2">
        <v>5</v>
      </c>
      <c r="B10" s="12" t="s">
        <v>22</v>
      </c>
      <c r="C10" s="12" t="s">
        <v>61</v>
      </c>
      <c r="D10" s="12">
        <v>41.133000000000003</v>
      </c>
      <c r="E10" s="12">
        <v>81.281999999999996</v>
      </c>
      <c r="F10" s="12">
        <v>75.150000000000006</v>
      </c>
      <c r="G10" s="12">
        <v>138.76300000000001</v>
      </c>
      <c r="H10" s="12">
        <v>42.634</v>
      </c>
      <c r="I10" s="12">
        <v>0</v>
      </c>
      <c r="J10" s="12">
        <v>33.197000000000003</v>
      </c>
      <c r="K10" s="12">
        <v>35.765000000000001</v>
      </c>
      <c r="L10" s="12">
        <v>73.754999999999995</v>
      </c>
      <c r="M10" s="12">
        <v>30.239000000000001</v>
      </c>
      <c r="N10" s="12">
        <v>134.65199999999999</v>
      </c>
      <c r="O10" s="12">
        <v>43.091000000000001</v>
      </c>
      <c r="P10" s="12">
        <v>51.143000000000001</v>
      </c>
      <c r="Q10" s="12">
        <v>41.792999999999999</v>
      </c>
      <c r="R10" s="12">
        <v>90.837000000000003</v>
      </c>
      <c r="S10" s="12">
        <v>118.78100000000001</v>
      </c>
      <c r="T10" s="12">
        <v>37.054000000000002</v>
      </c>
      <c r="U10" s="12">
        <v>75.738</v>
      </c>
      <c r="V10" s="12">
        <v>70.554000000000002</v>
      </c>
      <c r="W10" s="12">
        <v>30.741</v>
      </c>
      <c r="X10" s="12">
        <v>61.567</v>
      </c>
      <c r="Y10" s="12">
        <v>37.704000000000001</v>
      </c>
      <c r="Z10" s="12">
        <v>42.63</v>
      </c>
      <c r="AA10" s="12">
        <v>61.573</v>
      </c>
      <c r="AB10" s="12">
        <v>64.52</v>
      </c>
      <c r="AC10" s="12">
        <v>94.284999999999997</v>
      </c>
      <c r="AD10" s="12">
        <v>42.539000000000001</v>
      </c>
      <c r="AE10" s="12">
        <v>55.941000000000003</v>
      </c>
      <c r="AF10" s="12">
        <v>89.867000000000004</v>
      </c>
      <c r="AG10" s="12">
        <v>85.07</v>
      </c>
      <c r="AH10" s="12">
        <v>48.070999999999998</v>
      </c>
      <c r="AI10" s="12">
        <v>67.180000000000007</v>
      </c>
      <c r="AJ10" s="12">
        <v>91.412999999999997</v>
      </c>
      <c r="AK10" s="12">
        <v>85.192999999999998</v>
      </c>
      <c r="AL10" s="12">
        <v>38.188000000000002</v>
      </c>
      <c r="AM10" s="12">
        <v>19.734000000000002</v>
      </c>
      <c r="AN10" s="12">
        <v>76.757999999999996</v>
      </c>
      <c r="AO10" s="12">
        <v>83.391999999999996</v>
      </c>
      <c r="AP10" s="12">
        <v>29.367999999999999</v>
      </c>
    </row>
    <row r="11" spans="1:43" outlineLevel="1" x14ac:dyDescent="0.2">
      <c r="A11" s="2">
        <v>6</v>
      </c>
      <c r="B11" s="12" t="s">
        <v>23</v>
      </c>
      <c r="C11" s="12" t="s">
        <v>62</v>
      </c>
      <c r="D11" s="12">
        <v>71.953999999999994</v>
      </c>
      <c r="E11" s="12">
        <v>112.10299999999999</v>
      </c>
      <c r="F11" s="12">
        <v>84.192999999999998</v>
      </c>
      <c r="G11" s="12">
        <v>169.58500000000001</v>
      </c>
      <c r="H11" s="12">
        <v>73.456000000000003</v>
      </c>
      <c r="I11" s="12">
        <v>34.061999999999998</v>
      </c>
      <c r="J11" s="12">
        <v>0</v>
      </c>
      <c r="K11" s="12">
        <v>66.585999999999999</v>
      </c>
      <c r="L11" s="12">
        <v>104.57599999999999</v>
      </c>
      <c r="M11" s="12">
        <v>33.121000000000002</v>
      </c>
      <c r="N11" s="12">
        <v>165.47399999999999</v>
      </c>
      <c r="O11" s="12">
        <v>73.912000000000006</v>
      </c>
      <c r="P11" s="12">
        <v>81.963999999999999</v>
      </c>
      <c r="Q11" s="12">
        <v>72.614999999999995</v>
      </c>
      <c r="R11" s="12">
        <v>121.658</v>
      </c>
      <c r="S11" s="12">
        <v>149.602</v>
      </c>
      <c r="T11" s="12">
        <v>32.930999999999997</v>
      </c>
      <c r="U11" s="12">
        <v>106.559</v>
      </c>
      <c r="V11" s="12">
        <v>101.375</v>
      </c>
      <c r="W11" s="12">
        <v>16.234999999999999</v>
      </c>
      <c r="X11" s="12">
        <v>50.213999999999999</v>
      </c>
      <c r="Y11" s="12">
        <v>68.525000000000006</v>
      </c>
      <c r="Z11" s="12">
        <v>44.154000000000003</v>
      </c>
      <c r="AA11" s="12">
        <v>92.394000000000005</v>
      </c>
      <c r="AB11" s="12">
        <v>95.340999999999994</v>
      </c>
      <c r="AC11" s="12">
        <v>125.10599999999999</v>
      </c>
      <c r="AD11" s="12">
        <v>73.36</v>
      </c>
      <c r="AE11" s="12">
        <v>38.009</v>
      </c>
      <c r="AF11" s="12">
        <v>120.688</v>
      </c>
      <c r="AG11" s="12">
        <v>115.89100000000001</v>
      </c>
      <c r="AH11" s="12">
        <v>78.891999999999996</v>
      </c>
      <c r="AI11" s="12">
        <v>98.001000000000005</v>
      </c>
      <c r="AJ11" s="12">
        <v>122.23399999999999</v>
      </c>
      <c r="AK11" s="12">
        <v>116.014</v>
      </c>
      <c r="AL11" s="12">
        <v>69.009</v>
      </c>
      <c r="AM11" s="12">
        <v>52.753</v>
      </c>
      <c r="AN11" s="12">
        <v>107.57899999999999</v>
      </c>
      <c r="AO11" s="12">
        <v>114.21299999999999</v>
      </c>
      <c r="AP11" s="12">
        <v>60.189</v>
      </c>
    </row>
    <row r="12" spans="1:43" outlineLevel="1" x14ac:dyDescent="0.2">
      <c r="A12" s="2">
        <v>7</v>
      </c>
      <c r="B12" s="12" t="s">
        <v>24</v>
      </c>
      <c r="C12" s="12" t="s">
        <v>63</v>
      </c>
      <c r="D12" s="12">
        <v>3.6440000000000001</v>
      </c>
      <c r="E12" s="12">
        <v>76.742999999999995</v>
      </c>
      <c r="F12" s="12">
        <v>108.06399999999999</v>
      </c>
      <c r="G12" s="12">
        <v>134.22399999999999</v>
      </c>
      <c r="H12" s="12">
        <v>5.1849999999999996</v>
      </c>
      <c r="I12" s="12">
        <v>35.832000000000001</v>
      </c>
      <c r="J12" s="12">
        <v>66.34</v>
      </c>
      <c r="K12" s="12">
        <v>0</v>
      </c>
      <c r="L12" s="12">
        <v>69.215999999999994</v>
      </c>
      <c r="M12" s="12">
        <v>22.762</v>
      </c>
      <c r="N12" s="12">
        <v>130.113</v>
      </c>
      <c r="O12" s="12">
        <v>6.2389999999999999</v>
      </c>
      <c r="P12" s="12">
        <v>46.604999999999997</v>
      </c>
      <c r="Q12" s="12">
        <v>6.0179999999999998</v>
      </c>
      <c r="R12" s="12">
        <v>58.637999999999998</v>
      </c>
      <c r="S12" s="12">
        <v>114.242</v>
      </c>
      <c r="T12" s="12">
        <v>28.393000000000001</v>
      </c>
      <c r="U12" s="12">
        <v>43.539000000000001</v>
      </c>
      <c r="V12" s="12">
        <v>66.016000000000005</v>
      </c>
      <c r="W12" s="12">
        <v>63.884</v>
      </c>
      <c r="X12" s="12">
        <v>34.979999999999997</v>
      </c>
      <c r="Y12" s="12">
        <v>4.7430000000000003</v>
      </c>
      <c r="Z12" s="12">
        <v>39.488</v>
      </c>
      <c r="AA12" s="12">
        <v>29.373999999999999</v>
      </c>
      <c r="AB12" s="12">
        <v>59.981999999999999</v>
      </c>
      <c r="AC12" s="12">
        <v>89.745999999999995</v>
      </c>
      <c r="AD12" s="12">
        <v>3.9660000000000002</v>
      </c>
      <c r="AE12" s="12">
        <v>88.855000000000004</v>
      </c>
      <c r="AF12" s="12">
        <v>85.328000000000003</v>
      </c>
      <c r="AG12" s="12">
        <v>60.948</v>
      </c>
      <c r="AH12" s="12">
        <v>15.872</v>
      </c>
      <c r="AI12" s="12">
        <v>34.981000000000002</v>
      </c>
      <c r="AJ12" s="12">
        <v>86.873999999999995</v>
      </c>
      <c r="AK12" s="12">
        <v>52.994</v>
      </c>
      <c r="AL12" s="12">
        <v>33.65</v>
      </c>
      <c r="AM12" s="12">
        <v>34.902000000000001</v>
      </c>
      <c r="AN12" s="12">
        <v>44.558999999999997</v>
      </c>
      <c r="AO12" s="12">
        <v>78.852999999999994</v>
      </c>
      <c r="AP12" s="12">
        <v>24.829000000000001</v>
      </c>
    </row>
    <row r="13" spans="1:43" outlineLevel="1" x14ac:dyDescent="0.2">
      <c r="A13" s="2">
        <v>8</v>
      </c>
      <c r="B13" s="12" t="s">
        <v>25</v>
      </c>
      <c r="C13" s="12" t="s">
        <v>64</v>
      </c>
      <c r="D13" s="12">
        <v>74.992999999999995</v>
      </c>
      <c r="E13" s="12">
        <v>8.4090000000000007</v>
      </c>
      <c r="F13" s="12">
        <v>144.904</v>
      </c>
      <c r="G13" s="12">
        <v>55.082000000000001</v>
      </c>
      <c r="H13" s="12">
        <v>76.495000000000005</v>
      </c>
      <c r="I13" s="12">
        <v>72.673000000000002</v>
      </c>
      <c r="J13" s="12">
        <v>103.181</v>
      </c>
      <c r="K13" s="12">
        <v>69.625</v>
      </c>
      <c r="L13" s="12">
        <v>0</v>
      </c>
      <c r="M13" s="12">
        <v>73.587999999999994</v>
      </c>
      <c r="N13" s="12">
        <v>50.970999999999997</v>
      </c>
      <c r="O13" s="12">
        <v>76.950999999999993</v>
      </c>
      <c r="P13" s="12">
        <v>31.568000000000001</v>
      </c>
      <c r="Q13" s="12">
        <v>75.653999999999996</v>
      </c>
      <c r="R13" s="12">
        <v>124.697</v>
      </c>
      <c r="S13" s="12">
        <v>35.098999999999997</v>
      </c>
      <c r="T13" s="12">
        <v>84.016000000000005</v>
      </c>
      <c r="U13" s="12">
        <v>109.598</v>
      </c>
      <c r="V13" s="12">
        <v>43.098999999999997</v>
      </c>
      <c r="W13" s="12">
        <v>100.72499999999999</v>
      </c>
      <c r="X13" s="12">
        <v>95.427000000000007</v>
      </c>
      <c r="Y13" s="12">
        <v>71.563999999999993</v>
      </c>
      <c r="Z13" s="12">
        <v>99.936000000000007</v>
      </c>
      <c r="AA13" s="12">
        <v>95.433000000000007</v>
      </c>
      <c r="AB13" s="12">
        <v>30.349</v>
      </c>
      <c r="AC13" s="12">
        <v>22.699000000000002</v>
      </c>
      <c r="AD13" s="12">
        <v>76.399000000000001</v>
      </c>
      <c r="AE13" s="12">
        <v>125.69499999999999</v>
      </c>
      <c r="AF13" s="12">
        <v>17.959</v>
      </c>
      <c r="AG13" s="12">
        <v>42.484999999999999</v>
      </c>
      <c r="AH13" s="12">
        <v>81.930999999999997</v>
      </c>
      <c r="AI13" s="12">
        <v>61.616</v>
      </c>
      <c r="AJ13" s="12">
        <v>19.827000000000002</v>
      </c>
      <c r="AK13" s="12">
        <v>49.654000000000003</v>
      </c>
      <c r="AL13" s="12">
        <v>42.744</v>
      </c>
      <c r="AM13" s="12">
        <v>44.420999999999999</v>
      </c>
      <c r="AN13" s="12">
        <v>110.61799999999999</v>
      </c>
      <c r="AO13" s="12">
        <v>10.52</v>
      </c>
      <c r="AP13" s="12">
        <v>48.637999999999998</v>
      </c>
    </row>
    <row r="14" spans="1:43" outlineLevel="1" x14ac:dyDescent="0.2">
      <c r="A14" s="2">
        <v>9</v>
      </c>
      <c r="B14" s="12" t="s">
        <v>26</v>
      </c>
      <c r="C14" s="12" t="s">
        <v>65</v>
      </c>
      <c r="D14" s="12">
        <v>38.222000000000001</v>
      </c>
      <c r="E14" s="12">
        <v>80.584000000000003</v>
      </c>
      <c r="F14" s="12">
        <v>102.193</v>
      </c>
      <c r="G14" s="12">
        <v>138.06399999999999</v>
      </c>
      <c r="H14" s="12">
        <v>21.539000000000001</v>
      </c>
      <c r="I14" s="12">
        <v>29.962</v>
      </c>
      <c r="J14" s="12">
        <v>32.475999999999999</v>
      </c>
      <c r="K14" s="12">
        <v>22.887</v>
      </c>
      <c r="L14" s="12">
        <v>73.057000000000002</v>
      </c>
      <c r="M14" s="12">
        <v>0</v>
      </c>
      <c r="N14" s="12">
        <v>133.953</v>
      </c>
      <c r="O14" s="12">
        <v>40.18</v>
      </c>
      <c r="P14" s="12">
        <v>50.445</v>
      </c>
      <c r="Q14" s="12">
        <v>19.962</v>
      </c>
      <c r="R14" s="12">
        <v>87.926000000000002</v>
      </c>
      <c r="S14" s="12">
        <v>118.08199999999999</v>
      </c>
      <c r="T14" s="12">
        <v>9.1379999999999999</v>
      </c>
      <c r="U14" s="12">
        <v>72.826999999999998</v>
      </c>
      <c r="V14" s="12">
        <v>69.855999999999995</v>
      </c>
      <c r="W14" s="12">
        <v>29.317</v>
      </c>
      <c r="X14" s="12">
        <v>23.449000000000002</v>
      </c>
      <c r="Y14" s="12">
        <v>22.151</v>
      </c>
      <c r="Z14" s="12">
        <v>14.714</v>
      </c>
      <c r="AA14" s="12">
        <v>58.661999999999999</v>
      </c>
      <c r="AB14" s="12">
        <v>63.822000000000003</v>
      </c>
      <c r="AC14" s="12">
        <v>93.587000000000003</v>
      </c>
      <c r="AD14" s="12">
        <v>39.628</v>
      </c>
      <c r="AE14" s="12">
        <v>82.984999999999999</v>
      </c>
      <c r="AF14" s="12">
        <v>89.168999999999997</v>
      </c>
      <c r="AG14" s="12">
        <v>84.372</v>
      </c>
      <c r="AH14" s="12">
        <v>45.16</v>
      </c>
      <c r="AI14" s="12">
        <v>64.269000000000005</v>
      </c>
      <c r="AJ14" s="12">
        <v>90.715000000000003</v>
      </c>
      <c r="AK14" s="12">
        <v>82.281999999999996</v>
      </c>
      <c r="AL14" s="12">
        <v>37.49</v>
      </c>
      <c r="AM14" s="12">
        <v>38.741999999999997</v>
      </c>
      <c r="AN14" s="12">
        <v>73.846999999999994</v>
      </c>
      <c r="AO14" s="12">
        <v>82.694000000000003</v>
      </c>
      <c r="AP14" s="12">
        <v>28.67</v>
      </c>
    </row>
    <row r="15" spans="1:43" outlineLevel="1" x14ac:dyDescent="0.2">
      <c r="A15" s="2">
        <v>10</v>
      </c>
      <c r="B15" s="12" t="s">
        <v>27</v>
      </c>
      <c r="C15" s="12" t="s">
        <v>66</v>
      </c>
      <c r="D15" s="12">
        <v>130.86500000000001</v>
      </c>
      <c r="E15" s="12">
        <v>51.5</v>
      </c>
      <c r="F15" s="12">
        <v>200.77600000000001</v>
      </c>
      <c r="G15" s="12">
        <v>23.937999999999999</v>
      </c>
      <c r="H15" s="12">
        <v>132.36600000000001</v>
      </c>
      <c r="I15" s="12">
        <v>128.54499999999999</v>
      </c>
      <c r="J15" s="12">
        <v>159.053</v>
      </c>
      <c r="K15" s="12">
        <v>125.497</v>
      </c>
      <c r="L15" s="12">
        <v>46.427999999999997</v>
      </c>
      <c r="M15" s="12">
        <v>129.46</v>
      </c>
      <c r="N15" s="12">
        <v>0</v>
      </c>
      <c r="O15" s="12">
        <v>132.82300000000001</v>
      </c>
      <c r="P15" s="12">
        <v>87.44</v>
      </c>
      <c r="Q15" s="12">
        <v>131.52500000000001</v>
      </c>
      <c r="R15" s="12">
        <v>180.56899999999999</v>
      </c>
      <c r="S15" s="12">
        <v>22.045999999999999</v>
      </c>
      <c r="T15" s="12">
        <v>139.88800000000001</v>
      </c>
      <c r="U15" s="12">
        <v>165.46899999999999</v>
      </c>
      <c r="V15" s="12">
        <v>61.457000000000001</v>
      </c>
      <c r="W15" s="12">
        <v>156.59700000000001</v>
      </c>
      <c r="X15" s="12">
        <v>151.298</v>
      </c>
      <c r="Y15" s="12">
        <v>127.43600000000001</v>
      </c>
      <c r="Z15" s="12">
        <v>155.80699999999999</v>
      </c>
      <c r="AA15" s="12">
        <v>151.30500000000001</v>
      </c>
      <c r="AB15" s="12">
        <v>86.221000000000004</v>
      </c>
      <c r="AC15" s="12">
        <v>33.555999999999997</v>
      </c>
      <c r="AD15" s="12">
        <v>132.27099999999999</v>
      </c>
      <c r="AE15" s="12">
        <v>181.56700000000001</v>
      </c>
      <c r="AF15" s="12">
        <v>44.335999999999999</v>
      </c>
      <c r="AG15" s="12">
        <v>72.63</v>
      </c>
      <c r="AH15" s="12">
        <v>137.803</v>
      </c>
      <c r="AI15" s="12">
        <v>117.488</v>
      </c>
      <c r="AJ15" s="12">
        <v>35.109000000000002</v>
      </c>
      <c r="AK15" s="12">
        <v>79.799000000000007</v>
      </c>
      <c r="AL15" s="12">
        <v>98.616</v>
      </c>
      <c r="AM15" s="12">
        <v>100.29300000000001</v>
      </c>
      <c r="AN15" s="12">
        <v>166.49100000000001</v>
      </c>
      <c r="AO15" s="12">
        <v>63.488</v>
      </c>
      <c r="AP15" s="12">
        <v>104.509</v>
      </c>
    </row>
    <row r="16" spans="1:43" outlineLevel="1" x14ac:dyDescent="0.2">
      <c r="A16" s="2">
        <v>11</v>
      </c>
      <c r="B16" s="12" t="s">
        <v>28</v>
      </c>
      <c r="C16" s="12" t="s">
        <v>67</v>
      </c>
      <c r="D16" s="12">
        <v>5.46</v>
      </c>
      <c r="E16" s="12">
        <v>83.620999999999995</v>
      </c>
      <c r="F16" s="12">
        <v>114.941</v>
      </c>
      <c r="G16" s="12">
        <v>141.102</v>
      </c>
      <c r="H16" s="12">
        <v>9.3810000000000002</v>
      </c>
      <c r="I16" s="12">
        <v>42.709000000000003</v>
      </c>
      <c r="J16" s="12">
        <v>73.216999999999999</v>
      </c>
      <c r="K16" s="12">
        <v>6.6870000000000003</v>
      </c>
      <c r="L16" s="12">
        <v>76.093999999999994</v>
      </c>
      <c r="M16" s="12">
        <v>36.991</v>
      </c>
      <c r="N16" s="12">
        <v>136.99</v>
      </c>
      <c r="O16" s="12">
        <v>0</v>
      </c>
      <c r="P16" s="12">
        <v>53.481999999999999</v>
      </c>
      <c r="Q16" s="12">
        <v>8.5399999999999991</v>
      </c>
      <c r="R16" s="12">
        <v>59.27</v>
      </c>
      <c r="S16" s="12">
        <v>121.119</v>
      </c>
      <c r="T16" s="12">
        <v>34.975000000000001</v>
      </c>
      <c r="U16" s="12">
        <v>44.17</v>
      </c>
      <c r="V16" s="12">
        <v>72.893000000000001</v>
      </c>
      <c r="W16" s="12">
        <v>70.760999999999996</v>
      </c>
      <c r="X16" s="12">
        <v>36.305</v>
      </c>
      <c r="Y16" s="12">
        <v>9.1590000000000007</v>
      </c>
      <c r="Z16" s="12">
        <v>40.813000000000002</v>
      </c>
      <c r="AA16" s="12">
        <v>19.623000000000001</v>
      </c>
      <c r="AB16" s="12">
        <v>66.858999999999995</v>
      </c>
      <c r="AC16" s="12">
        <v>96.623999999999995</v>
      </c>
      <c r="AD16" s="12">
        <v>5.702</v>
      </c>
      <c r="AE16" s="12">
        <v>95.731999999999999</v>
      </c>
      <c r="AF16" s="12">
        <v>92.206000000000003</v>
      </c>
      <c r="AG16" s="12">
        <v>61.579000000000001</v>
      </c>
      <c r="AH16" s="12">
        <v>10.661</v>
      </c>
      <c r="AI16" s="12">
        <v>35.612000000000002</v>
      </c>
      <c r="AJ16" s="12">
        <v>93.751999999999995</v>
      </c>
      <c r="AK16" s="12">
        <v>53.625</v>
      </c>
      <c r="AL16" s="12">
        <v>40.527000000000001</v>
      </c>
      <c r="AM16" s="12">
        <v>41.779000000000003</v>
      </c>
      <c r="AN16" s="12">
        <v>28.190999999999999</v>
      </c>
      <c r="AO16" s="12">
        <v>85.730999999999995</v>
      </c>
      <c r="AP16" s="12">
        <v>31.707000000000001</v>
      </c>
    </row>
    <row r="17" spans="1:42" outlineLevel="1" x14ac:dyDescent="0.2">
      <c r="A17" s="2">
        <v>12</v>
      </c>
      <c r="B17" s="12" t="s">
        <v>29</v>
      </c>
      <c r="C17" s="12" t="s">
        <v>68</v>
      </c>
      <c r="D17" s="12">
        <v>51.966999999999999</v>
      </c>
      <c r="E17" s="12">
        <v>38.228000000000002</v>
      </c>
      <c r="F17" s="12">
        <v>121.877</v>
      </c>
      <c r="G17" s="12">
        <v>95.709000000000003</v>
      </c>
      <c r="H17" s="12">
        <v>53.468000000000004</v>
      </c>
      <c r="I17" s="12">
        <v>49.646000000000001</v>
      </c>
      <c r="J17" s="12">
        <v>80.153999999999996</v>
      </c>
      <c r="K17" s="12">
        <v>46.597999999999999</v>
      </c>
      <c r="L17" s="12">
        <v>30.701000000000001</v>
      </c>
      <c r="M17" s="12">
        <v>50.561999999999998</v>
      </c>
      <c r="N17" s="12">
        <v>91.599000000000004</v>
      </c>
      <c r="O17" s="12">
        <v>53.924999999999997</v>
      </c>
      <c r="P17" s="12">
        <v>0</v>
      </c>
      <c r="Q17" s="12">
        <v>52.627000000000002</v>
      </c>
      <c r="R17" s="12">
        <v>65.650999999999996</v>
      </c>
      <c r="S17" s="12">
        <v>75.727000000000004</v>
      </c>
      <c r="T17" s="12">
        <v>60.99</v>
      </c>
      <c r="U17" s="12">
        <v>44.161000000000001</v>
      </c>
      <c r="V17" s="12">
        <v>21.442</v>
      </c>
      <c r="W17" s="12">
        <v>77.697999999999993</v>
      </c>
      <c r="X17" s="12">
        <v>72.400000000000006</v>
      </c>
      <c r="Y17" s="12">
        <v>48.536999999999999</v>
      </c>
      <c r="Z17" s="12">
        <v>76.909000000000006</v>
      </c>
      <c r="AA17" s="12">
        <v>72.406999999999996</v>
      </c>
      <c r="AB17" s="12">
        <v>20.603999999999999</v>
      </c>
      <c r="AC17" s="12">
        <v>51.231000000000002</v>
      </c>
      <c r="AD17" s="12">
        <v>53.372999999999998</v>
      </c>
      <c r="AE17" s="12">
        <v>102.66800000000001</v>
      </c>
      <c r="AF17" s="12">
        <v>31.838999999999999</v>
      </c>
      <c r="AG17" s="12">
        <v>35.957999999999998</v>
      </c>
      <c r="AH17" s="12">
        <v>58.905000000000001</v>
      </c>
      <c r="AI17" s="12">
        <v>27.452000000000002</v>
      </c>
      <c r="AJ17" s="12">
        <v>48.359000000000002</v>
      </c>
      <c r="AK17" s="12">
        <v>43.127000000000002</v>
      </c>
      <c r="AL17" s="12">
        <v>16.59</v>
      </c>
      <c r="AM17" s="12">
        <v>18.204000000000001</v>
      </c>
      <c r="AN17" s="12">
        <v>50.936999999999998</v>
      </c>
      <c r="AO17" s="12">
        <v>40.338999999999999</v>
      </c>
      <c r="AP17" s="12">
        <v>25.611000000000001</v>
      </c>
    </row>
    <row r="18" spans="1:42" outlineLevel="1" x14ac:dyDescent="0.2">
      <c r="A18" s="2">
        <v>13</v>
      </c>
      <c r="B18" s="12" t="s">
        <v>30</v>
      </c>
      <c r="C18" s="12" t="s">
        <v>69</v>
      </c>
      <c r="D18" s="12">
        <v>3.7610000000000001</v>
      </c>
      <c r="E18" s="12">
        <v>82.332999999999998</v>
      </c>
      <c r="F18" s="12">
        <v>113.65300000000001</v>
      </c>
      <c r="G18" s="12">
        <v>139.81399999999999</v>
      </c>
      <c r="H18" s="12">
        <v>1.577</v>
      </c>
      <c r="I18" s="12">
        <v>41.420999999999999</v>
      </c>
      <c r="J18" s="12">
        <v>71.929000000000002</v>
      </c>
      <c r="K18" s="12">
        <v>6.0190000000000001</v>
      </c>
      <c r="L18" s="12">
        <v>74.805999999999997</v>
      </c>
      <c r="M18" s="12">
        <v>18.997</v>
      </c>
      <c r="N18" s="12">
        <v>135.702</v>
      </c>
      <c r="O18" s="12">
        <v>8.5299999999999994</v>
      </c>
      <c r="P18" s="12">
        <v>52.194000000000003</v>
      </c>
      <c r="Q18" s="12">
        <v>0</v>
      </c>
      <c r="R18" s="12">
        <v>57.982999999999997</v>
      </c>
      <c r="S18" s="12">
        <v>119.831</v>
      </c>
      <c r="T18" s="12">
        <v>24.09</v>
      </c>
      <c r="U18" s="12">
        <v>42.883000000000003</v>
      </c>
      <c r="V18" s="12">
        <v>71.605000000000004</v>
      </c>
      <c r="W18" s="12">
        <v>69.472999999999999</v>
      </c>
      <c r="X18" s="12">
        <v>27.721</v>
      </c>
      <c r="Y18" s="12">
        <v>1.355</v>
      </c>
      <c r="Z18" s="12">
        <v>26.795999999999999</v>
      </c>
      <c r="AA18" s="12">
        <v>28.719000000000001</v>
      </c>
      <c r="AB18" s="12">
        <v>65.570999999999998</v>
      </c>
      <c r="AC18" s="12">
        <v>95.335999999999999</v>
      </c>
      <c r="AD18" s="12">
        <v>8.9979999999999993</v>
      </c>
      <c r="AE18" s="12">
        <v>94.444000000000003</v>
      </c>
      <c r="AF18" s="12">
        <v>90.918000000000006</v>
      </c>
      <c r="AG18" s="12">
        <v>60.292000000000002</v>
      </c>
      <c r="AH18" s="12">
        <v>15.217000000000001</v>
      </c>
      <c r="AI18" s="12">
        <v>34.325000000000003</v>
      </c>
      <c r="AJ18" s="12">
        <v>92.463999999999999</v>
      </c>
      <c r="AK18" s="12">
        <v>52.338000000000001</v>
      </c>
      <c r="AL18" s="12">
        <v>39.238999999999997</v>
      </c>
      <c r="AM18" s="12">
        <v>40.491</v>
      </c>
      <c r="AN18" s="12">
        <v>43.902999999999999</v>
      </c>
      <c r="AO18" s="12">
        <v>84.442999999999998</v>
      </c>
      <c r="AP18" s="12">
        <v>30.419</v>
      </c>
    </row>
    <row r="19" spans="1:42" outlineLevel="1" x14ac:dyDescent="0.2">
      <c r="A19" s="2">
        <v>14</v>
      </c>
      <c r="B19" s="12" t="s">
        <v>31</v>
      </c>
      <c r="C19" s="12" t="s">
        <v>70</v>
      </c>
      <c r="D19" s="12">
        <v>57.125</v>
      </c>
      <c r="E19" s="12">
        <v>131.18299999999999</v>
      </c>
      <c r="F19" s="12">
        <v>162.50299999999999</v>
      </c>
      <c r="G19" s="12">
        <v>107.78700000000001</v>
      </c>
      <c r="H19" s="12">
        <v>59.191000000000003</v>
      </c>
      <c r="I19" s="12">
        <v>90.271000000000001</v>
      </c>
      <c r="J19" s="12">
        <v>120.779</v>
      </c>
      <c r="K19" s="12">
        <v>58.652000000000001</v>
      </c>
      <c r="L19" s="12">
        <v>123.65600000000001</v>
      </c>
      <c r="M19" s="12">
        <v>84.552999999999997</v>
      </c>
      <c r="N19" s="12">
        <v>184.553</v>
      </c>
      <c r="O19" s="12">
        <v>53.472000000000001</v>
      </c>
      <c r="P19" s="12">
        <v>65.614999999999995</v>
      </c>
      <c r="Q19" s="12">
        <v>58.35</v>
      </c>
      <c r="R19" s="12">
        <v>0</v>
      </c>
      <c r="S19" s="12">
        <v>168.68100000000001</v>
      </c>
      <c r="T19" s="12">
        <v>82.537000000000006</v>
      </c>
      <c r="U19" s="12">
        <v>23.228999999999999</v>
      </c>
      <c r="V19" s="12">
        <v>67.876000000000005</v>
      </c>
      <c r="W19" s="12">
        <v>118.32299999999999</v>
      </c>
      <c r="X19" s="12">
        <v>83.867000000000004</v>
      </c>
      <c r="Y19" s="12">
        <v>58.969000000000001</v>
      </c>
      <c r="Z19" s="12">
        <v>88.376000000000005</v>
      </c>
      <c r="AA19" s="12">
        <v>20.292999999999999</v>
      </c>
      <c r="AB19" s="12">
        <v>114.42100000000001</v>
      </c>
      <c r="AC19" s="12">
        <v>95.596999999999994</v>
      </c>
      <c r="AD19" s="12">
        <v>58.531999999999996</v>
      </c>
      <c r="AE19" s="12">
        <v>143.29400000000001</v>
      </c>
      <c r="AF19" s="12">
        <v>84.697999999999993</v>
      </c>
      <c r="AG19" s="12">
        <v>56.451000000000001</v>
      </c>
      <c r="AH19" s="12">
        <v>45.61</v>
      </c>
      <c r="AI19" s="12">
        <v>39.398000000000003</v>
      </c>
      <c r="AJ19" s="12">
        <v>93.28</v>
      </c>
      <c r="AK19" s="12">
        <v>48.497</v>
      </c>
      <c r="AL19" s="12">
        <v>60.529000000000003</v>
      </c>
      <c r="AM19" s="12">
        <v>89.340999999999994</v>
      </c>
      <c r="AN19" s="12">
        <v>15.897</v>
      </c>
      <c r="AO19" s="12">
        <v>133.29300000000001</v>
      </c>
      <c r="AP19" s="12">
        <v>79.269000000000005</v>
      </c>
    </row>
    <row r="20" spans="1:42" outlineLevel="1" x14ac:dyDescent="0.2">
      <c r="A20" s="2">
        <v>15</v>
      </c>
      <c r="B20" s="12" t="s">
        <v>32</v>
      </c>
      <c r="C20" s="12" t="s">
        <v>71</v>
      </c>
      <c r="D20" s="12">
        <v>119.877</v>
      </c>
      <c r="E20" s="12">
        <v>40.512</v>
      </c>
      <c r="F20" s="12">
        <v>189.78800000000001</v>
      </c>
      <c r="G20" s="12">
        <v>20.893000000000001</v>
      </c>
      <c r="H20" s="12">
        <v>121.379</v>
      </c>
      <c r="I20" s="12">
        <v>117.557</v>
      </c>
      <c r="J20" s="12">
        <v>148.065</v>
      </c>
      <c r="K20" s="12">
        <v>114.509</v>
      </c>
      <c r="L20" s="12">
        <v>35.44</v>
      </c>
      <c r="M20" s="12">
        <v>118.47199999999999</v>
      </c>
      <c r="N20" s="12">
        <v>22.344999999999999</v>
      </c>
      <c r="O20" s="12">
        <v>121.83499999999999</v>
      </c>
      <c r="P20" s="12">
        <v>76.451999999999998</v>
      </c>
      <c r="Q20" s="12">
        <v>120.538</v>
      </c>
      <c r="R20" s="12">
        <v>105.77800000000001</v>
      </c>
      <c r="S20" s="12">
        <v>0</v>
      </c>
      <c r="T20" s="12">
        <v>128.9</v>
      </c>
      <c r="U20" s="12">
        <v>80.111999999999995</v>
      </c>
      <c r="V20" s="12">
        <v>39.112000000000002</v>
      </c>
      <c r="W20" s="12">
        <v>145.60900000000001</v>
      </c>
      <c r="X20" s="12">
        <v>140.31100000000001</v>
      </c>
      <c r="Y20" s="12">
        <v>116.44799999999999</v>
      </c>
      <c r="Z20" s="12">
        <v>144.82</v>
      </c>
      <c r="AA20" s="12">
        <v>140.31700000000001</v>
      </c>
      <c r="AB20" s="12">
        <v>75.233999999999995</v>
      </c>
      <c r="AC20" s="12">
        <v>11.737</v>
      </c>
      <c r="AD20" s="12">
        <v>121.283</v>
      </c>
      <c r="AE20" s="12">
        <v>170.57900000000001</v>
      </c>
      <c r="AF20" s="12">
        <v>21.99</v>
      </c>
      <c r="AG20" s="12">
        <v>50.284999999999997</v>
      </c>
      <c r="AH20" s="12">
        <v>126.815</v>
      </c>
      <c r="AI20" s="12">
        <v>65.873000000000005</v>
      </c>
      <c r="AJ20" s="12">
        <v>18.928999999999998</v>
      </c>
      <c r="AK20" s="12">
        <v>57.454000000000001</v>
      </c>
      <c r="AL20" s="12">
        <v>87.628</v>
      </c>
      <c r="AM20" s="12">
        <v>89.305000000000007</v>
      </c>
      <c r="AN20" s="12">
        <v>91.063999999999993</v>
      </c>
      <c r="AO20" s="12">
        <v>52.5</v>
      </c>
      <c r="AP20" s="12">
        <v>93.521000000000001</v>
      </c>
    </row>
    <row r="21" spans="1:42" outlineLevel="1" x14ac:dyDescent="0.2">
      <c r="A21" s="2">
        <v>16</v>
      </c>
      <c r="B21" s="12" t="s">
        <v>33</v>
      </c>
      <c r="C21" s="12" t="s">
        <v>72</v>
      </c>
      <c r="D21" s="12">
        <v>33.445999999999998</v>
      </c>
      <c r="E21" s="12">
        <v>90.971000000000004</v>
      </c>
      <c r="F21" s="12">
        <v>109.008</v>
      </c>
      <c r="G21" s="12">
        <v>148.452</v>
      </c>
      <c r="H21" s="12">
        <v>25.931000000000001</v>
      </c>
      <c r="I21" s="12">
        <v>36.777000000000001</v>
      </c>
      <c r="J21" s="12">
        <v>36.009</v>
      </c>
      <c r="K21" s="12">
        <v>28.608000000000001</v>
      </c>
      <c r="L21" s="12">
        <v>83.444000000000003</v>
      </c>
      <c r="M21" s="12">
        <v>9.1389999999999993</v>
      </c>
      <c r="N21" s="12">
        <v>144.34</v>
      </c>
      <c r="O21" s="12">
        <v>31.920999999999999</v>
      </c>
      <c r="P21" s="12">
        <v>60.832000000000001</v>
      </c>
      <c r="Q21" s="12">
        <v>24.353999999999999</v>
      </c>
      <c r="R21" s="12">
        <v>83.149000000000001</v>
      </c>
      <c r="S21" s="12">
        <v>128.46899999999999</v>
      </c>
      <c r="T21" s="12">
        <v>0</v>
      </c>
      <c r="U21" s="12">
        <v>68.05</v>
      </c>
      <c r="V21" s="12">
        <v>80.242999999999995</v>
      </c>
      <c r="W21" s="12">
        <v>20.393000000000001</v>
      </c>
      <c r="X21" s="12">
        <v>23.346</v>
      </c>
      <c r="Y21" s="12">
        <v>25.709</v>
      </c>
      <c r="Z21" s="12">
        <v>14.611000000000001</v>
      </c>
      <c r="AA21" s="12">
        <v>53.886000000000003</v>
      </c>
      <c r="AB21" s="12">
        <v>74.209000000000003</v>
      </c>
      <c r="AC21" s="12">
        <v>103.974</v>
      </c>
      <c r="AD21" s="12">
        <v>34.851999999999997</v>
      </c>
      <c r="AE21" s="12">
        <v>89.8</v>
      </c>
      <c r="AF21" s="12">
        <v>99.555999999999997</v>
      </c>
      <c r="AG21" s="12">
        <v>94.759</v>
      </c>
      <c r="AH21" s="12">
        <v>40.384</v>
      </c>
      <c r="AI21" s="12">
        <v>59.491999999999997</v>
      </c>
      <c r="AJ21" s="12">
        <v>101.102</v>
      </c>
      <c r="AK21" s="12">
        <v>77.504999999999995</v>
      </c>
      <c r="AL21" s="12">
        <v>47.877000000000002</v>
      </c>
      <c r="AM21" s="12">
        <v>49.128999999999998</v>
      </c>
      <c r="AN21" s="12">
        <v>69.069999999999993</v>
      </c>
      <c r="AO21" s="12">
        <v>93.081000000000003</v>
      </c>
      <c r="AP21" s="12">
        <v>39.057000000000002</v>
      </c>
    </row>
    <row r="22" spans="1:42" outlineLevel="1" x14ac:dyDescent="0.2">
      <c r="A22" s="2">
        <v>17</v>
      </c>
      <c r="B22" s="12" t="s">
        <v>34</v>
      </c>
      <c r="C22" s="12" t="s">
        <v>73</v>
      </c>
      <c r="D22" s="12">
        <v>41.604999999999997</v>
      </c>
      <c r="E22" s="12">
        <v>115.66200000000001</v>
      </c>
      <c r="F22" s="12">
        <v>146.982</v>
      </c>
      <c r="G22" s="12">
        <v>86.855999999999995</v>
      </c>
      <c r="H22" s="12">
        <v>43.670999999999999</v>
      </c>
      <c r="I22" s="12">
        <v>74.75</v>
      </c>
      <c r="J22" s="12">
        <v>105.258</v>
      </c>
      <c r="K22" s="12">
        <v>43.131999999999998</v>
      </c>
      <c r="L22" s="12">
        <v>108.13500000000001</v>
      </c>
      <c r="M22" s="12">
        <v>69.031999999999996</v>
      </c>
      <c r="N22" s="12">
        <v>169.03200000000001</v>
      </c>
      <c r="O22" s="12">
        <v>37.951999999999998</v>
      </c>
      <c r="P22" s="12">
        <v>50.094999999999999</v>
      </c>
      <c r="Q22" s="12">
        <v>42.83</v>
      </c>
      <c r="R22" s="12">
        <v>23.222999999999999</v>
      </c>
      <c r="S22" s="12">
        <v>81.846000000000004</v>
      </c>
      <c r="T22" s="12">
        <v>67.016000000000005</v>
      </c>
      <c r="U22" s="12">
        <v>0</v>
      </c>
      <c r="V22" s="12">
        <v>42.445999999999998</v>
      </c>
      <c r="W22" s="12">
        <v>102.80200000000001</v>
      </c>
      <c r="X22" s="12">
        <v>68.346000000000004</v>
      </c>
      <c r="Y22" s="12">
        <v>43.448999999999998</v>
      </c>
      <c r="Z22" s="12">
        <v>72.855000000000004</v>
      </c>
      <c r="AA22" s="12">
        <v>24.765999999999998</v>
      </c>
      <c r="AB22" s="12">
        <v>98.9</v>
      </c>
      <c r="AC22" s="12">
        <v>71.903999999999996</v>
      </c>
      <c r="AD22" s="12">
        <v>43.012</v>
      </c>
      <c r="AE22" s="12">
        <v>127.773</v>
      </c>
      <c r="AF22" s="12">
        <v>61.005000000000003</v>
      </c>
      <c r="AG22" s="12">
        <v>32.999000000000002</v>
      </c>
      <c r="AH22" s="12">
        <v>30.09</v>
      </c>
      <c r="AI22" s="12">
        <v>15.273</v>
      </c>
      <c r="AJ22" s="12">
        <v>69.587000000000003</v>
      </c>
      <c r="AK22" s="12">
        <v>25.045000000000002</v>
      </c>
      <c r="AL22" s="12">
        <v>45.009</v>
      </c>
      <c r="AM22" s="12">
        <v>73.819999999999993</v>
      </c>
      <c r="AN22" s="12">
        <v>22.763999999999999</v>
      </c>
      <c r="AO22" s="12">
        <v>117.77200000000001</v>
      </c>
      <c r="AP22" s="12">
        <v>63.747999999999998</v>
      </c>
    </row>
    <row r="23" spans="1:42" outlineLevel="1" x14ac:dyDescent="0.2">
      <c r="A23" s="2">
        <v>18</v>
      </c>
      <c r="B23" s="12" t="s">
        <v>35</v>
      </c>
      <c r="C23" s="12" t="s">
        <v>74</v>
      </c>
      <c r="D23" s="12">
        <v>71.048000000000002</v>
      </c>
      <c r="E23" s="12">
        <v>49.795999999999999</v>
      </c>
      <c r="F23" s="12">
        <v>140.959</v>
      </c>
      <c r="G23" s="12">
        <v>56.171999999999997</v>
      </c>
      <c r="H23" s="12">
        <v>72.55</v>
      </c>
      <c r="I23" s="12">
        <v>68.727999999999994</v>
      </c>
      <c r="J23" s="12">
        <v>99.236000000000004</v>
      </c>
      <c r="K23" s="12">
        <v>65.680000000000007</v>
      </c>
      <c r="L23" s="12">
        <v>42.268999999999998</v>
      </c>
      <c r="M23" s="12">
        <v>69.643000000000001</v>
      </c>
      <c r="N23" s="12">
        <v>65.924999999999997</v>
      </c>
      <c r="O23" s="12">
        <v>73.006</v>
      </c>
      <c r="P23" s="12">
        <v>21.48</v>
      </c>
      <c r="Q23" s="12">
        <v>71.709000000000003</v>
      </c>
      <c r="R23" s="12">
        <v>68.081000000000003</v>
      </c>
      <c r="S23" s="12">
        <v>39.057000000000002</v>
      </c>
      <c r="T23" s="12">
        <v>80.070999999999998</v>
      </c>
      <c r="U23" s="12">
        <v>42.414000000000001</v>
      </c>
      <c r="V23" s="12">
        <v>0</v>
      </c>
      <c r="W23" s="12">
        <v>96.78</v>
      </c>
      <c r="X23" s="12">
        <v>91.481999999999999</v>
      </c>
      <c r="Y23" s="12">
        <v>67.619</v>
      </c>
      <c r="Z23" s="12">
        <v>95.991</v>
      </c>
      <c r="AA23" s="12">
        <v>55.021999999999998</v>
      </c>
      <c r="AB23" s="12">
        <v>32.173000000000002</v>
      </c>
      <c r="AC23" s="12">
        <v>29.114999999999998</v>
      </c>
      <c r="AD23" s="12">
        <v>72.453999999999994</v>
      </c>
      <c r="AE23" s="12">
        <v>121.75</v>
      </c>
      <c r="AF23" s="12">
        <v>18.216000000000001</v>
      </c>
      <c r="AG23" s="12">
        <v>15.416</v>
      </c>
      <c r="AH23" s="12">
        <v>50</v>
      </c>
      <c r="AI23" s="12">
        <v>28.175999999999998</v>
      </c>
      <c r="AJ23" s="12">
        <v>26.797999999999998</v>
      </c>
      <c r="AK23" s="12">
        <v>22.584</v>
      </c>
      <c r="AL23" s="12">
        <v>26.262</v>
      </c>
      <c r="AM23" s="12">
        <v>40.475999999999999</v>
      </c>
      <c r="AN23" s="12">
        <v>53.366999999999997</v>
      </c>
      <c r="AO23" s="12">
        <v>51.906999999999996</v>
      </c>
      <c r="AP23" s="12">
        <v>44.692</v>
      </c>
    </row>
    <row r="24" spans="1:42" outlineLevel="1" x14ac:dyDescent="0.2">
      <c r="A24" s="2">
        <v>19</v>
      </c>
      <c r="B24" s="12" t="s">
        <v>36</v>
      </c>
      <c r="C24" s="12" t="s">
        <v>75</v>
      </c>
      <c r="D24" s="12">
        <v>68.638000000000005</v>
      </c>
      <c r="E24" s="12">
        <v>108.78700000000001</v>
      </c>
      <c r="F24" s="12">
        <v>103.161</v>
      </c>
      <c r="G24" s="12">
        <v>166.26900000000001</v>
      </c>
      <c r="H24" s="12">
        <v>70.14</v>
      </c>
      <c r="I24" s="12">
        <v>30.747</v>
      </c>
      <c r="J24" s="12">
        <v>16.591999999999999</v>
      </c>
      <c r="K24" s="12">
        <v>63.27</v>
      </c>
      <c r="L24" s="12">
        <v>101.26</v>
      </c>
      <c r="M24" s="12">
        <v>29.094999999999999</v>
      </c>
      <c r="N24" s="12">
        <v>162.15799999999999</v>
      </c>
      <c r="O24" s="12">
        <v>70.596000000000004</v>
      </c>
      <c r="P24" s="12">
        <v>78.647999999999996</v>
      </c>
      <c r="Q24" s="12">
        <v>69.299000000000007</v>
      </c>
      <c r="R24" s="12">
        <v>118.342</v>
      </c>
      <c r="S24" s="12">
        <v>146.286</v>
      </c>
      <c r="T24" s="12">
        <v>20.347000000000001</v>
      </c>
      <c r="U24" s="12">
        <v>103.24299999999999</v>
      </c>
      <c r="V24" s="12">
        <v>98.058999999999997</v>
      </c>
      <c r="W24" s="12">
        <v>0</v>
      </c>
      <c r="X24" s="12">
        <v>39.262</v>
      </c>
      <c r="Y24" s="12">
        <v>65.209000000000003</v>
      </c>
      <c r="Z24" s="12">
        <v>36.048999999999999</v>
      </c>
      <c r="AA24" s="12">
        <v>89.078000000000003</v>
      </c>
      <c r="AB24" s="12">
        <v>92.025000000000006</v>
      </c>
      <c r="AC24" s="12">
        <v>121.79</v>
      </c>
      <c r="AD24" s="12">
        <v>70.043999999999997</v>
      </c>
      <c r="AE24" s="12">
        <v>83.951999999999998</v>
      </c>
      <c r="AF24" s="12">
        <v>117.372</v>
      </c>
      <c r="AG24" s="12">
        <v>112.575</v>
      </c>
      <c r="AH24" s="12">
        <v>75.575999999999993</v>
      </c>
      <c r="AI24" s="12">
        <v>94.685000000000002</v>
      </c>
      <c r="AJ24" s="12">
        <v>118.91800000000001</v>
      </c>
      <c r="AK24" s="12">
        <v>112.69799999999999</v>
      </c>
      <c r="AL24" s="12">
        <v>65.692999999999998</v>
      </c>
      <c r="AM24" s="12">
        <v>49.436999999999998</v>
      </c>
      <c r="AN24" s="12">
        <v>104.26300000000001</v>
      </c>
      <c r="AO24" s="12">
        <v>110.89700000000001</v>
      </c>
      <c r="AP24" s="12">
        <v>56.872999999999998</v>
      </c>
    </row>
    <row r="25" spans="1:42" outlineLevel="1" x14ac:dyDescent="0.2">
      <c r="A25" s="2">
        <v>20</v>
      </c>
      <c r="B25" s="12" t="s">
        <v>37</v>
      </c>
      <c r="C25" s="12" t="s">
        <v>76</v>
      </c>
      <c r="D25" s="12">
        <v>34.238999999999997</v>
      </c>
      <c r="E25" s="12">
        <v>102.392</v>
      </c>
      <c r="F25" s="12">
        <v>133.71199999999999</v>
      </c>
      <c r="G25" s="12">
        <v>159.874</v>
      </c>
      <c r="H25" s="12">
        <v>28.472999999999999</v>
      </c>
      <c r="I25" s="12">
        <v>61.481000000000002</v>
      </c>
      <c r="J25" s="12">
        <v>50.155000000000001</v>
      </c>
      <c r="K25" s="12">
        <v>36.311</v>
      </c>
      <c r="L25" s="12">
        <v>94.864999999999995</v>
      </c>
      <c r="M25" s="12">
        <v>23.446999999999999</v>
      </c>
      <c r="N25" s="12">
        <v>155.762</v>
      </c>
      <c r="O25" s="12">
        <v>36.197000000000003</v>
      </c>
      <c r="P25" s="12">
        <v>72.253</v>
      </c>
      <c r="Q25" s="12">
        <v>28.728000000000002</v>
      </c>
      <c r="R25" s="12">
        <v>83.941999999999993</v>
      </c>
      <c r="S25" s="12">
        <v>139.89099999999999</v>
      </c>
      <c r="T25" s="12">
        <v>23.346</v>
      </c>
      <c r="U25" s="12">
        <v>68.843000000000004</v>
      </c>
      <c r="V25" s="12">
        <v>91.664000000000001</v>
      </c>
      <c r="W25" s="12">
        <v>38.451000000000001</v>
      </c>
      <c r="X25" s="12">
        <v>0</v>
      </c>
      <c r="Y25" s="12">
        <v>28.251000000000001</v>
      </c>
      <c r="Z25" s="12">
        <v>12.475</v>
      </c>
      <c r="AA25" s="12">
        <v>54.679000000000002</v>
      </c>
      <c r="AB25" s="12">
        <v>85.63</v>
      </c>
      <c r="AC25" s="12">
        <v>115.395</v>
      </c>
      <c r="AD25" s="12">
        <v>35.645000000000003</v>
      </c>
      <c r="AE25" s="12">
        <v>114.504</v>
      </c>
      <c r="AF25" s="12">
        <v>110.977</v>
      </c>
      <c r="AG25" s="12">
        <v>86.251999999999995</v>
      </c>
      <c r="AH25" s="12">
        <v>41.177</v>
      </c>
      <c r="AI25" s="12">
        <v>60.284999999999997</v>
      </c>
      <c r="AJ25" s="12">
        <v>112.523</v>
      </c>
      <c r="AK25" s="12">
        <v>78.298000000000002</v>
      </c>
      <c r="AL25" s="12">
        <v>59.298999999999999</v>
      </c>
      <c r="AM25" s="12">
        <v>60.551000000000002</v>
      </c>
      <c r="AN25" s="12">
        <v>69.863</v>
      </c>
      <c r="AO25" s="12">
        <v>104.502</v>
      </c>
      <c r="AP25" s="12">
        <v>50.478000000000002</v>
      </c>
    </row>
    <row r="26" spans="1:42" outlineLevel="1" x14ac:dyDescent="0.2">
      <c r="A26" s="2">
        <v>21</v>
      </c>
      <c r="B26" s="12" t="s">
        <v>38</v>
      </c>
      <c r="C26" s="12" t="s">
        <v>77</v>
      </c>
      <c r="D26" s="12">
        <v>2.4060000000000001</v>
      </c>
      <c r="E26" s="12">
        <v>78.662000000000006</v>
      </c>
      <c r="F26" s="12">
        <v>109.983</v>
      </c>
      <c r="G26" s="12">
        <v>136.143</v>
      </c>
      <c r="H26" s="12">
        <v>1.476</v>
      </c>
      <c r="I26" s="12">
        <v>37.750999999999998</v>
      </c>
      <c r="J26" s="12">
        <v>68.259</v>
      </c>
      <c r="K26" s="12">
        <v>4.7439999999999998</v>
      </c>
      <c r="L26" s="12">
        <v>71.135000000000005</v>
      </c>
      <c r="M26" s="12">
        <v>20.352</v>
      </c>
      <c r="N26" s="12">
        <v>132.03200000000001</v>
      </c>
      <c r="O26" s="12">
        <v>7.7190000000000003</v>
      </c>
      <c r="P26" s="12">
        <v>48.524000000000001</v>
      </c>
      <c r="Q26" s="12">
        <v>1.355</v>
      </c>
      <c r="R26" s="12">
        <v>58.601999999999997</v>
      </c>
      <c r="S26" s="12">
        <v>116.161</v>
      </c>
      <c r="T26" s="12">
        <v>25.445</v>
      </c>
      <c r="U26" s="12">
        <v>43.502000000000002</v>
      </c>
      <c r="V26" s="12">
        <v>67.935000000000002</v>
      </c>
      <c r="W26" s="12">
        <v>65.802999999999997</v>
      </c>
      <c r="X26" s="12">
        <v>28.34</v>
      </c>
      <c r="Y26" s="12">
        <v>0</v>
      </c>
      <c r="Z26" s="12">
        <v>32.847999999999999</v>
      </c>
      <c r="AA26" s="12">
        <v>29.338000000000001</v>
      </c>
      <c r="AB26" s="12">
        <v>61.901000000000003</v>
      </c>
      <c r="AC26" s="12">
        <v>91.665000000000006</v>
      </c>
      <c r="AD26" s="12">
        <v>5.6879999999999997</v>
      </c>
      <c r="AE26" s="12">
        <v>90.774000000000001</v>
      </c>
      <c r="AF26" s="12">
        <v>87.247</v>
      </c>
      <c r="AG26" s="12">
        <v>60.911000000000001</v>
      </c>
      <c r="AH26" s="12">
        <v>15.836</v>
      </c>
      <c r="AI26" s="12">
        <v>34.944000000000003</v>
      </c>
      <c r="AJ26" s="12">
        <v>88.793000000000006</v>
      </c>
      <c r="AK26" s="12">
        <v>52.957000000000001</v>
      </c>
      <c r="AL26" s="12">
        <v>35.569000000000003</v>
      </c>
      <c r="AM26" s="12">
        <v>36.820999999999998</v>
      </c>
      <c r="AN26" s="12">
        <v>44.521999999999998</v>
      </c>
      <c r="AO26" s="12">
        <v>80.772000000000006</v>
      </c>
      <c r="AP26" s="12">
        <v>26.748000000000001</v>
      </c>
    </row>
    <row r="27" spans="1:42" outlineLevel="1" x14ac:dyDescent="0.2">
      <c r="A27" s="2">
        <v>22</v>
      </c>
      <c r="B27" s="12" t="s">
        <v>39</v>
      </c>
      <c r="C27" s="12" t="s">
        <v>78</v>
      </c>
      <c r="D27" s="12">
        <v>38.747999999999998</v>
      </c>
      <c r="E27" s="12">
        <v>106.901</v>
      </c>
      <c r="F27" s="12">
        <v>114.58</v>
      </c>
      <c r="G27" s="12">
        <v>164.38300000000001</v>
      </c>
      <c r="H27" s="12">
        <v>32.981999999999999</v>
      </c>
      <c r="I27" s="12">
        <v>42.348999999999997</v>
      </c>
      <c r="J27" s="12">
        <v>43.277999999999999</v>
      </c>
      <c r="K27" s="12">
        <v>40.82</v>
      </c>
      <c r="L27" s="12">
        <v>99.373999999999995</v>
      </c>
      <c r="M27" s="12">
        <v>14.711</v>
      </c>
      <c r="N27" s="12">
        <v>160.27199999999999</v>
      </c>
      <c r="O27" s="12">
        <v>40.706000000000003</v>
      </c>
      <c r="P27" s="12">
        <v>76.762</v>
      </c>
      <c r="Q27" s="12">
        <v>33.237000000000002</v>
      </c>
      <c r="R27" s="12">
        <v>88.450999999999993</v>
      </c>
      <c r="S27" s="12">
        <v>144.4</v>
      </c>
      <c r="T27" s="12">
        <v>14.61</v>
      </c>
      <c r="U27" s="12">
        <v>73.352000000000004</v>
      </c>
      <c r="V27" s="12">
        <v>96.173000000000002</v>
      </c>
      <c r="W27" s="12">
        <v>35.779000000000003</v>
      </c>
      <c r="X27" s="12">
        <v>12.475</v>
      </c>
      <c r="Y27" s="12">
        <v>32.76</v>
      </c>
      <c r="Z27" s="12">
        <v>0</v>
      </c>
      <c r="AA27" s="12">
        <v>59.188000000000002</v>
      </c>
      <c r="AB27" s="12">
        <v>90.138999999999996</v>
      </c>
      <c r="AC27" s="12">
        <v>119.904</v>
      </c>
      <c r="AD27" s="12">
        <v>40.154000000000003</v>
      </c>
      <c r="AE27" s="12">
        <v>95.372</v>
      </c>
      <c r="AF27" s="12">
        <v>115.486</v>
      </c>
      <c r="AG27" s="12">
        <v>90.760999999999996</v>
      </c>
      <c r="AH27" s="12">
        <v>45.686</v>
      </c>
      <c r="AI27" s="12">
        <v>64.793999999999997</v>
      </c>
      <c r="AJ27" s="12">
        <v>117.032</v>
      </c>
      <c r="AK27" s="12">
        <v>82.807000000000002</v>
      </c>
      <c r="AL27" s="12">
        <v>63.808</v>
      </c>
      <c r="AM27" s="12">
        <v>65.06</v>
      </c>
      <c r="AN27" s="12">
        <v>74.372</v>
      </c>
      <c r="AO27" s="12">
        <v>109.011</v>
      </c>
      <c r="AP27" s="12">
        <v>54.987000000000002</v>
      </c>
    </row>
    <row r="28" spans="1:42" outlineLevel="1" x14ac:dyDescent="0.2">
      <c r="A28" s="2">
        <v>23</v>
      </c>
      <c r="B28" s="12" t="s">
        <v>40</v>
      </c>
      <c r="C28" s="12" t="s">
        <v>79</v>
      </c>
      <c r="D28" s="12">
        <v>28.259</v>
      </c>
      <c r="E28" s="12">
        <v>102.316</v>
      </c>
      <c r="F28" s="12">
        <v>133.63499999999999</v>
      </c>
      <c r="G28" s="12">
        <v>159.797</v>
      </c>
      <c r="H28" s="12">
        <v>30.324999999999999</v>
      </c>
      <c r="I28" s="12">
        <v>61.404000000000003</v>
      </c>
      <c r="J28" s="12">
        <v>91.912000000000006</v>
      </c>
      <c r="K28" s="12">
        <v>29.786000000000001</v>
      </c>
      <c r="L28" s="12">
        <v>94.789000000000001</v>
      </c>
      <c r="M28" s="12">
        <v>55.686</v>
      </c>
      <c r="N28" s="12">
        <v>155.685</v>
      </c>
      <c r="O28" s="12">
        <v>19.616</v>
      </c>
      <c r="P28" s="12">
        <v>72.177000000000007</v>
      </c>
      <c r="Q28" s="12">
        <v>29.484000000000002</v>
      </c>
      <c r="R28" s="12">
        <v>20.29</v>
      </c>
      <c r="S28" s="12">
        <v>139.81399999999999</v>
      </c>
      <c r="T28" s="12">
        <v>53.67</v>
      </c>
      <c r="U28" s="12">
        <v>34.786000000000001</v>
      </c>
      <c r="V28" s="12">
        <v>54.706000000000003</v>
      </c>
      <c r="W28" s="12">
        <v>89.456000000000003</v>
      </c>
      <c r="X28" s="12">
        <v>55</v>
      </c>
      <c r="Y28" s="12">
        <v>30.103000000000002</v>
      </c>
      <c r="Z28" s="12">
        <v>59.508000000000003</v>
      </c>
      <c r="AA28" s="12">
        <v>0</v>
      </c>
      <c r="AB28" s="12">
        <v>85.554000000000002</v>
      </c>
      <c r="AC28" s="12">
        <v>115.319</v>
      </c>
      <c r="AD28" s="12">
        <v>29.664999999999999</v>
      </c>
      <c r="AE28" s="12">
        <v>114.42700000000001</v>
      </c>
      <c r="AF28" s="12">
        <v>71.528000000000006</v>
      </c>
      <c r="AG28" s="12">
        <v>52.195</v>
      </c>
      <c r="AH28" s="12">
        <v>15.388</v>
      </c>
      <c r="AI28" s="12">
        <v>26.228000000000002</v>
      </c>
      <c r="AJ28" s="12">
        <v>112.447</v>
      </c>
      <c r="AK28" s="12">
        <v>44.241</v>
      </c>
      <c r="AL28" s="12">
        <v>36.613999999999997</v>
      </c>
      <c r="AM28" s="12">
        <v>60.473999999999997</v>
      </c>
      <c r="AN28" s="12">
        <v>10.635</v>
      </c>
      <c r="AO28" s="12">
        <v>104.426</v>
      </c>
      <c r="AP28" s="12">
        <v>50.402000000000001</v>
      </c>
    </row>
    <row r="29" spans="1:42" outlineLevel="1" x14ac:dyDescent="0.2">
      <c r="A29" s="2">
        <v>24</v>
      </c>
      <c r="B29" s="12" t="s">
        <v>41</v>
      </c>
      <c r="C29" s="12" t="s">
        <v>80</v>
      </c>
      <c r="D29" s="12">
        <v>64.421999999999997</v>
      </c>
      <c r="E29" s="12">
        <v>37.593000000000004</v>
      </c>
      <c r="F29" s="12">
        <v>85.63</v>
      </c>
      <c r="G29" s="12">
        <v>95.073999999999998</v>
      </c>
      <c r="H29" s="12">
        <v>65.923000000000002</v>
      </c>
      <c r="I29" s="12">
        <v>62.100999999999999</v>
      </c>
      <c r="J29" s="12">
        <v>92.608999999999995</v>
      </c>
      <c r="K29" s="12">
        <v>59.052999999999997</v>
      </c>
      <c r="L29" s="12">
        <v>30.065999999999999</v>
      </c>
      <c r="M29" s="12">
        <v>63.015999999999998</v>
      </c>
      <c r="N29" s="12">
        <v>90.963999999999999</v>
      </c>
      <c r="O29" s="12">
        <v>66.38</v>
      </c>
      <c r="P29" s="12">
        <v>20.61</v>
      </c>
      <c r="Q29" s="12">
        <v>65.081999999999994</v>
      </c>
      <c r="R29" s="12">
        <v>114.126</v>
      </c>
      <c r="S29" s="12">
        <v>75.091999999999999</v>
      </c>
      <c r="T29" s="12">
        <v>73.444000000000003</v>
      </c>
      <c r="U29" s="12">
        <v>99.027000000000001</v>
      </c>
      <c r="V29" s="12">
        <v>32.140999999999998</v>
      </c>
      <c r="W29" s="12">
        <v>90.153000000000006</v>
      </c>
      <c r="X29" s="12">
        <v>84.855000000000004</v>
      </c>
      <c r="Y29" s="12">
        <v>60.991999999999997</v>
      </c>
      <c r="Z29" s="12">
        <v>89.364000000000004</v>
      </c>
      <c r="AA29" s="12">
        <v>84.861999999999995</v>
      </c>
      <c r="AB29" s="12">
        <v>0</v>
      </c>
      <c r="AC29" s="12">
        <v>50.595999999999997</v>
      </c>
      <c r="AD29" s="12">
        <v>65.828000000000003</v>
      </c>
      <c r="AE29" s="12">
        <v>66.421000000000006</v>
      </c>
      <c r="AF29" s="12">
        <v>42.537999999999997</v>
      </c>
      <c r="AG29" s="12">
        <v>46.656999999999996</v>
      </c>
      <c r="AH29" s="12">
        <v>71.36</v>
      </c>
      <c r="AI29" s="12">
        <v>51.043999999999997</v>
      </c>
      <c r="AJ29" s="12">
        <v>47.723999999999997</v>
      </c>
      <c r="AK29" s="12">
        <v>53.826000000000001</v>
      </c>
      <c r="AL29" s="12">
        <v>32.171999999999997</v>
      </c>
      <c r="AM29" s="12">
        <v>33.848999999999997</v>
      </c>
      <c r="AN29" s="12">
        <v>100.047</v>
      </c>
      <c r="AO29" s="12">
        <v>39.704000000000001</v>
      </c>
      <c r="AP29" s="12">
        <v>38.066000000000003</v>
      </c>
    </row>
    <row r="30" spans="1:42" outlineLevel="1" x14ac:dyDescent="0.2">
      <c r="A30" s="2">
        <v>25</v>
      </c>
      <c r="B30" s="12" t="s">
        <v>42</v>
      </c>
      <c r="C30" s="12" t="s">
        <v>81</v>
      </c>
      <c r="D30" s="12">
        <v>95.525000000000006</v>
      </c>
      <c r="E30" s="12">
        <v>30.777999999999999</v>
      </c>
      <c r="F30" s="12">
        <v>165.43600000000001</v>
      </c>
      <c r="G30" s="12">
        <v>28.852</v>
      </c>
      <c r="H30" s="12">
        <v>97.027000000000001</v>
      </c>
      <c r="I30" s="12">
        <v>93.204999999999998</v>
      </c>
      <c r="J30" s="12">
        <v>123.71299999999999</v>
      </c>
      <c r="K30" s="12">
        <v>90.156999999999996</v>
      </c>
      <c r="L30" s="12">
        <v>22.588000000000001</v>
      </c>
      <c r="M30" s="12">
        <v>94.12</v>
      </c>
      <c r="N30" s="12">
        <v>33.826999999999998</v>
      </c>
      <c r="O30" s="12">
        <v>97.483000000000004</v>
      </c>
      <c r="P30" s="12">
        <v>42.728999999999999</v>
      </c>
      <c r="Q30" s="12">
        <v>96.186000000000007</v>
      </c>
      <c r="R30" s="12">
        <v>95.837000000000003</v>
      </c>
      <c r="S30" s="12">
        <v>11.738</v>
      </c>
      <c r="T30" s="12">
        <v>104.548</v>
      </c>
      <c r="U30" s="12">
        <v>70.17</v>
      </c>
      <c r="V30" s="12">
        <v>29.170999999999999</v>
      </c>
      <c r="W30" s="12">
        <v>121.25700000000001</v>
      </c>
      <c r="X30" s="12">
        <v>115.959</v>
      </c>
      <c r="Y30" s="12">
        <v>92.096000000000004</v>
      </c>
      <c r="Z30" s="12">
        <v>120.468</v>
      </c>
      <c r="AA30" s="12">
        <v>115.965</v>
      </c>
      <c r="AB30" s="12">
        <v>50.881</v>
      </c>
      <c r="AC30" s="12">
        <v>0</v>
      </c>
      <c r="AD30" s="12">
        <v>96.930999999999997</v>
      </c>
      <c r="AE30" s="12">
        <v>146.227</v>
      </c>
      <c r="AF30" s="12">
        <v>12.048999999999999</v>
      </c>
      <c r="AG30" s="12">
        <v>40.344000000000001</v>
      </c>
      <c r="AH30" s="12">
        <v>102.46299999999999</v>
      </c>
      <c r="AI30" s="12">
        <v>55.932000000000002</v>
      </c>
      <c r="AJ30" s="12">
        <v>8.9879999999999995</v>
      </c>
      <c r="AK30" s="12">
        <v>47.512999999999998</v>
      </c>
      <c r="AL30" s="12">
        <v>63.276000000000003</v>
      </c>
      <c r="AM30" s="12">
        <v>64.953000000000003</v>
      </c>
      <c r="AN30" s="12">
        <v>81.123000000000005</v>
      </c>
      <c r="AO30" s="12">
        <v>32.889000000000003</v>
      </c>
      <c r="AP30" s="12">
        <v>69.17</v>
      </c>
    </row>
    <row r="31" spans="1:42" outlineLevel="1" x14ac:dyDescent="0.2">
      <c r="A31" s="2">
        <v>26</v>
      </c>
      <c r="B31" s="12" t="s">
        <v>43</v>
      </c>
      <c r="C31" s="12" t="s">
        <v>82</v>
      </c>
      <c r="D31" s="12">
        <v>3.9849999999999999</v>
      </c>
      <c r="E31" s="12">
        <v>82.444000000000003</v>
      </c>
      <c r="F31" s="12">
        <v>113.764</v>
      </c>
      <c r="G31" s="12">
        <v>139.92500000000001</v>
      </c>
      <c r="H31" s="12">
        <v>5.5259999999999998</v>
      </c>
      <c r="I31" s="12">
        <v>41.531999999999996</v>
      </c>
      <c r="J31" s="12">
        <v>72.040000000000006</v>
      </c>
      <c r="K31" s="12">
        <v>3.9609999999999999</v>
      </c>
      <c r="L31" s="12">
        <v>74.917000000000002</v>
      </c>
      <c r="M31" s="12">
        <v>35.814</v>
      </c>
      <c r="N31" s="12">
        <v>135.81299999999999</v>
      </c>
      <c r="O31" s="12">
        <v>5.8739999999999997</v>
      </c>
      <c r="P31" s="12">
        <v>52.305</v>
      </c>
      <c r="Q31" s="12">
        <v>8.9930000000000003</v>
      </c>
      <c r="R31" s="12">
        <v>58.786999999999999</v>
      </c>
      <c r="S31" s="12">
        <v>119.94199999999999</v>
      </c>
      <c r="T31" s="12">
        <v>33.798000000000002</v>
      </c>
      <c r="U31" s="12">
        <v>43.688000000000002</v>
      </c>
      <c r="V31" s="12">
        <v>71.715999999999994</v>
      </c>
      <c r="W31" s="12">
        <v>69.584000000000003</v>
      </c>
      <c r="X31" s="12">
        <v>35.128</v>
      </c>
      <c r="Y31" s="12">
        <v>5.6829999999999998</v>
      </c>
      <c r="Z31" s="12">
        <v>39.636000000000003</v>
      </c>
      <c r="AA31" s="12">
        <v>29.523</v>
      </c>
      <c r="AB31" s="12">
        <v>65.682000000000002</v>
      </c>
      <c r="AC31" s="12">
        <v>95.447000000000003</v>
      </c>
      <c r="AD31" s="12">
        <v>0</v>
      </c>
      <c r="AE31" s="12">
        <v>94.555000000000007</v>
      </c>
      <c r="AF31" s="12">
        <v>91.028999999999996</v>
      </c>
      <c r="AG31" s="12">
        <v>61.097000000000001</v>
      </c>
      <c r="AH31" s="12">
        <v>16.021000000000001</v>
      </c>
      <c r="AI31" s="12">
        <v>35.130000000000003</v>
      </c>
      <c r="AJ31" s="12">
        <v>92.575000000000003</v>
      </c>
      <c r="AK31" s="12">
        <v>53.143000000000001</v>
      </c>
      <c r="AL31" s="12">
        <v>22.988</v>
      </c>
      <c r="AM31" s="12">
        <v>40.601999999999997</v>
      </c>
      <c r="AN31" s="12">
        <v>44.707999999999998</v>
      </c>
      <c r="AO31" s="12">
        <v>84.554000000000002</v>
      </c>
      <c r="AP31" s="12">
        <v>30.53</v>
      </c>
    </row>
    <row r="32" spans="1:42" outlineLevel="1" x14ac:dyDescent="0.2">
      <c r="A32" s="2">
        <v>27</v>
      </c>
      <c r="B32" s="12" t="s">
        <v>44</v>
      </c>
      <c r="C32" s="12" t="s">
        <v>83</v>
      </c>
      <c r="D32" s="12">
        <v>93.596000000000004</v>
      </c>
      <c r="E32" s="12">
        <v>133.745</v>
      </c>
      <c r="F32" s="12">
        <v>40.506999999999998</v>
      </c>
      <c r="G32" s="12">
        <v>191.227</v>
      </c>
      <c r="H32" s="12">
        <v>95.097999999999999</v>
      </c>
      <c r="I32" s="12">
        <v>55.976999999999997</v>
      </c>
      <c r="J32" s="12">
        <v>40.408000000000001</v>
      </c>
      <c r="K32" s="12">
        <v>88.227999999999994</v>
      </c>
      <c r="L32" s="12">
        <v>126.218</v>
      </c>
      <c r="M32" s="12">
        <v>82.701999999999998</v>
      </c>
      <c r="N32" s="12">
        <v>187.11600000000001</v>
      </c>
      <c r="O32" s="12">
        <v>95.554000000000002</v>
      </c>
      <c r="P32" s="12">
        <v>103.60599999999999</v>
      </c>
      <c r="Q32" s="12">
        <v>94.257000000000005</v>
      </c>
      <c r="R32" s="12">
        <v>143.30000000000001</v>
      </c>
      <c r="S32" s="12">
        <v>171.244</v>
      </c>
      <c r="T32" s="12">
        <v>89.516999999999996</v>
      </c>
      <c r="U32" s="12">
        <v>128.20099999999999</v>
      </c>
      <c r="V32" s="12">
        <v>123.017</v>
      </c>
      <c r="W32" s="12">
        <v>79.543000000000006</v>
      </c>
      <c r="X32" s="12">
        <v>114.03</v>
      </c>
      <c r="Y32" s="12">
        <v>90.167000000000002</v>
      </c>
      <c r="Z32" s="12">
        <v>95.093000000000004</v>
      </c>
      <c r="AA32" s="12">
        <v>114.036</v>
      </c>
      <c r="AB32" s="12">
        <v>66.513000000000005</v>
      </c>
      <c r="AC32" s="12">
        <v>146.74799999999999</v>
      </c>
      <c r="AD32" s="12">
        <v>95.001999999999995</v>
      </c>
      <c r="AE32" s="12">
        <v>0</v>
      </c>
      <c r="AF32" s="12">
        <v>142.33000000000001</v>
      </c>
      <c r="AG32" s="12">
        <v>137.53299999999999</v>
      </c>
      <c r="AH32" s="12">
        <v>100.53400000000001</v>
      </c>
      <c r="AI32" s="12">
        <v>119.643</v>
      </c>
      <c r="AJ32" s="12">
        <v>143.876</v>
      </c>
      <c r="AK32" s="12">
        <v>137.65600000000001</v>
      </c>
      <c r="AL32" s="12">
        <v>90.652000000000001</v>
      </c>
      <c r="AM32" s="12">
        <v>74.667000000000002</v>
      </c>
      <c r="AN32" s="12">
        <v>129.221</v>
      </c>
      <c r="AO32" s="12">
        <v>135.85499999999999</v>
      </c>
      <c r="AP32" s="12">
        <v>81.831000000000003</v>
      </c>
    </row>
    <row r="33" spans="1:42" outlineLevel="1" x14ac:dyDescent="0.2">
      <c r="A33" s="2">
        <v>28</v>
      </c>
      <c r="B33" s="12" t="s">
        <v>45</v>
      </c>
      <c r="C33" s="12" t="s">
        <v>84</v>
      </c>
      <c r="D33" s="12">
        <v>81.394000000000005</v>
      </c>
      <c r="E33" s="12">
        <v>26.045000000000002</v>
      </c>
      <c r="F33" s="12">
        <v>151.30500000000001</v>
      </c>
      <c r="G33" s="12">
        <v>39.067</v>
      </c>
      <c r="H33" s="12">
        <v>82.896000000000001</v>
      </c>
      <c r="I33" s="12">
        <v>79.073999999999998</v>
      </c>
      <c r="J33" s="12">
        <v>109.58199999999999</v>
      </c>
      <c r="K33" s="12">
        <v>76.025999999999996</v>
      </c>
      <c r="L33" s="12">
        <v>17.855</v>
      </c>
      <c r="M33" s="12">
        <v>79.989000000000004</v>
      </c>
      <c r="N33" s="12">
        <v>48.82</v>
      </c>
      <c r="O33" s="12">
        <v>83.352000000000004</v>
      </c>
      <c r="P33" s="12">
        <v>31.826000000000001</v>
      </c>
      <c r="Q33" s="12">
        <v>82.055000000000007</v>
      </c>
      <c r="R33" s="12">
        <v>84.933999999999997</v>
      </c>
      <c r="S33" s="12">
        <v>21.952000000000002</v>
      </c>
      <c r="T33" s="12">
        <v>90.417000000000002</v>
      </c>
      <c r="U33" s="12">
        <v>59.267000000000003</v>
      </c>
      <c r="V33" s="12">
        <v>18.268000000000001</v>
      </c>
      <c r="W33" s="12">
        <v>107.126</v>
      </c>
      <c r="X33" s="12">
        <v>101.828</v>
      </c>
      <c r="Y33" s="12">
        <v>77.965000000000003</v>
      </c>
      <c r="Z33" s="12">
        <v>106.337</v>
      </c>
      <c r="AA33" s="12">
        <v>71.875</v>
      </c>
      <c r="AB33" s="12">
        <v>42.518999999999998</v>
      </c>
      <c r="AC33" s="12">
        <v>12.01</v>
      </c>
      <c r="AD33" s="12">
        <v>82.8</v>
      </c>
      <c r="AE33" s="12">
        <v>132.096</v>
      </c>
      <c r="AF33" s="12">
        <v>0</v>
      </c>
      <c r="AG33" s="12">
        <v>29.440999999999999</v>
      </c>
      <c r="AH33" s="12">
        <v>88.331999999999994</v>
      </c>
      <c r="AI33" s="12">
        <v>45.029000000000003</v>
      </c>
      <c r="AJ33" s="12">
        <v>9.6929999999999996</v>
      </c>
      <c r="AK33" s="12">
        <v>36.61</v>
      </c>
      <c r="AL33" s="12">
        <v>49.145000000000003</v>
      </c>
      <c r="AM33" s="12">
        <v>50.822000000000003</v>
      </c>
      <c r="AN33" s="12">
        <v>70.22</v>
      </c>
      <c r="AO33" s="12">
        <v>28.155999999999999</v>
      </c>
      <c r="AP33" s="12">
        <v>55.037999999999997</v>
      </c>
    </row>
    <row r="34" spans="1:42" outlineLevel="1" x14ac:dyDescent="0.2">
      <c r="A34" s="2">
        <v>29</v>
      </c>
      <c r="B34" s="12" t="s">
        <v>46</v>
      </c>
      <c r="C34" s="12" t="s">
        <v>85</v>
      </c>
      <c r="D34" s="12">
        <v>59.125</v>
      </c>
      <c r="E34" s="12">
        <v>64.286000000000001</v>
      </c>
      <c r="F34" s="12">
        <v>155.44900000000001</v>
      </c>
      <c r="G34" s="12">
        <v>51.258000000000003</v>
      </c>
      <c r="H34" s="12">
        <v>61.191000000000003</v>
      </c>
      <c r="I34" s="12">
        <v>83.218000000000004</v>
      </c>
      <c r="J34" s="12">
        <v>113.726</v>
      </c>
      <c r="K34" s="12">
        <v>60.652000000000001</v>
      </c>
      <c r="L34" s="12">
        <v>42.463999999999999</v>
      </c>
      <c r="M34" s="12">
        <v>84.132999999999996</v>
      </c>
      <c r="N34" s="12">
        <v>77.149000000000001</v>
      </c>
      <c r="O34" s="12">
        <v>55.472000000000001</v>
      </c>
      <c r="P34" s="12">
        <v>35.97</v>
      </c>
      <c r="Q34" s="12">
        <v>60.35</v>
      </c>
      <c r="R34" s="12">
        <v>56.609000000000002</v>
      </c>
      <c r="S34" s="12">
        <v>50.280999999999999</v>
      </c>
      <c r="T34" s="12">
        <v>94.561000000000007</v>
      </c>
      <c r="U34" s="12">
        <v>33.064</v>
      </c>
      <c r="V34" s="12">
        <v>15.712999999999999</v>
      </c>
      <c r="W34" s="12">
        <v>111.27</v>
      </c>
      <c r="X34" s="12">
        <v>85.866</v>
      </c>
      <c r="Y34" s="12">
        <v>60.969000000000001</v>
      </c>
      <c r="Z34" s="12">
        <v>90.375</v>
      </c>
      <c r="AA34" s="12">
        <v>52.631999999999998</v>
      </c>
      <c r="AB34" s="12">
        <v>46.662999999999997</v>
      </c>
      <c r="AC34" s="12">
        <v>40.338999999999999</v>
      </c>
      <c r="AD34" s="12">
        <v>60.531999999999996</v>
      </c>
      <c r="AE34" s="12">
        <v>136.24</v>
      </c>
      <c r="AF34" s="12">
        <v>29.44</v>
      </c>
      <c r="AG34" s="12">
        <v>0</v>
      </c>
      <c r="AH34" s="12">
        <v>47.61</v>
      </c>
      <c r="AI34" s="12">
        <v>29.414999999999999</v>
      </c>
      <c r="AJ34" s="12">
        <v>38.021999999999998</v>
      </c>
      <c r="AK34" s="12">
        <v>8.6020000000000003</v>
      </c>
      <c r="AL34" s="12">
        <v>39.950000000000003</v>
      </c>
      <c r="AM34" s="12">
        <v>54.966000000000001</v>
      </c>
      <c r="AN34" s="12">
        <v>50.976999999999997</v>
      </c>
      <c r="AO34" s="12">
        <v>66.397000000000006</v>
      </c>
      <c r="AP34" s="12">
        <v>59.182000000000002</v>
      </c>
    </row>
    <row r="35" spans="1:42" outlineLevel="1" x14ac:dyDescent="0.2">
      <c r="A35" s="2">
        <v>30</v>
      </c>
      <c r="B35" s="12" t="s">
        <v>47</v>
      </c>
      <c r="C35" s="12" t="s">
        <v>86</v>
      </c>
      <c r="D35" s="12">
        <v>14.750999999999999</v>
      </c>
      <c r="E35" s="12">
        <v>88.808000000000007</v>
      </c>
      <c r="F35" s="12">
        <v>120.127</v>
      </c>
      <c r="G35" s="12">
        <v>146.28899999999999</v>
      </c>
      <c r="H35" s="12">
        <v>16.817</v>
      </c>
      <c r="I35" s="12">
        <v>47.896000000000001</v>
      </c>
      <c r="J35" s="12">
        <v>78.403999999999996</v>
      </c>
      <c r="K35" s="12">
        <v>16.277999999999999</v>
      </c>
      <c r="L35" s="12">
        <v>81.281000000000006</v>
      </c>
      <c r="M35" s="12">
        <v>42.177999999999997</v>
      </c>
      <c r="N35" s="12">
        <v>142.17699999999999</v>
      </c>
      <c r="O35" s="12">
        <v>10.457000000000001</v>
      </c>
      <c r="P35" s="12">
        <v>58.668999999999997</v>
      </c>
      <c r="Q35" s="12">
        <v>15.976000000000001</v>
      </c>
      <c r="R35" s="12">
        <v>45.926000000000002</v>
      </c>
      <c r="S35" s="12">
        <v>126.306</v>
      </c>
      <c r="T35" s="12">
        <v>40.161999999999999</v>
      </c>
      <c r="U35" s="12">
        <v>30.827000000000002</v>
      </c>
      <c r="V35" s="12">
        <v>78.08</v>
      </c>
      <c r="W35" s="12">
        <v>75.947999999999993</v>
      </c>
      <c r="X35" s="12">
        <v>41.491999999999997</v>
      </c>
      <c r="Y35" s="12">
        <v>16.594999999999999</v>
      </c>
      <c r="Z35" s="12">
        <v>46</v>
      </c>
      <c r="AA35" s="12">
        <v>15.388999999999999</v>
      </c>
      <c r="AB35" s="12">
        <v>72.046000000000006</v>
      </c>
      <c r="AC35" s="12">
        <v>101.81100000000001</v>
      </c>
      <c r="AD35" s="12">
        <v>16.157</v>
      </c>
      <c r="AE35" s="12">
        <v>100.919</v>
      </c>
      <c r="AF35" s="12">
        <v>97.393000000000001</v>
      </c>
      <c r="AG35" s="12">
        <v>48.235999999999997</v>
      </c>
      <c r="AH35" s="12">
        <v>0</v>
      </c>
      <c r="AI35" s="12">
        <v>22.268999999999998</v>
      </c>
      <c r="AJ35" s="12">
        <v>98.938999999999993</v>
      </c>
      <c r="AK35" s="12">
        <v>40.281999999999996</v>
      </c>
      <c r="AL35" s="12">
        <v>23.106000000000002</v>
      </c>
      <c r="AM35" s="12">
        <v>46.966000000000001</v>
      </c>
      <c r="AN35" s="12">
        <v>23.957999999999998</v>
      </c>
      <c r="AO35" s="12">
        <v>90.918000000000006</v>
      </c>
      <c r="AP35" s="12">
        <v>36.893999999999998</v>
      </c>
    </row>
    <row r="36" spans="1:42" outlineLevel="1" x14ac:dyDescent="0.2">
      <c r="A36" s="2">
        <v>31</v>
      </c>
      <c r="B36" s="12" t="s">
        <v>48</v>
      </c>
      <c r="C36" s="12" t="s">
        <v>87</v>
      </c>
      <c r="D36" s="12">
        <v>32.972999999999999</v>
      </c>
      <c r="E36" s="12">
        <v>67.896000000000001</v>
      </c>
      <c r="F36" s="12">
        <v>138.34899999999999</v>
      </c>
      <c r="G36" s="12">
        <v>82.385999999999996</v>
      </c>
      <c r="H36" s="12">
        <v>35.039000000000001</v>
      </c>
      <c r="I36" s="12">
        <v>66.117999999999995</v>
      </c>
      <c r="J36" s="12">
        <v>96.626000000000005</v>
      </c>
      <c r="K36" s="12">
        <v>34.5</v>
      </c>
      <c r="L36" s="12">
        <v>60.369</v>
      </c>
      <c r="M36" s="12">
        <v>60.4</v>
      </c>
      <c r="N36" s="12">
        <v>121.265</v>
      </c>
      <c r="O36" s="12">
        <v>29.32</v>
      </c>
      <c r="P36" s="12">
        <v>27.439</v>
      </c>
      <c r="Q36" s="12">
        <v>34.198</v>
      </c>
      <c r="R36" s="12">
        <v>39.539000000000001</v>
      </c>
      <c r="S36" s="12">
        <v>65.271000000000001</v>
      </c>
      <c r="T36" s="12">
        <v>58.384</v>
      </c>
      <c r="U36" s="12">
        <v>15.182</v>
      </c>
      <c r="V36" s="12">
        <v>27.608000000000001</v>
      </c>
      <c r="W36" s="12">
        <v>94.17</v>
      </c>
      <c r="X36" s="12">
        <v>59.713999999999999</v>
      </c>
      <c r="Y36" s="12">
        <v>34.817</v>
      </c>
      <c r="Z36" s="12">
        <v>64.221999999999994</v>
      </c>
      <c r="AA36" s="12">
        <v>26.48</v>
      </c>
      <c r="AB36" s="12">
        <v>51.134</v>
      </c>
      <c r="AC36" s="12">
        <v>55.329000000000001</v>
      </c>
      <c r="AD36" s="12">
        <v>34.380000000000003</v>
      </c>
      <c r="AE36" s="12">
        <v>119.14100000000001</v>
      </c>
      <c r="AF36" s="12">
        <v>44.43</v>
      </c>
      <c r="AG36" s="12">
        <v>29.306999999999999</v>
      </c>
      <c r="AH36" s="12">
        <v>21.457999999999998</v>
      </c>
      <c r="AI36" s="12">
        <v>0</v>
      </c>
      <c r="AJ36" s="12">
        <v>53.012</v>
      </c>
      <c r="AK36" s="12">
        <v>21.353000000000002</v>
      </c>
      <c r="AL36" s="12">
        <v>22.352</v>
      </c>
      <c r="AM36" s="12">
        <v>33.344999999999999</v>
      </c>
      <c r="AN36" s="12">
        <v>24.824999999999999</v>
      </c>
      <c r="AO36" s="12">
        <v>70.007000000000005</v>
      </c>
      <c r="AP36" s="12">
        <v>55.116</v>
      </c>
    </row>
    <row r="37" spans="1:42" outlineLevel="1" x14ac:dyDescent="0.2">
      <c r="A37" s="2">
        <v>32</v>
      </c>
      <c r="B37" s="12" t="s">
        <v>49</v>
      </c>
      <c r="C37" s="12" t="s">
        <v>88</v>
      </c>
      <c r="D37" s="12">
        <v>92.650999999999996</v>
      </c>
      <c r="E37" s="12">
        <v>27.904</v>
      </c>
      <c r="F37" s="12">
        <v>162.56200000000001</v>
      </c>
      <c r="G37" s="12">
        <v>35.396999999999998</v>
      </c>
      <c r="H37" s="12">
        <v>94.153000000000006</v>
      </c>
      <c r="I37" s="12">
        <v>90.331000000000003</v>
      </c>
      <c r="J37" s="12">
        <v>120.839</v>
      </c>
      <c r="K37" s="12">
        <v>87.283000000000001</v>
      </c>
      <c r="L37" s="12">
        <v>19.713999999999999</v>
      </c>
      <c r="M37" s="12">
        <v>91.245999999999995</v>
      </c>
      <c r="N37" s="12">
        <v>39.630000000000003</v>
      </c>
      <c r="O37" s="12">
        <v>94.608999999999995</v>
      </c>
      <c r="P37" s="12">
        <v>49.225999999999999</v>
      </c>
      <c r="Q37" s="12">
        <v>93.311999999999998</v>
      </c>
      <c r="R37" s="12">
        <v>93.516999999999996</v>
      </c>
      <c r="S37" s="12">
        <v>18.283000000000001</v>
      </c>
      <c r="T37" s="12">
        <v>101.67400000000001</v>
      </c>
      <c r="U37" s="12">
        <v>67.849999999999994</v>
      </c>
      <c r="V37" s="12">
        <v>26.850999999999999</v>
      </c>
      <c r="W37" s="12">
        <v>118.383</v>
      </c>
      <c r="X37" s="12">
        <v>113.08499999999999</v>
      </c>
      <c r="Y37" s="12">
        <v>89.221999999999994</v>
      </c>
      <c r="Z37" s="12">
        <v>117.59399999999999</v>
      </c>
      <c r="AA37" s="12">
        <v>113.09099999999999</v>
      </c>
      <c r="AB37" s="12">
        <v>48.006999999999998</v>
      </c>
      <c r="AC37" s="12">
        <v>8.9860000000000007</v>
      </c>
      <c r="AD37" s="12">
        <v>94.057000000000002</v>
      </c>
      <c r="AE37" s="12">
        <v>143.35300000000001</v>
      </c>
      <c r="AF37" s="12">
        <v>9.73</v>
      </c>
      <c r="AG37" s="12">
        <v>38.024000000000001</v>
      </c>
      <c r="AH37" s="12">
        <v>99.588999999999999</v>
      </c>
      <c r="AI37" s="12">
        <v>53.612000000000002</v>
      </c>
      <c r="AJ37" s="12">
        <v>0</v>
      </c>
      <c r="AK37" s="12">
        <v>45.192999999999998</v>
      </c>
      <c r="AL37" s="12">
        <v>60.402000000000001</v>
      </c>
      <c r="AM37" s="12">
        <v>62.079000000000001</v>
      </c>
      <c r="AN37" s="12">
        <v>78.802999999999997</v>
      </c>
      <c r="AO37" s="12">
        <v>30.015000000000001</v>
      </c>
      <c r="AP37" s="12">
        <v>66.296000000000006</v>
      </c>
    </row>
    <row r="38" spans="1:42" outlineLevel="1" x14ac:dyDescent="0.2">
      <c r="A38" s="2">
        <v>33</v>
      </c>
      <c r="B38" s="12" t="s">
        <v>50</v>
      </c>
      <c r="C38" s="12" t="s">
        <v>89</v>
      </c>
      <c r="D38" s="12">
        <v>51.374000000000002</v>
      </c>
      <c r="E38" s="12">
        <v>71.656000000000006</v>
      </c>
      <c r="F38" s="12">
        <v>156.751</v>
      </c>
      <c r="G38" s="12">
        <v>55.683</v>
      </c>
      <c r="H38" s="12">
        <v>53.44</v>
      </c>
      <c r="I38" s="12">
        <v>84.519000000000005</v>
      </c>
      <c r="J38" s="12">
        <v>115.027</v>
      </c>
      <c r="K38" s="12">
        <v>52.901000000000003</v>
      </c>
      <c r="L38" s="12">
        <v>49.834000000000003</v>
      </c>
      <c r="M38" s="12">
        <v>78.801000000000002</v>
      </c>
      <c r="N38" s="12">
        <v>84.519000000000005</v>
      </c>
      <c r="O38" s="12">
        <v>47.720999999999997</v>
      </c>
      <c r="P38" s="12">
        <v>43.34</v>
      </c>
      <c r="Q38" s="12">
        <v>52.598999999999997</v>
      </c>
      <c r="R38" s="12">
        <v>48.857999999999997</v>
      </c>
      <c r="S38" s="12">
        <v>57.651000000000003</v>
      </c>
      <c r="T38" s="12">
        <v>76.784999999999997</v>
      </c>
      <c r="U38" s="12">
        <v>25.312999999999999</v>
      </c>
      <c r="V38" s="12">
        <v>23.082999999999998</v>
      </c>
      <c r="W38" s="12">
        <v>112.571</v>
      </c>
      <c r="X38" s="12">
        <v>78.114999999999995</v>
      </c>
      <c r="Y38" s="12">
        <v>53.218000000000004</v>
      </c>
      <c r="Z38" s="12">
        <v>82.623999999999995</v>
      </c>
      <c r="AA38" s="12">
        <v>44.881</v>
      </c>
      <c r="AB38" s="12">
        <v>54.033000000000001</v>
      </c>
      <c r="AC38" s="12">
        <v>47.709000000000003</v>
      </c>
      <c r="AD38" s="12">
        <v>52.780999999999999</v>
      </c>
      <c r="AE38" s="12">
        <v>137.542</v>
      </c>
      <c r="AF38" s="12">
        <v>36.81</v>
      </c>
      <c r="AG38" s="12">
        <v>8.8040000000000003</v>
      </c>
      <c r="AH38" s="12">
        <v>39.859000000000002</v>
      </c>
      <c r="AI38" s="12">
        <v>21.664000000000001</v>
      </c>
      <c r="AJ38" s="12">
        <v>45.392000000000003</v>
      </c>
      <c r="AK38" s="12">
        <v>0</v>
      </c>
      <c r="AL38" s="12">
        <v>39.725999999999999</v>
      </c>
      <c r="AM38" s="12">
        <v>62.335999999999999</v>
      </c>
      <c r="AN38" s="12">
        <v>43.225999999999999</v>
      </c>
      <c r="AO38" s="12">
        <v>73.766000000000005</v>
      </c>
      <c r="AP38" s="12">
        <v>66.552000000000007</v>
      </c>
    </row>
    <row r="39" spans="1:42" outlineLevel="1" x14ac:dyDescent="0.2">
      <c r="A39" s="2">
        <v>34</v>
      </c>
      <c r="B39" s="12" t="s">
        <v>51</v>
      </c>
      <c r="C39" s="12" t="s">
        <v>90</v>
      </c>
      <c r="D39" s="12">
        <v>39</v>
      </c>
      <c r="E39" s="12">
        <v>49.334000000000003</v>
      </c>
      <c r="F39" s="12">
        <v>108.911</v>
      </c>
      <c r="G39" s="12">
        <v>106.81399999999999</v>
      </c>
      <c r="H39" s="12">
        <v>40.500999999999998</v>
      </c>
      <c r="I39" s="12">
        <v>36.68</v>
      </c>
      <c r="J39" s="12">
        <v>67.188000000000002</v>
      </c>
      <c r="K39" s="12">
        <v>33.631999999999998</v>
      </c>
      <c r="L39" s="12">
        <v>41.807000000000002</v>
      </c>
      <c r="M39" s="12">
        <v>37.594999999999999</v>
      </c>
      <c r="N39" s="12">
        <v>102.703</v>
      </c>
      <c r="O39" s="12">
        <v>24.931000000000001</v>
      </c>
      <c r="P39" s="12">
        <v>19.195</v>
      </c>
      <c r="Q39" s="12">
        <v>39.659999999999997</v>
      </c>
      <c r="R39" s="12">
        <v>60.567999999999998</v>
      </c>
      <c r="S39" s="12">
        <v>86.831999999999994</v>
      </c>
      <c r="T39" s="12">
        <v>48.023000000000003</v>
      </c>
      <c r="U39" s="12">
        <v>39.078000000000003</v>
      </c>
      <c r="V39" s="12">
        <v>38.606000000000002</v>
      </c>
      <c r="W39" s="12">
        <v>64.731999999999999</v>
      </c>
      <c r="X39" s="12">
        <v>59.433999999999997</v>
      </c>
      <c r="Y39" s="12">
        <v>35.570999999999998</v>
      </c>
      <c r="Z39" s="12">
        <v>63.942</v>
      </c>
      <c r="AA39" s="12">
        <v>36.734999999999999</v>
      </c>
      <c r="AB39" s="12">
        <v>32.572000000000003</v>
      </c>
      <c r="AC39" s="12">
        <v>62.337000000000003</v>
      </c>
      <c r="AD39" s="12">
        <v>22.530999999999999</v>
      </c>
      <c r="AE39" s="12">
        <v>89.701999999999998</v>
      </c>
      <c r="AF39" s="12">
        <v>57.918999999999997</v>
      </c>
      <c r="AG39" s="12">
        <v>40.290999999999997</v>
      </c>
      <c r="AH39" s="12">
        <v>23.231999999999999</v>
      </c>
      <c r="AI39" s="12">
        <v>22.367999999999999</v>
      </c>
      <c r="AJ39" s="12">
        <v>59.465000000000003</v>
      </c>
      <c r="AK39" s="12">
        <v>37.326999999999998</v>
      </c>
      <c r="AL39" s="12">
        <v>0</v>
      </c>
      <c r="AM39" s="12">
        <v>13.03</v>
      </c>
      <c r="AN39" s="12">
        <v>45.853999999999999</v>
      </c>
      <c r="AO39" s="12">
        <v>51.445</v>
      </c>
      <c r="AP39" s="12">
        <v>11.154</v>
      </c>
    </row>
    <row r="40" spans="1:42" outlineLevel="1" x14ac:dyDescent="0.2">
      <c r="A40" s="2">
        <v>35</v>
      </c>
      <c r="B40" s="12" t="s">
        <v>52</v>
      </c>
      <c r="C40" s="12" t="s">
        <v>91</v>
      </c>
      <c r="D40" s="12">
        <v>39.430999999999997</v>
      </c>
      <c r="E40" s="12">
        <v>51.863</v>
      </c>
      <c r="F40" s="12">
        <v>94.09</v>
      </c>
      <c r="G40" s="12">
        <v>109.34399999999999</v>
      </c>
      <c r="H40" s="12">
        <v>40.932000000000002</v>
      </c>
      <c r="I40" s="12">
        <v>19.981000000000002</v>
      </c>
      <c r="J40" s="12">
        <v>52.136000000000003</v>
      </c>
      <c r="K40" s="12">
        <v>34.063000000000002</v>
      </c>
      <c r="L40" s="12">
        <v>44.335999999999999</v>
      </c>
      <c r="M40" s="12">
        <v>38.026000000000003</v>
      </c>
      <c r="N40" s="12">
        <v>105.233</v>
      </c>
      <c r="O40" s="12">
        <v>41.389000000000003</v>
      </c>
      <c r="P40" s="12">
        <v>19.309000000000001</v>
      </c>
      <c r="Q40" s="12">
        <v>40.091000000000001</v>
      </c>
      <c r="R40" s="12">
        <v>89.135000000000005</v>
      </c>
      <c r="S40" s="12">
        <v>89.361999999999995</v>
      </c>
      <c r="T40" s="12">
        <v>48.454000000000001</v>
      </c>
      <c r="U40" s="12">
        <v>74.036000000000001</v>
      </c>
      <c r="V40" s="12">
        <v>41.136000000000003</v>
      </c>
      <c r="W40" s="12">
        <v>49.680999999999997</v>
      </c>
      <c r="X40" s="12">
        <v>59.865000000000002</v>
      </c>
      <c r="Y40" s="12">
        <v>36.002000000000002</v>
      </c>
      <c r="Z40" s="12">
        <v>64.373000000000005</v>
      </c>
      <c r="AA40" s="12">
        <v>59.871000000000002</v>
      </c>
      <c r="AB40" s="12">
        <v>35.101999999999997</v>
      </c>
      <c r="AC40" s="12">
        <v>64.866</v>
      </c>
      <c r="AD40" s="12">
        <v>40.837000000000003</v>
      </c>
      <c r="AE40" s="12">
        <v>74.881</v>
      </c>
      <c r="AF40" s="12">
        <v>60.448</v>
      </c>
      <c r="AG40" s="12">
        <v>55.652000000000001</v>
      </c>
      <c r="AH40" s="12">
        <v>46.369</v>
      </c>
      <c r="AI40" s="12">
        <v>32.655999999999999</v>
      </c>
      <c r="AJ40" s="12">
        <v>61.994</v>
      </c>
      <c r="AK40" s="12">
        <v>45.139000000000003</v>
      </c>
      <c r="AL40" s="12">
        <v>12.91</v>
      </c>
      <c r="AM40" s="12">
        <v>0</v>
      </c>
      <c r="AN40" s="12">
        <v>75.055999999999997</v>
      </c>
      <c r="AO40" s="12">
        <v>53.973999999999997</v>
      </c>
      <c r="AP40" s="12">
        <v>9.7870000000000008</v>
      </c>
    </row>
    <row r="41" spans="1:42" outlineLevel="1" x14ac:dyDescent="0.2">
      <c r="A41" s="2">
        <v>36</v>
      </c>
      <c r="B41" s="12" t="s">
        <v>53</v>
      </c>
      <c r="C41" s="12" t="s">
        <v>92</v>
      </c>
      <c r="D41" s="12">
        <v>39.262999999999998</v>
      </c>
      <c r="E41" s="12">
        <v>113.321</v>
      </c>
      <c r="F41" s="12">
        <v>144.64099999999999</v>
      </c>
      <c r="G41" s="12">
        <v>107.32299999999999</v>
      </c>
      <c r="H41" s="12">
        <v>41.329000000000001</v>
      </c>
      <c r="I41" s="12">
        <v>72.409000000000006</v>
      </c>
      <c r="J41" s="12">
        <v>102.917</v>
      </c>
      <c r="K41" s="12">
        <v>40.79</v>
      </c>
      <c r="L41" s="12">
        <v>105.794</v>
      </c>
      <c r="M41" s="12">
        <v>66.691000000000003</v>
      </c>
      <c r="N41" s="12">
        <v>166.691</v>
      </c>
      <c r="O41" s="12">
        <v>28.143000000000001</v>
      </c>
      <c r="P41" s="12">
        <v>50.939</v>
      </c>
      <c r="Q41" s="12">
        <v>40.488</v>
      </c>
      <c r="R41" s="12">
        <v>15.897</v>
      </c>
      <c r="S41" s="12">
        <v>90.863</v>
      </c>
      <c r="T41" s="12">
        <v>64.674999999999997</v>
      </c>
      <c r="U41" s="12">
        <v>22.765000000000001</v>
      </c>
      <c r="V41" s="12">
        <v>53.2</v>
      </c>
      <c r="W41" s="12">
        <v>100.461</v>
      </c>
      <c r="X41" s="12">
        <v>66.004999999999995</v>
      </c>
      <c r="Y41" s="12">
        <v>41.106999999999999</v>
      </c>
      <c r="Z41" s="12">
        <v>70.513999999999996</v>
      </c>
      <c r="AA41" s="12">
        <v>10.632999999999999</v>
      </c>
      <c r="AB41" s="12">
        <v>96.558999999999997</v>
      </c>
      <c r="AC41" s="12">
        <v>80.921000000000006</v>
      </c>
      <c r="AD41" s="12">
        <v>40.67</v>
      </c>
      <c r="AE41" s="12">
        <v>125.432</v>
      </c>
      <c r="AF41" s="12">
        <v>70.022000000000006</v>
      </c>
      <c r="AG41" s="12">
        <v>50.689</v>
      </c>
      <c r="AH41" s="12">
        <v>23.916</v>
      </c>
      <c r="AI41" s="12">
        <v>24.722000000000001</v>
      </c>
      <c r="AJ41" s="12">
        <v>78.603999999999999</v>
      </c>
      <c r="AK41" s="12">
        <v>42.734999999999999</v>
      </c>
      <c r="AL41" s="12">
        <v>45.853000000000002</v>
      </c>
      <c r="AM41" s="12">
        <v>71.478999999999999</v>
      </c>
      <c r="AN41" s="12">
        <v>0</v>
      </c>
      <c r="AO41" s="12">
        <v>115.431</v>
      </c>
      <c r="AP41" s="12">
        <v>61.406999999999996</v>
      </c>
    </row>
    <row r="42" spans="1:42" outlineLevel="1" x14ac:dyDescent="0.2">
      <c r="A42" s="2">
        <v>37</v>
      </c>
      <c r="B42" s="12" t="s">
        <v>54</v>
      </c>
      <c r="C42" s="12" t="s">
        <v>93</v>
      </c>
      <c r="D42" s="12">
        <v>84.807000000000002</v>
      </c>
      <c r="E42" s="12">
        <v>11.449</v>
      </c>
      <c r="F42" s="12">
        <v>154.71700000000001</v>
      </c>
      <c r="G42" s="12">
        <v>73.408000000000001</v>
      </c>
      <c r="H42" s="12">
        <v>86.308999999999997</v>
      </c>
      <c r="I42" s="12">
        <v>82.486000000000004</v>
      </c>
      <c r="J42" s="12">
        <v>112.994</v>
      </c>
      <c r="K42" s="12">
        <v>79.438000000000002</v>
      </c>
      <c r="L42" s="12">
        <v>11.93</v>
      </c>
      <c r="M42" s="12">
        <v>83.402000000000001</v>
      </c>
      <c r="N42" s="12">
        <v>69.296999999999997</v>
      </c>
      <c r="O42" s="12">
        <v>86.765000000000001</v>
      </c>
      <c r="P42" s="12">
        <v>41.381</v>
      </c>
      <c r="Q42" s="12">
        <v>85.468000000000004</v>
      </c>
      <c r="R42" s="12">
        <v>134.511</v>
      </c>
      <c r="S42" s="12">
        <v>53.424999999999997</v>
      </c>
      <c r="T42" s="12">
        <v>93.83</v>
      </c>
      <c r="U42" s="12">
        <v>119.41200000000001</v>
      </c>
      <c r="V42" s="12">
        <v>52.911999999999999</v>
      </c>
      <c r="W42" s="12">
        <v>110.538</v>
      </c>
      <c r="X42" s="12">
        <v>105.24</v>
      </c>
      <c r="Y42" s="12">
        <v>81.376999999999995</v>
      </c>
      <c r="Z42" s="12">
        <v>109.749</v>
      </c>
      <c r="AA42" s="12">
        <v>105.247</v>
      </c>
      <c r="AB42" s="12">
        <v>40.161999999999999</v>
      </c>
      <c r="AC42" s="12">
        <v>34.328000000000003</v>
      </c>
      <c r="AD42" s="12">
        <v>86.212999999999994</v>
      </c>
      <c r="AE42" s="12">
        <v>135.50800000000001</v>
      </c>
      <c r="AF42" s="12">
        <v>29.588000000000001</v>
      </c>
      <c r="AG42" s="12">
        <v>67.427999999999997</v>
      </c>
      <c r="AH42" s="12">
        <v>91.745000000000005</v>
      </c>
      <c r="AI42" s="12">
        <v>71.430000000000007</v>
      </c>
      <c r="AJ42" s="12">
        <v>31.456</v>
      </c>
      <c r="AK42" s="12">
        <v>74.596999999999994</v>
      </c>
      <c r="AL42" s="12">
        <v>52.558</v>
      </c>
      <c r="AM42" s="12">
        <v>54.234999999999999</v>
      </c>
      <c r="AN42" s="12">
        <v>120.432</v>
      </c>
      <c r="AO42" s="12">
        <v>0</v>
      </c>
      <c r="AP42" s="12">
        <v>58.451000000000001</v>
      </c>
    </row>
    <row r="43" spans="1:42" outlineLevel="1" x14ac:dyDescent="0.2">
      <c r="A43" s="2">
        <v>38</v>
      </c>
      <c r="B43" s="12" t="s">
        <v>55</v>
      </c>
      <c r="C43" s="12" t="s">
        <v>94</v>
      </c>
      <c r="D43" s="12">
        <v>29.731000000000002</v>
      </c>
      <c r="E43" s="12">
        <v>54.661000000000001</v>
      </c>
      <c r="F43" s="12">
        <v>99.641999999999996</v>
      </c>
      <c r="G43" s="12">
        <v>112.142</v>
      </c>
      <c r="H43" s="12">
        <v>31.231999999999999</v>
      </c>
      <c r="I43" s="12">
        <v>27.411000000000001</v>
      </c>
      <c r="J43" s="12">
        <v>57.918999999999997</v>
      </c>
      <c r="K43" s="12">
        <v>24.363</v>
      </c>
      <c r="L43" s="12">
        <v>47.134</v>
      </c>
      <c r="M43" s="12">
        <v>28.326000000000001</v>
      </c>
      <c r="N43" s="12">
        <v>108.03100000000001</v>
      </c>
      <c r="O43" s="12">
        <v>31.689</v>
      </c>
      <c r="P43" s="12">
        <v>24.521999999999998</v>
      </c>
      <c r="Q43" s="12">
        <v>30.390999999999998</v>
      </c>
      <c r="R43" s="12">
        <v>79.435000000000002</v>
      </c>
      <c r="S43" s="12">
        <v>92.16</v>
      </c>
      <c r="T43" s="12">
        <v>38.753999999999998</v>
      </c>
      <c r="U43" s="12">
        <v>64.335999999999999</v>
      </c>
      <c r="V43" s="12">
        <v>43.933</v>
      </c>
      <c r="W43" s="12">
        <v>55.463000000000001</v>
      </c>
      <c r="X43" s="12">
        <v>50.164999999999999</v>
      </c>
      <c r="Y43" s="12">
        <v>26.302</v>
      </c>
      <c r="Z43" s="12">
        <v>54.673000000000002</v>
      </c>
      <c r="AA43" s="12">
        <v>50.170999999999999</v>
      </c>
      <c r="AB43" s="12">
        <v>37.899000000000001</v>
      </c>
      <c r="AC43" s="12">
        <v>67.664000000000001</v>
      </c>
      <c r="AD43" s="12">
        <v>31.135999999999999</v>
      </c>
      <c r="AE43" s="12">
        <v>80.433000000000007</v>
      </c>
      <c r="AF43" s="12">
        <v>63.246000000000002</v>
      </c>
      <c r="AG43" s="12">
        <v>58.448999999999998</v>
      </c>
      <c r="AH43" s="12">
        <v>36.668999999999997</v>
      </c>
      <c r="AI43" s="12">
        <v>55.777999999999999</v>
      </c>
      <c r="AJ43" s="12">
        <v>64.792000000000002</v>
      </c>
      <c r="AK43" s="12">
        <v>73.790999999999997</v>
      </c>
      <c r="AL43" s="12">
        <v>11.018000000000001</v>
      </c>
      <c r="AM43" s="12">
        <v>9.7799999999999994</v>
      </c>
      <c r="AN43" s="12">
        <v>65.355999999999995</v>
      </c>
      <c r="AO43" s="12">
        <v>56.771999999999998</v>
      </c>
      <c r="AP43" s="12">
        <v>0</v>
      </c>
    </row>
    <row r="46" spans="1:42" ht="12.75" customHeight="1" x14ac:dyDescent="0.2"/>
    <row r="47" spans="1:42" ht="13.5" customHeight="1" outlineLevel="1" x14ac:dyDescent="0.2"/>
    <row r="48" spans="1:42" outlineLevel="1" x14ac:dyDescent="0.2"/>
    <row r="49" outlineLevel="1" x14ac:dyDescent="0.2"/>
    <row r="50" outlineLevel="1" x14ac:dyDescent="0.2"/>
    <row r="51" outlineLevel="1" x14ac:dyDescent="0.2"/>
    <row r="52" outlineLevel="1" x14ac:dyDescent="0.2"/>
    <row r="53" outlineLevel="1" x14ac:dyDescent="0.2"/>
    <row r="54" outlineLevel="1" x14ac:dyDescent="0.2"/>
    <row r="55" outlineLevel="1" x14ac:dyDescent="0.2"/>
    <row r="56" outlineLevel="1" x14ac:dyDescent="0.2"/>
    <row r="57" outlineLevel="1" x14ac:dyDescent="0.2"/>
    <row r="58" outlineLevel="1" x14ac:dyDescent="0.2"/>
    <row r="59" outlineLevel="1" x14ac:dyDescent="0.2"/>
    <row r="60" outlineLevel="1" x14ac:dyDescent="0.2"/>
    <row r="61" outlineLevel="1" x14ac:dyDescent="0.2"/>
    <row r="62" outlineLevel="1" x14ac:dyDescent="0.2"/>
    <row r="63" outlineLevel="1" x14ac:dyDescent="0.2"/>
    <row r="64" outlineLevel="1" x14ac:dyDescent="0.2"/>
    <row r="65" outlineLevel="1" x14ac:dyDescent="0.2"/>
    <row r="66" outlineLevel="1" x14ac:dyDescent="0.2"/>
    <row r="67" outlineLevel="1" x14ac:dyDescent="0.2"/>
    <row r="68" outlineLevel="1" x14ac:dyDescent="0.2"/>
    <row r="69" outlineLevel="1" x14ac:dyDescent="0.2"/>
    <row r="70" outlineLevel="1" x14ac:dyDescent="0.2"/>
    <row r="71" outlineLevel="1" x14ac:dyDescent="0.2"/>
    <row r="72" outlineLevel="1" x14ac:dyDescent="0.2"/>
    <row r="73" outlineLevel="1" x14ac:dyDescent="0.2"/>
    <row r="74" outlineLevel="1" x14ac:dyDescent="0.2"/>
    <row r="75" outlineLevel="1" x14ac:dyDescent="0.2"/>
    <row r="76" outlineLevel="1" x14ac:dyDescent="0.2"/>
    <row r="77" outlineLevel="1" x14ac:dyDescent="0.2"/>
    <row r="78" outlineLevel="1" x14ac:dyDescent="0.2"/>
    <row r="79" outlineLevel="1" x14ac:dyDescent="0.2"/>
    <row r="80" outlineLevel="1" x14ac:dyDescent="0.2"/>
    <row r="81" outlineLevel="1" x14ac:dyDescent="0.2"/>
    <row r="82" outlineLevel="1" x14ac:dyDescent="0.2"/>
    <row r="83" outlineLevel="1" x14ac:dyDescent="0.2"/>
    <row r="84" outlineLevel="1" x14ac:dyDescent="0.2"/>
    <row r="85" outlineLevel="1" x14ac:dyDescent="0.2"/>
  </sheetData>
  <mergeCells count="1">
    <mergeCell ref="D4:AP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K45"/>
  <sheetViews>
    <sheetView tabSelected="1" zoomScale="85" zoomScaleNormal="8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C12" sqref="C12"/>
    </sheetView>
  </sheetViews>
  <sheetFormatPr defaultRowHeight="12.75" x14ac:dyDescent="0.2"/>
  <cols>
    <col min="1" max="1" width="12" customWidth="1"/>
    <col min="2" max="2" width="17.140625" bestFit="1" customWidth="1"/>
    <col min="3" max="3" width="17.5703125" customWidth="1"/>
    <col min="4" max="4" width="79.85546875" bestFit="1" customWidth="1"/>
    <col min="5" max="5" width="10.42578125" style="29" bestFit="1" customWidth="1"/>
  </cols>
  <sheetData>
    <row r="1" spans="1:11" ht="13.5" thickBot="1" x14ac:dyDescent="0.25">
      <c r="B1" s="40" t="s">
        <v>100</v>
      </c>
      <c r="C1" s="41" t="str">
        <f>Больше_!B5</f>
        <v>51.0504,13.62</v>
      </c>
      <c r="D1" s="42" t="str">
        <f>Больше_!C5</f>
        <v>Пеннрихер вег, 01156 Дрезден, Германия</v>
      </c>
      <c r="K1" s="47" t="e">
        <f ca="1">_xludf.MIN($E$3)</f>
        <v>#NAME?</v>
      </c>
    </row>
    <row r="2" spans="1:11" ht="13.5" thickBot="1" x14ac:dyDescent="0.25">
      <c r="B2" s="43"/>
      <c r="C2" s="44"/>
      <c r="D2" s="44"/>
      <c r="K2" s="48">
        <f>COUNT($B$7:$B$44)</f>
        <v>38</v>
      </c>
    </row>
    <row r="3" spans="1:11" ht="13.5" thickBot="1" x14ac:dyDescent="0.25">
      <c r="A3" s="8" t="s">
        <v>105</v>
      </c>
      <c r="B3" s="39">
        <f>MAX(A7:A44)</f>
        <v>38</v>
      </c>
      <c r="D3" s="45" t="s">
        <v>104</v>
      </c>
      <c r="E3" s="46">
        <f ca="1">SUM(E7:E44)</f>
        <v>2931.942</v>
      </c>
      <c r="K3" s="48" t="b">
        <f t="array" ref="K3">$B$7:$B$44&lt;=$B$3</f>
        <v>1</v>
      </c>
    </row>
    <row r="4" spans="1:11" ht="13.5" thickBot="1" x14ac:dyDescent="0.25">
      <c r="K4" s="48" t="b">
        <f t="array" ref="K4">$B$7:$B$44=INT($B$7:$B$44)</f>
        <v>1</v>
      </c>
    </row>
    <row r="5" spans="1:11" ht="17.25" customHeight="1" thickBot="1" x14ac:dyDescent="0.25">
      <c r="A5" s="8" t="s">
        <v>102</v>
      </c>
      <c r="B5" s="7" t="s">
        <v>101</v>
      </c>
      <c r="C5" s="7" t="s">
        <v>16</v>
      </c>
      <c r="D5" s="7" t="s">
        <v>106</v>
      </c>
      <c r="E5" s="38" t="s">
        <v>107</v>
      </c>
      <c r="K5" s="48" t="b">
        <f t="array" ref="K5">$B$7:$B$44&gt;=1</f>
        <v>1</v>
      </c>
    </row>
    <row r="6" spans="1:11" ht="14.25" customHeight="1" thickBot="1" x14ac:dyDescent="0.25">
      <c r="A6" s="50"/>
      <c r="B6" s="51"/>
      <c r="C6" s="51"/>
      <c r="D6" s="51"/>
      <c r="E6" s="52"/>
      <c r="K6" s="48">
        <f>{32767;32767;0.000001;0.01;FALSE;FALSE;FALSE;1;2;1;0.0001;TRUE}</f>
        <v>32767</v>
      </c>
    </row>
    <row r="7" spans="1:11" x14ac:dyDescent="0.2">
      <c r="A7" s="30">
        <f>Больше_!A6</f>
        <v>1</v>
      </c>
      <c r="B7" s="31">
        <v>1</v>
      </c>
      <c r="C7" s="31" t="str">
        <f ca="1">OFFSET(Больше_!B$1,$B7+4,0)</f>
        <v>51.2333,14.5167</v>
      </c>
      <c r="D7" s="31" t="str">
        <f ca="1">OFFSET(Больше_!C$1,$B7+4,0)</f>
        <v>Guttauer Landstraße 30, 02694 Мальшвиц, Германия</v>
      </c>
      <c r="E7" s="32">
        <f ca="1">OFFSET(Больше_!$C$4,$B6+1,$B7+1)</f>
        <v>80.766000000000005</v>
      </c>
      <c r="K7" s="48">
        <f>{0;0;3;100;0;FALSE;FALSE;0.075;0;0;FALSE;30}</f>
        <v>0</v>
      </c>
    </row>
    <row r="8" spans="1:11" ht="13.5" thickBot="1" x14ac:dyDescent="0.25">
      <c r="A8" s="33">
        <f>Больше_!A7</f>
        <v>2</v>
      </c>
      <c r="B8" s="2">
        <v>2</v>
      </c>
      <c r="C8" s="2" t="str">
        <f ca="1">OFFSET(Больше_!B$1,$B8+4,0)</f>
        <v>51.85,13.9</v>
      </c>
      <c r="D8" s="2" t="str">
        <f ca="1">OFFSET(Больше_!C$1,$B8+4,0)</f>
        <v>Alte Schulstraße 4, 03222 Люббенау, Германия</v>
      </c>
      <c r="E8" s="34">
        <f ca="1">OFFSET(Больше_!$C$4,$B7+1,$B8+1)</f>
        <v>151.18</v>
      </c>
      <c r="K8" s="49" t="b">
        <f t="array" ref="K8">$B$7:$B$44=COUNT($B$7:$B$44)</f>
        <v>0</v>
      </c>
    </row>
    <row r="9" spans="1:11" x14ac:dyDescent="0.2">
      <c r="A9" s="33">
        <f>Больше_!A8</f>
        <v>3</v>
      </c>
      <c r="B9" s="2">
        <v>3</v>
      </c>
      <c r="C9" s="2" t="str">
        <f ca="1">OFFSET(Больше_!B$1,$B9+4,0)</f>
        <v>50.85,14.7</v>
      </c>
      <c r="D9" s="2" t="str">
        <f ca="1">OFFSET(Больше_!C$1,$B9+4,0)</f>
        <v>Hohlsteinweg 20, 02796 Йонсдорф, Германия</v>
      </c>
      <c r="E9" s="34">
        <f ca="1">OFFSET(Больше_!$C$4,$B8+1,$B9+1)</f>
        <v>209.51</v>
      </c>
    </row>
    <row r="10" spans="1:11" x14ac:dyDescent="0.2">
      <c r="A10" s="33">
        <f>Больше_!A9</f>
        <v>4</v>
      </c>
      <c r="B10" s="2">
        <v>4</v>
      </c>
      <c r="C10" s="2" t="str">
        <f ca="1">OFFSET(Больше_!B$1,$B10+4,0)</f>
        <v>51.0471,13.6039</v>
      </c>
      <c r="D10" s="2" t="str">
        <f ca="1">OFFSET(Больше_!C$1,$B10+4,0)</f>
        <v>Штайнбахер Грундштрассе 18A, 01156 Дрезден, Германия</v>
      </c>
      <c r="E10" s="34">
        <f ca="1">OFFSET(Больше_!$C$4,$B9+1,$B10+1)</f>
        <v>141.178</v>
      </c>
    </row>
    <row r="11" spans="1:11" x14ac:dyDescent="0.2">
      <c r="A11" s="33">
        <f>Больше_!A10</f>
        <v>5</v>
      </c>
      <c r="B11" s="2">
        <v>5</v>
      </c>
      <c r="C11" s="2" t="str">
        <f ca="1">OFFSET(Больше_!B$1,$B11+4,0)</f>
        <v>51.3,13.75</v>
      </c>
      <c r="D11" s="2" t="str">
        <f ca="1">OFFSET(Больше_!C$1,$B11+4,0)</f>
        <v>Лигаер штрассе 5A, 01561 Тиендорф, Германия</v>
      </c>
      <c r="E11" s="34">
        <f ca="1">OFFSET(Больше_!$C$4,$B10+1,$B11+1)</f>
        <v>42.262</v>
      </c>
    </row>
    <row r="12" spans="1:11" x14ac:dyDescent="0.2">
      <c r="A12" s="33">
        <f>Больше_!A11</f>
        <v>6</v>
      </c>
      <c r="B12" s="2">
        <v>6</v>
      </c>
      <c r="C12" s="2" t="str">
        <f ca="1">OFFSET(Больше_!B$1,$B12+4,0)</f>
        <v>51.4167,13.45</v>
      </c>
      <c r="D12" s="2" t="str">
        <f ca="1">OFFSET(Больше_!C$1,$B12+4,0)</f>
        <v>Шульштрассе 11, 01609 Грёдиц, Германия</v>
      </c>
      <c r="E12" s="34">
        <f ca="1">OFFSET(Больше_!$C$4,$B11+1,$B12+1)</f>
        <v>33.197000000000003</v>
      </c>
    </row>
    <row r="13" spans="1:11" x14ac:dyDescent="0.2">
      <c r="A13" s="33">
        <f>Больше_!A12</f>
        <v>7</v>
      </c>
      <c r="B13" s="2">
        <v>7</v>
      </c>
      <c r="C13" s="2" t="str">
        <f ca="1">OFFSET(Больше_!B$1,$B13+4,0)</f>
        <v>51.0567,13.6424</v>
      </c>
      <c r="D13" s="2" t="str">
        <f ca="1">OFFSET(Больше_!C$1,$B13+4,0)</f>
        <v>Оккервитцер Дорфштрассе 6, 01156 Дрезден, Германия</v>
      </c>
      <c r="E13" s="34">
        <f ca="1">OFFSET(Больше_!$C$4,$B12+1,$B13+1)</f>
        <v>66.585999999999999</v>
      </c>
    </row>
    <row r="14" spans="1:11" x14ac:dyDescent="0.2">
      <c r="A14" s="33">
        <f>Больше_!A13</f>
        <v>8</v>
      </c>
      <c r="B14" s="2">
        <v>8</v>
      </c>
      <c r="C14" s="2" t="str">
        <f ca="1">OFFSET(Больше_!B$1,$B14+4,0)</f>
        <v>51.1833,14.4333</v>
      </c>
      <c r="D14" s="2" t="str">
        <f ca="1">OFFSET(Больше_!C$1,$B14+4,0)</f>
        <v>Am Stadtwall 10/1, 02625 Баутцен, Германия</v>
      </c>
      <c r="E14" s="34">
        <f ca="1">OFFSET(Больше_!$C$4,$B13+1,$B14+1)</f>
        <v>69.215999999999994</v>
      </c>
    </row>
    <row r="15" spans="1:11" x14ac:dyDescent="0.2">
      <c r="A15" s="33">
        <f>Больше_!A14</f>
        <v>9</v>
      </c>
      <c r="B15" s="2">
        <v>9</v>
      </c>
      <c r="C15" s="2" t="str">
        <f ca="1">OFFSET(Больше_!B$1,$B15+4,0)</f>
        <v>51.1833,13.5333</v>
      </c>
      <c r="D15" s="2" t="str">
        <f ca="1">OFFSET(Больше_!C$1,$B15+4,0)</f>
        <v>K8012, 01689 Нидерау, Германия</v>
      </c>
      <c r="E15" s="34">
        <f ca="1">OFFSET(Больше_!$C$4,$B14+1,$B15+1)</f>
        <v>73.587999999999994</v>
      </c>
    </row>
    <row r="16" spans="1:11" x14ac:dyDescent="0.2">
      <c r="A16" s="33">
        <f>Больше_!A15</f>
        <v>10</v>
      </c>
      <c r="B16" s="2">
        <v>10</v>
      </c>
      <c r="C16" s="2" t="str">
        <f ca="1">OFFSET(Больше_!B$1,$B16+4,0)</f>
        <v>50.9833,14.8833</v>
      </c>
      <c r="D16" s="2" t="str">
        <f ca="1">OFFSET(Больше_!C$1,$B16+4,0)</f>
        <v>Gerichtssteig, 02788 Циттау, Германия</v>
      </c>
      <c r="E16" s="34">
        <f ca="1">OFFSET(Больше_!$C$4,$B15+1,$B16+1)</f>
        <v>133.953</v>
      </c>
    </row>
    <row r="17" spans="1:5" x14ac:dyDescent="0.2">
      <c r="A17" s="33">
        <f>Больше_!A16</f>
        <v>11</v>
      </c>
      <c r="B17" s="2">
        <v>11</v>
      </c>
      <c r="C17" s="2" t="str">
        <f ca="1">OFFSET(Больше_!B$1,$B17+4,0)</f>
        <v>51.0167,13.65</v>
      </c>
      <c r="D17" s="2" t="str">
        <f ca="1">OFFSET(Больше_!C$1,$B17+4,0)</f>
        <v>Бургвартштрассе 66C, 01705 Фрайталь, Германия</v>
      </c>
      <c r="E17" s="34">
        <f ca="1">OFFSET(Больше_!$C$4,$B16+1,$B17+1)</f>
        <v>132.82300000000001</v>
      </c>
    </row>
    <row r="18" spans="1:5" x14ac:dyDescent="0.2">
      <c r="A18" s="33">
        <f>Больше_!A17</f>
        <v>12</v>
      </c>
      <c r="B18" s="2">
        <v>12</v>
      </c>
      <c r="C18" s="2" t="str">
        <f ca="1">OFFSET(Больше_!B$1,$B18+4,0)</f>
        <v>51.1333,14.1167</v>
      </c>
      <c r="D18" s="2" t="str">
        <f ca="1">OFFSET(Больше_!C$1,$B18+4,0)</f>
        <v>Dammweg 7, 01909 Франкенталь, Германия</v>
      </c>
      <c r="E18" s="34">
        <f ca="1">OFFSET(Больше_!$C$4,$B17+1,$B18+1)</f>
        <v>53.481999999999999</v>
      </c>
    </row>
    <row r="19" spans="1:5" x14ac:dyDescent="0.2">
      <c r="A19" s="33">
        <f>Больше_!A18</f>
        <v>13</v>
      </c>
      <c r="B19" s="2">
        <v>13</v>
      </c>
      <c r="C19" s="2" t="str">
        <f ca="1">OFFSET(Больше_!B$1,$B19+4,0)</f>
        <v>51.0572,13.5903</v>
      </c>
      <c r="D19" s="2" t="str">
        <f ca="1">OFFSET(Больше_!C$1,$B19+4,0)</f>
        <v>Ам Шрайбербах 19, 01156 Дрезден, Германия</v>
      </c>
      <c r="E19" s="34">
        <f ca="1">OFFSET(Больше_!$C$4,$B18+1,$B19+1)</f>
        <v>52.627000000000002</v>
      </c>
    </row>
    <row r="20" spans="1:5" x14ac:dyDescent="0.2">
      <c r="A20" s="33">
        <f>Больше_!A19</f>
        <v>14</v>
      </c>
      <c r="B20" s="2">
        <v>14</v>
      </c>
      <c r="C20" s="2" t="str">
        <f ca="1">OFFSET(Больше_!B$1,$B20+4,0)</f>
        <v>50.7667,13.7667</v>
      </c>
      <c r="D20" s="2" t="str">
        <f ca="1">OFFSET(Больше_!C$1,$B20+4,0)</f>
        <v>Бэренштайнер штрассе 23, 01773 Альтенберг, Германия</v>
      </c>
      <c r="E20" s="34">
        <f ca="1">OFFSET(Больше_!$C$4,$B19+1,$B20+1)</f>
        <v>57.982999999999997</v>
      </c>
    </row>
    <row r="21" spans="1:5" x14ac:dyDescent="0.2">
      <c r="A21" s="33">
        <f>Больше_!A20</f>
        <v>15</v>
      </c>
      <c r="B21" s="2">
        <v>15</v>
      </c>
      <c r="C21" s="2" t="str">
        <f ca="1">OFFSET(Больше_!B$1,$B21+4,0)</f>
        <v>50.9833,14.6667</v>
      </c>
      <c r="D21" s="2" t="str">
        <f ca="1">OFFSET(Больше_!C$1,$B21+4,0)</f>
        <v>Hinterer Hofeweg 2, 02739 Kottmar, Германия</v>
      </c>
      <c r="E21" s="34">
        <f ca="1">OFFSET(Больше_!$C$4,$B20+1,$B21+1)</f>
        <v>168.68100000000001</v>
      </c>
    </row>
    <row r="22" spans="1:5" x14ac:dyDescent="0.2">
      <c r="A22" s="33">
        <f>Больше_!A21</f>
        <v>16</v>
      </c>
      <c r="B22" s="2">
        <v>16</v>
      </c>
      <c r="C22" s="2" t="str">
        <f ca="1">OFFSET(Больше_!B$1,$B22+4,0)</f>
        <v>51.2,13.425</v>
      </c>
      <c r="D22" s="2" t="str">
        <f ca="1">OFFSET(Больше_!C$1,$B22+4,0)</f>
        <v>Шульштрассе 11A, 01665 Дира-Церен, Германия</v>
      </c>
      <c r="E22" s="34">
        <f ca="1">OFFSET(Больше_!$C$4,$B21+1,$B22+1)</f>
        <v>128.9</v>
      </c>
    </row>
    <row r="23" spans="1:5" x14ac:dyDescent="0.2">
      <c r="A23" s="33">
        <f>Больше_!A22</f>
        <v>17</v>
      </c>
      <c r="B23" s="2">
        <v>17</v>
      </c>
      <c r="C23" s="2" t="str">
        <f ca="1">OFFSET(Больше_!B$1,$B23+4,0)</f>
        <v>50.8583,13.95</v>
      </c>
      <c r="D23" s="2" t="str">
        <f ca="1">OFFSET(Больше_!C$1,$B23+4,0)</f>
        <v>Зидлунгсвег 14, 01816 Бад-Готлойба-Берггисхюбель, Германия</v>
      </c>
      <c r="E23" s="34">
        <f ca="1">OFFSET(Больше_!$C$4,$B22+1,$B23+1)</f>
        <v>68.05</v>
      </c>
    </row>
    <row r="24" spans="1:5" x14ac:dyDescent="0.2">
      <c r="A24" s="33">
        <f>Больше_!A23</f>
        <v>18</v>
      </c>
      <c r="B24" s="2">
        <v>18</v>
      </c>
      <c r="C24" s="2" t="str">
        <f ca="1">OFFSET(Больше_!B$1,$B24+4,0)</f>
        <v>51.0333,14.2167</v>
      </c>
      <c r="D24" s="2" t="str">
        <f ca="1">OFFSET(Больше_!C$1,$B24+4,0)</f>
        <v>Гартенштрассе 14, 01844 Нойштадт, Германия</v>
      </c>
      <c r="E24" s="34">
        <f ca="1">OFFSET(Больше_!$C$4,$B23+1,$B24+1)</f>
        <v>42.445999999999998</v>
      </c>
    </row>
    <row r="25" spans="1:5" x14ac:dyDescent="0.2">
      <c r="A25" s="33">
        <f>Больше_!A24</f>
        <v>19</v>
      </c>
      <c r="B25" s="2">
        <v>19</v>
      </c>
      <c r="C25" s="2" t="str">
        <f ca="1">OFFSET(Больше_!B$1,$B25+4,0)</f>
        <v>51.3333,13.35</v>
      </c>
      <c r="D25" s="2" t="str">
        <f ca="1">OFFSET(Больше_!C$1,$B25+4,0)</f>
        <v>B169, 01619 Цайтхайн, Германия</v>
      </c>
      <c r="E25" s="34">
        <f ca="1">OFFSET(Больше_!$C$4,$B24+1,$B25+1)</f>
        <v>96.78</v>
      </c>
    </row>
    <row r="26" spans="1:5" x14ac:dyDescent="0.2">
      <c r="A26" s="33">
        <f>Больше_!A25</f>
        <v>20</v>
      </c>
      <c r="B26" s="2">
        <v>20</v>
      </c>
      <c r="C26" s="2" t="str">
        <f ca="1">OFFSET(Больше_!B$1,$B26+4,0)</f>
        <v>51.1116,13.3109</v>
      </c>
      <c r="D26" s="2" t="str">
        <f ca="1">OFFSET(Больше_!C$1,$B26+4,0)</f>
        <v>Нойе Зидлунг 13, 01623 Кетцербахталь, Германия</v>
      </c>
      <c r="E26" s="34">
        <f ca="1">OFFSET(Больше_!$C$4,$B25+1,$B26+1)</f>
        <v>39.262</v>
      </c>
    </row>
    <row r="27" spans="1:5" x14ac:dyDescent="0.2">
      <c r="A27" s="33">
        <f>Больше_!A26</f>
        <v>21</v>
      </c>
      <c r="B27" s="2">
        <v>21</v>
      </c>
      <c r="C27" s="2" t="str">
        <f ca="1">OFFSET(Больше_!B$1,$B27+4,0)</f>
        <v>51.0551,13.6071</v>
      </c>
      <c r="D27" s="2" t="str">
        <f ca="1">OFFSET(Больше_!C$1,$B27+4,0)</f>
        <v>Ройтчер Дорфштрассе 1, 01156 Дрезден, Германия</v>
      </c>
      <c r="E27" s="34">
        <f ca="1">OFFSET(Больше_!$C$4,$B26+1,$B27+1)</f>
        <v>28.251000000000001</v>
      </c>
    </row>
    <row r="28" spans="1:5" x14ac:dyDescent="0.2">
      <c r="A28" s="33">
        <f>Больше_!A27</f>
        <v>22</v>
      </c>
      <c r="B28" s="2">
        <v>22</v>
      </c>
      <c r="C28" s="2" t="str">
        <f ca="1">OFFSET(Больше_!B$1,$B28+4,0)</f>
        <v>51.1484,13.3901</v>
      </c>
      <c r="D28" s="2" t="str">
        <f ca="1">OFFSET(Больше_!C$1,$B28+4,0)</f>
        <v>Штроишен 5B, 01665 Кебшюцталь, Германия</v>
      </c>
      <c r="E28" s="34">
        <f ca="1">OFFSET(Больше_!$C$4,$B27+1,$B28+1)</f>
        <v>32.847999999999999</v>
      </c>
    </row>
    <row r="29" spans="1:5" x14ac:dyDescent="0.2">
      <c r="A29" s="33">
        <f>Больше_!A28</f>
        <v>23</v>
      </c>
      <c r="B29" s="2">
        <v>23</v>
      </c>
      <c r="C29" s="2" t="str">
        <f ca="1">OFFSET(Больше_!B$1,$B29+4,0)</f>
        <v>50.9,13.75</v>
      </c>
      <c r="D29" s="2" t="str">
        <f ca="1">OFFSET(Больше_!C$1,$B29+4,0)</f>
        <v>K9022, 01768 Гласхютте, Германия</v>
      </c>
      <c r="E29" s="34">
        <f ca="1">OFFSET(Больше_!$C$4,$B28+1,$B29+1)</f>
        <v>59.188000000000002</v>
      </c>
    </row>
    <row r="30" spans="1:5" x14ac:dyDescent="0.2">
      <c r="A30" s="33">
        <f>Больше_!A29</f>
        <v>24</v>
      </c>
      <c r="B30" s="2">
        <v>24</v>
      </c>
      <c r="C30" s="2" t="str">
        <f ca="1">OFFSET(Больше_!B$1,$B30+4,0)</f>
        <v>51.2667,14.1667</v>
      </c>
      <c r="D30" s="2" t="str">
        <f ca="1">OFFSET(Больше_!C$1,$B30+4,0)</f>
        <v>Nebelschützer Straße 1, 01920 Небельшюц, Германия</v>
      </c>
      <c r="E30" s="34">
        <f ca="1">OFFSET(Больше_!$C$4,$B29+1,$B30+1)</f>
        <v>85.554000000000002</v>
      </c>
    </row>
    <row r="31" spans="1:5" x14ac:dyDescent="0.2">
      <c r="A31" s="33">
        <f>Больше_!A30</f>
        <v>25</v>
      </c>
      <c r="B31" s="2">
        <v>25</v>
      </c>
      <c r="C31" s="2" t="str">
        <f ca="1">OFFSET(Больше_!B$1,$B31+4,0)</f>
        <v>51.0333,14.5667</v>
      </c>
      <c r="D31" s="2" t="str">
        <f ca="1">OFFSET(Больше_!C$1,$B31+4,0)</f>
        <v>Schulstraße 7, 02742 Нойзальца-Шпремберг, Германия</v>
      </c>
      <c r="E31" s="34">
        <f ca="1">OFFSET(Больше_!$C$4,$B30+1,$B31+1)</f>
        <v>50.595999999999997</v>
      </c>
    </row>
    <row r="32" spans="1:5" x14ac:dyDescent="0.2">
      <c r="A32" s="33">
        <f>Больше_!A31</f>
        <v>26</v>
      </c>
      <c r="B32" s="2">
        <v>26</v>
      </c>
      <c r="C32" s="2" t="str">
        <f ca="1">OFFSET(Больше_!B$1,$B32+4,0)</f>
        <v>51.0462,13.6617</v>
      </c>
      <c r="D32" s="2" t="str">
        <f ca="1">OFFSET(Больше_!C$1,$B32+4,0)</f>
        <v>Нелькенвег 41, 01169 Дрезден, Германия</v>
      </c>
      <c r="E32" s="34">
        <f ca="1">OFFSET(Больше_!$C$4,$B31+1,$B32+1)</f>
        <v>96.930999999999997</v>
      </c>
    </row>
    <row r="33" spans="1:5" x14ac:dyDescent="0.2">
      <c r="A33" s="33">
        <f>Больше_!A32</f>
        <v>27</v>
      </c>
      <c r="B33" s="2">
        <v>27</v>
      </c>
      <c r="C33" s="2" t="str">
        <f ca="1">OFFSET(Больше_!B$1,$B33+4,0)</f>
        <v>51.6167,13.7667</v>
      </c>
      <c r="D33" s="2" t="str">
        <f ca="1">OFFSET(Больше_!C$1,$B33+4,0)</f>
        <v>Дорфштрассе 14, 03238 Лихтерфельд-Шаксдорф, Германия</v>
      </c>
      <c r="E33" s="34">
        <f ca="1">OFFSET(Больше_!$C$4,$B32+1,$B33+1)</f>
        <v>94.555000000000007</v>
      </c>
    </row>
    <row r="34" spans="1:5" x14ac:dyDescent="0.2">
      <c r="A34" s="33">
        <f>Больше_!A33</f>
        <v>28</v>
      </c>
      <c r="B34" s="2">
        <v>28</v>
      </c>
      <c r="C34" s="2" t="str">
        <f ca="1">OFFSET(Больше_!B$1,$B34+4,0)</f>
        <v>51.05,14.4167</v>
      </c>
      <c r="D34" s="2" t="str">
        <f ca="1">OFFSET(Больше_!C$1,$B34+4,0)</f>
        <v>Alte Bautzener Straße 1-3, 02689 Золанд-на-Шпре, Германия</v>
      </c>
      <c r="E34" s="34">
        <f ca="1">OFFSET(Больше_!$C$4,$B33+1,$B34+1)</f>
        <v>142.33000000000001</v>
      </c>
    </row>
    <row r="35" spans="1:5" x14ac:dyDescent="0.2">
      <c r="A35" s="33">
        <f>Больше_!A34</f>
        <v>29</v>
      </c>
      <c r="B35" s="2">
        <v>29</v>
      </c>
      <c r="C35" s="2" t="str">
        <f ca="1">OFFSET(Больше_!B$1,$B35+4,0)</f>
        <v>50.9433,14.2467</v>
      </c>
      <c r="D35" s="2" t="str">
        <f ca="1">OFFSET(Больше_!C$1,$B35+4,0)</f>
        <v>Тальштрассе 31, 01855 Кирничталь, Германия</v>
      </c>
      <c r="E35" s="34">
        <f ca="1">OFFSET(Больше_!$C$4,$B34+1,$B35+1)</f>
        <v>29.440999999999999</v>
      </c>
    </row>
    <row r="36" spans="1:5" x14ac:dyDescent="0.2">
      <c r="A36" s="33">
        <f>Больше_!A35</f>
        <v>30</v>
      </c>
      <c r="B36" s="2">
        <v>30</v>
      </c>
      <c r="C36" s="2" t="str">
        <f ca="1">OFFSET(Больше_!B$1,$B36+4,0)</f>
        <v>51,13.7333</v>
      </c>
      <c r="D36" s="2" t="str">
        <f ca="1">OFFSET(Больше_!C$1,$B36+4,0)</f>
        <v>Розентитцер штрассе 72, 01728 Банневиц, Германия</v>
      </c>
      <c r="E36" s="34">
        <f ca="1">OFFSET(Больше_!$C$4,$B35+1,$B36+1)</f>
        <v>47.61</v>
      </c>
    </row>
    <row r="37" spans="1:5" x14ac:dyDescent="0.2">
      <c r="A37" s="33">
        <f>Больше_!A36</f>
        <v>31</v>
      </c>
      <c r="B37" s="2">
        <v>31</v>
      </c>
      <c r="C37" s="2" t="str">
        <f ca="1">OFFSET(Больше_!B$1,$B37+4,0)</f>
        <v>50.9667,13.9333</v>
      </c>
      <c r="D37" s="2" t="str">
        <f ca="1">OFFSET(Больше_!C$1,$B37+4,0)</f>
        <v>Працшвитцер штрассе 4, 01796 Пирна, Германия</v>
      </c>
      <c r="E37" s="34">
        <f ca="1">OFFSET(Больше_!$C$4,$B36+1,$B37+1)</f>
        <v>22.268999999999998</v>
      </c>
    </row>
    <row r="38" spans="1:5" x14ac:dyDescent="0.2">
      <c r="A38" s="33">
        <f>Больше_!A37</f>
        <v>32</v>
      </c>
      <c r="B38" s="2">
        <v>32</v>
      </c>
      <c r="C38" s="2" t="str">
        <f ca="1">OFFSET(Больше_!B$1,$B38+4,0)</f>
        <v>51.0667,14.5333</v>
      </c>
      <c r="D38" s="2" t="str">
        <f ca="1">OFFSET(Больше_!C$1,$B38+4,0)</f>
        <v>Alte Schulstraße 6, 02736 Байерсдорф, Германия</v>
      </c>
      <c r="E38" s="34">
        <f ca="1">OFFSET(Больше_!$C$4,$B37+1,$B38+1)</f>
        <v>53.012</v>
      </c>
    </row>
    <row r="39" spans="1:5" x14ac:dyDescent="0.2">
      <c r="A39" s="33">
        <f>Больше_!A38</f>
        <v>33</v>
      </c>
      <c r="B39" s="2">
        <v>33</v>
      </c>
      <c r="C39" s="2" t="str">
        <f ca="1">OFFSET(Больше_!B$1,$B39+4,0)</f>
        <v>50.9167,14.15</v>
      </c>
      <c r="D39" s="2" t="str">
        <f ca="1">OFFSET(Больше_!C$1,$B39+4,0)</f>
        <v>Фридрих-Готтлоб-Келлер-штрассе 1A, 01814 Бад-Шандау, Германия</v>
      </c>
      <c r="E39" s="34">
        <f ca="1">OFFSET(Больше_!$C$4,$B38+1,$B39+1)</f>
        <v>45.192999999999998</v>
      </c>
    </row>
    <row r="40" spans="1:5" x14ac:dyDescent="0.2">
      <c r="A40" s="33">
        <f>Больше_!A39</f>
        <v>34</v>
      </c>
      <c r="B40" s="2">
        <v>34</v>
      </c>
      <c r="C40" s="2" t="str">
        <f ca="1">OFFSET(Больше_!B$1,$B40+4,0)</f>
        <v>51.1167,13.9167</v>
      </c>
      <c r="D40" s="2" t="str">
        <f ca="1">OFFSET(Больше_!C$1,$B40+4,0)</f>
        <v>August-Bebel-Straße 6, 01454 Радеберг, Германия</v>
      </c>
      <c r="E40" s="34">
        <f ca="1">OFFSET(Больше_!$C$4,$B39+1,$B40+1)</f>
        <v>39.725999999999999</v>
      </c>
    </row>
    <row r="41" spans="1:5" x14ac:dyDescent="0.2">
      <c r="A41" s="33">
        <f>Больше_!A40</f>
        <v>35</v>
      </c>
      <c r="B41" s="2">
        <v>35</v>
      </c>
      <c r="C41" s="2" t="str">
        <f ca="1">OFFSET(Больше_!B$1,$B41+4,0)</f>
        <v>51.2,13.9333</v>
      </c>
      <c r="D41" s="2" t="str">
        <f ca="1">OFFSET(Больше_!C$1,$B41+4,0)</f>
        <v>Lomnitzer Straße 11, 01936 Гроснаундорф, Германия</v>
      </c>
      <c r="E41" s="34">
        <f ca="1">OFFSET(Больше_!$C$4,$B40+1,$B41+1)</f>
        <v>13.03</v>
      </c>
    </row>
    <row r="42" spans="1:5" x14ac:dyDescent="0.2">
      <c r="A42" s="33">
        <f>Больше_!A41</f>
        <v>36</v>
      </c>
      <c r="B42" s="2">
        <v>36</v>
      </c>
      <c r="C42" s="2" t="str">
        <f ca="1">OFFSET(Больше_!B$1,$B42+4,0)</f>
        <v>50.85,13.7833</v>
      </c>
      <c r="D42" s="2" t="str">
        <f ca="1">OFFSET(Больше_!C$1,$B42+4,0)</f>
        <v>Уферштрассе 3, 01768 Гласхютте, Германия</v>
      </c>
      <c r="E42" s="34">
        <f ca="1">OFFSET(Больше_!$C$4,$B41+1,$B42+1)</f>
        <v>75.055999999999997</v>
      </c>
    </row>
    <row r="43" spans="1:5" x14ac:dyDescent="0.2">
      <c r="A43" s="33">
        <f>Больше_!A42</f>
        <v>37</v>
      </c>
      <c r="B43" s="2">
        <v>37</v>
      </c>
      <c r="C43" s="2" t="str">
        <f ca="1">OFFSET(Больше_!B$1,$B43+4,0)</f>
        <v>51.25,14.4667</v>
      </c>
      <c r="D43" s="2" t="str">
        <f ca="1">OFFSET(Больше_!C$1,$B43+4,0)</f>
        <v>Briesinger Straße 11, 02694 Гросдубрау, Германия</v>
      </c>
      <c r="E43" s="34">
        <f ca="1">OFFSET(Больше_!$C$4,$B42+1,$B43+1)</f>
        <v>115.431</v>
      </c>
    </row>
    <row r="44" spans="1:5" x14ac:dyDescent="0.2">
      <c r="A44" s="33">
        <f>Больше_!A43</f>
        <v>38</v>
      </c>
      <c r="B44" s="2">
        <v>38</v>
      </c>
      <c r="C44" s="2" t="str">
        <f ca="1">OFFSET(Больше_!B$1,$B44+4,0)</f>
        <v>51.1833,13.8333</v>
      </c>
      <c r="D44" s="2" t="str">
        <f ca="1">OFFSET(Больше_!C$1,$B44+4,0)</f>
        <v>Schutterwälder Straße 21, Gewerbepark Ottendorf-Okrilla, 01458 Оттендорф-Окрилла, Германия</v>
      </c>
      <c r="E44" s="34">
        <f ca="1">OFFSET(Больше_!$C$4,$B43+1,$B44+1)</f>
        <v>58.451000000000001</v>
      </c>
    </row>
    <row r="45" spans="1:5" ht="13.5" thickBot="1" x14ac:dyDescent="0.25">
      <c r="A45" s="35">
        <f>Больше_!A44</f>
        <v>0</v>
      </c>
      <c r="B45" s="36"/>
      <c r="C45" s="36" t="str">
        <f ca="1">OFFSET(Больше_!B$1,$B45+4,0)</f>
        <v>51.0504,13.62</v>
      </c>
      <c r="D45" s="36" t="str">
        <f ca="1">OFFSET(Больше_!C$1,$B45+4,0)</f>
        <v>Пеннрихер вег, 01156 Дрезден, Германия</v>
      </c>
      <c r="E45" s="37">
        <f ca="1">OFFSET(Больше_!$C$4,$B44+1,$B45+1)</f>
        <v>29.731000000000002</v>
      </c>
    </row>
  </sheetData>
  <autoFilter ref="B6:B44">
    <sortState ref="B7:B45">
      <sortCondition ref="B6:B44"/>
    </sortState>
  </autoFilter>
  <conditionalFormatting sqref="C1:D153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Пример</vt:lpstr>
      <vt:lpstr>Больше_</vt:lpstr>
      <vt:lpstr>Расчет_Итог</vt:lpstr>
    </vt:vector>
  </TitlesOfParts>
  <Company>Вист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Ярослав</dc:creator>
  <cp:lastModifiedBy>Ярослав</cp:lastModifiedBy>
  <dcterms:created xsi:type="dcterms:W3CDTF">2014-05-26T07:11:20Z</dcterms:created>
  <dcterms:modified xsi:type="dcterms:W3CDTF">2014-05-27T12:45:17Z</dcterms:modified>
</cp:coreProperties>
</file>