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819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Z13" i="1" l="1"/>
  <c r="X13" i="1"/>
  <c r="Y12" i="1"/>
  <c r="Z11" i="1"/>
  <c r="Z12" i="1"/>
  <c r="X12" i="1"/>
  <c r="Z7" i="1"/>
  <c r="Z8" i="1"/>
  <c r="Y8" i="1"/>
  <c r="R24" i="1"/>
  <c r="R23" i="1"/>
  <c r="R20" i="1"/>
  <c r="R19" i="1"/>
  <c r="T20" i="1"/>
  <c r="T17" i="1"/>
  <c r="V20" i="1"/>
  <c r="V17" i="1"/>
  <c r="V19" i="1"/>
  <c r="U20" i="1" s="1"/>
  <c r="V16" i="1"/>
  <c r="U17" i="1"/>
  <c r="R16" i="1"/>
  <c r="R15" i="1"/>
  <c r="F29" i="1"/>
  <c r="D41" i="1"/>
  <c r="Y13" i="1" l="1"/>
  <c r="Q12" i="1" s="1"/>
  <c r="Y9" i="1"/>
  <c r="Q20" i="1" s="1"/>
  <c r="U21" i="1"/>
  <c r="U18" i="1"/>
  <c r="T13" i="1" l="1"/>
  <c r="V13" i="1"/>
  <c r="V12" i="1"/>
  <c r="U13" i="1" s="1"/>
  <c r="V10" i="1"/>
  <c r="T10" i="1"/>
  <c r="V9" i="1"/>
  <c r="U10" i="1" s="1"/>
  <c r="Z38" i="1"/>
  <c r="Z35" i="1"/>
  <c r="Z32" i="1"/>
  <c r="Z29" i="1"/>
  <c r="Z26" i="1"/>
  <c r="X38" i="1"/>
  <c r="X35" i="1"/>
  <c r="X32" i="1"/>
  <c r="X29" i="1"/>
  <c r="X26" i="1"/>
  <c r="T29" i="1"/>
  <c r="U14" i="1" l="1"/>
  <c r="U11" i="1"/>
  <c r="AB4" i="1"/>
  <c r="R12" i="1" l="1"/>
  <c r="R11" i="1"/>
  <c r="Z31" i="1"/>
  <c r="Y32" i="1" s="1"/>
  <c r="Y33" i="1" s="1"/>
  <c r="S31" i="1" s="1"/>
  <c r="R3" i="1" s="1"/>
  <c r="R4" i="1" s="1"/>
  <c r="Z25" i="1"/>
  <c r="Y26" i="1" s="1"/>
  <c r="Y27" i="1" s="1"/>
  <c r="S29" i="1" s="1"/>
  <c r="T33" i="1"/>
  <c r="Z37" i="1" s="1"/>
  <c r="Y38" i="1" s="1"/>
  <c r="Y39" i="1" s="1"/>
  <c r="S33" i="1" s="1"/>
  <c r="T32" i="1"/>
  <c r="Z34" i="1" s="1"/>
  <c r="Y35" i="1" s="1"/>
  <c r="Y36" i="1" s="1"/>
  <c r="S32" i="1" s="1"/>
  <c r="T30" i="1"/>
  <c r="Z28" i="1" s="1"/>
  <c r="Y29" i="1" s="1"/>
  <c r="Y30" i="1" s="1"/>
  <c r="S30" i="1" s="1"/>
  <c r="N34" i="1" l="1"/>
  <c r="N30" i="1"/>
  <c r="N40" i="1"/>
  <c r="N38" i="1"/>
  <c r="N36" i="1"/>
  <c r="N32" i="1"/>
  <c r="N28" i="1"/>
</calcChain>
</file>

<file path=xl/sharedStrings.xml><?xml version="1.0" encoding="utf-8"?>
<sst xmlns="http://schemas.openxmlformats.org/spreadsheetml/2006/main" count="38" uniqueCount="25">
  <si>
    <t>линия x</t>
  </si>
  <si>
    <t>линия y</t>
  </si>
  <si>
    <t>Y</t>
  </si>
  <si>
    <t>X</t>
  </si>
  <si>
    <t xml:space="preserve">             СТОЛБИКИ</t>
  </si>
  <si>
    <t>середины столбиков</t>
  </si>
  <si>
    <t>контур штриховки1</t>
  </si>
  <si>
    <t>штриховка 1</t>
  </si>
  <si>
    <t>контур штриховки2</t>
  </si>
  <si>
    <t>Кривая</t>
  </si>
  <si>
    <t>Интерполяция</t>
  </si>
  <si>
    <t>Формула интерполяции</t>
  </si>
  <si>
    <t>Линия dcp</t>
  </si>
  <si>
    <t>Линия X_</t>
  </si>
  <si>
    <t>Линия dmin</t>
  </si>
  <si>
    <t>Линия Xmax</t>
  </si>
  <si>
    <t>Столб1</t>
  </si>
  <si>
    <t>Столб2</t>
  </si>
  <si>
    <t>Столб3</t>
  </si>
  <si>
    <t>Столб5</t>
  </si>
  <si>
    <t>Столб4</t>
  </si>
  <si>
    <t>Столб6</t>
  </si>
  <si>
    <t>Столб7</t>
  </si>
  <si>
    <t>Линия dmax</t>
  </si>
  <si>
    <t>Линия Xmin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</si>
</sst>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/>
    <xf numFmtId="0" fontId="1" fillId="2" borderId="6" xfId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0" fillId="0" borderId="9" xfId="0" applyBorder="1"/>
    <xf numFmtId="0" fontId="1" fillId="2" borderId="1" xfId="1" applyBorder="1"/>
    <xf numFmtId="0" fontId="1" fillId="2" borderId="2" xfId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0" xfId="1" applyBorder="1"/>
    <xf numFmtId="0" fontId="1" fillId="3" borderId="0" xfId="2"/>
    <xf numFmtId="0" fontId="1" fillId="5" borderId="0" xfId="4" applyBorder="1"/>
    <xf numFmtId="0" fontId="1" fillId="3" borderId="0" xfId="2" applyBorder="1"/>
    <xf numFmtId="0" fontId="1" fillId="5" borderId="0" xfId="4"/>
    <xf numFmtId="0" fontId="0" fillId="0" borderId="0" xfId="0" applyAlignment="1">
      <alignment horizontal="center"/>
    </xf>
    <xf numFmtId="0" fontId="3" fillId="4" borderId="0" xfId="3"/>
    <xf numFmtId="0" fontId="0" fillId="0" borderId="0" xfId="0" applyFill="1" applyBorder="1"/>
    <xf numFmtId="0" fontId="0" fillId="0" borderId="3" xfId="0" applyFill="1" applyBorder="1"/>
  </cellXfs>
  <cellStyles count="5">
    <cellStyle name="20% - Акцент1" xfId="1" builtinId="30"/>
    <cellStyle name="20% - Акцент2" xfId="2" builtinId="34"/>
    <cellStyle name="20% - Акцент3" xfId="4" builtinId="38"/>
    <cellStyle name="60% - Акцент2" xfId="3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2"/>
          <c:order val="7"/>
          <c:tx>
            <c:v>Кривая</c:v>
          </c:tx>
          <c:xVal>
            <c:numRef>
              <c:f>Лист1!$S$29:$S$33</c:f>
              <c:numCache>
                <c:formatCode>General</c:formatCode>
                <c:ptCount val="5"/>
                <c:pt idx="0">
                  <c:v>0.18571428571351922</c:v>
                </c:pt>
                <c:pt idx="1">
                  <c:v>2.8999999999984047</c:v>
                </c:pt>
                <c:pt idx="2">
                  <c:v>4.2571428571418632</c:v>
                </c:pt>
                <c:pt idx="3">
                  <c:v>5.6142857142853204</c:v>
                </c:pt>
                <c:pt idx="4">
                  <c:v>8.328571428570207</c:v>
                </c:pt>
              </c:numCache>
            </c:numRef>
          </c:xVal>
          <c:yVal>
            <c:numRef>
              <c:f>Лист1!$R$29:$R$33</c:f>
              <c:numCache>
                <c:formatCode>General</c:formatCode>
                <c:ptCount val="5"/>
                <c:pt idx="0">
                  <c:v>0</c:v>
                </c:pt>
                <c:pt idx="1">
                  <c:v>0.18</c:v>
                </c:pt>
                <c:pt idx="2">
                  <c:v>0.3</c:v>
                </c:pt>
                <c:pt idx="3">
                  <c:v>0.18</c:v>
                </c:pt>
                <c:pt idx="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49408"/>
        <c:axId val="99650944"/>
      </c:scatterChart>
      <c:scatterChart>
        <c:scatterStyle val="lineMarker"/>
        <c:varyColors val="0"/>
        <c:ser>
          <c:idx val="3"/>
          <c:order val="0"/>
          <c:tx>
            <c:v>скред столбика1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Лист1!$O$28:$O$29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xVal>
          <c:yVal>
            <c:numRef>
              <c:f>Лист1!$N$28:$N$29</c:f>
              <c:numCache>
                <c:formatCode>General</c:formatCode>
                <c:ptCount val="2"/>
                <c:pt idx="0">
                  <c:v>0.06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1"/>
          <c:tx>
            <c:v>серед столбика2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Лист1!$O$30:$O$31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Лист1!$N$30:$N$31</c:f>
              <c:numCache>
                <c:formatCode>General</c:formatCode>
                <c:ptCount val="2"/>
                <c:pt idx="0">
                  <c:v>0.1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2"/>
          <c:tx>
            <c:v>скред столбика3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Лист1!$O$32:$O$33</c:f>
              <c:numCache>
                <c:formatCode>General</c:formatCode>
                <c:ptCount val="2"/>
                <c:pt idx="0">
                  <c:v>3.5</c:v>
                </c:pt>
                <c:pt idx="1">
                  <c:v>3.5</c:v>
                </c:pt>
              </c:numCache>
            </c:numRef>
          </c:xVal>
          <c:yVal>
            <c:numRef>
              <c:f>Лист1!$N$32:$N$33</c:f>
              <c:numCache>
                <c:formatCode>General</c:formatCode>
                <c:ptCount val="2"/>
                <c:pt idx="0">
                  <c:v>0.26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3"/>
          <c:tx>
            <c:v>серед столбика4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Лист1!$O$34:$O$35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Лист1!$N$34:$N$35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</c:ser>
        <c:ser>
          <c:idx val="7"/>
          <c:order val="4"/>
          <c:tx>
            <c:v>серед столбика5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Лист1!$O$36:$O$37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xVal>
          <c:yVal>
            <c:numRef>
              <c:f>Лист1!$N$36:$N$37</c:f>
              <c:numCache>
                <c:formatCode>General</c:formatCode>
                <c:ptCount val="2"/>
                <c:pt idx="0">
                  <c:v>0.2</c:v>
                </c:pt>
                <c:pt idx="1">
                  <c:v>0</c:v>
                </c:pt>
              </c:numCache>
            </c:numRef>
          </c:yVal>
          <c:smooth val="0"/>
        </c:ser>
        <c:ser>
          <c:idx val="8"/>
          <c:order val="5"/>
          <c:tx>
            <c:v>серед столбика6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Лист1!$O$38:$O$39</c:f>
              <c:numCache>
                <c:formatCode>General</c:formatCode>
                <c:ptCount val="2"/>
                <c:pt idx="0">
                  <c:v>6.5</c:v>
                </c:pt>
                <c:pt idx="1">
                  <c:v>6.5</c:v>
                </c:pt>
              </c:numCache>
            </c:numRef>
          </c:xVal>
          <c:yVal>
            <c:numRef>
              <c:f>Лист1!$N$38:$N$39</c:f>
              <c:numCache>
                <c:formatCode>General</c:formatCode>
                <c:ptCount val="2"/>
                <c:pt idx="0">
                  <c:v>0.04</c:v>
                </c:pt>
                <c:pt idx="1">
                  <c:v>0</c:v>
                </c:pt>
              </c:numCache>
            </c:numRef>
          </c:yVal>
          <c:smooth val="0"/>
        </c:ser>
        <c:ser>
          <c:idx val="9"/>
          <c:order val="6"/>
          <c:tx>
            <c:v>серед столбика7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Лист1!$O$40:$O$41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xVal>
          <c:yVal>
            <c:numRef>
              <c:f>Лист1!$N$40:$N$41</c:f>
              <c:numCache>
                <c:formatCode>General</c:formatCode>
                <c:ptCount val="2"/>
                <c:pt idx="0">
                  <c:v>0.04</c:v>
                </c:pt>
                <c:pt idx="1">
                  <c:v>0</c:v>
                </c:pt>
              </c:numCache>
            </c:numRef>
          </c:yVal>
          <c:smooth val="0"/>
        </c:ser>
        <c:ser>
          <c:idx val="13"/>
          <c:order val="8"/>
          <c:tx>
            <c:strRef>
              <c:f>Лист1!$Q$1</c:f>
              <c:strCache>
                <c:ptCount val="1"/>
                <c:pt idx="0">
                  <c:v>Линия dcp</c:v>
                </c:pt>
              </c:strCache>
            </c:strRef>
          </c:tx>
          <c:spPr>
            <a:ln w="190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Лист1!$R$2:$R$4</c:f>
              <c:numCache>
                <c:formatCode>General</c:formatCode>
                <c:ptCount val="3"/>
                <c:pt idx="0">
                  <c:v>0</c:v>
                </c:pt>
                <c:pt idx="1">
                  <c:v>4.2571428571418632</c:v>
                </c:pt>
                <c:pt idx="2">
                  <c:v>4.2571428571418632</c:v>
                </c:pt>
              </c:numCache>
            </c:numRef>
          </c:xVal>
          <c:yVal>
            <c:numRef>
              <c:f>Лист1!$Q$2:$Q$4</c:f>
              <c:numCache>
                <c:formatCode>General</c:formatCode>
                <c:ptCount val="3"/>
                <c:pt idx="0">
                  <c:v>-0.15</c:v>
                </c:pt>
                <c:pt idx="1">
                  <c:v>-0.15</c:v>
                </c:pt>
                <c:pt idx="2">
                  <c:v>0.3</c:v>
                </c:pt>
              </c:numCache>
            </c:numRef>
          </c:yVal>
          <c:smooth val="0"/>
        </c:ser>
        <c:ser>
          <c:idx val="14"/>
          <c:order val="9"/>
          <c:tx>
            <c:strRef>
              <c:f>Лист1!$Q$5</c:f>
              <c:strCache>
                <c:ptCount val="1"/>
                <c:pt idx="0">
                  <c:v>Линия X_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Лист1!$R$6:$R$8</c:f>
              <c:numCache>
                <c:formatCode>General</c:formatCode>
                <c:ptCount val="3"/>
                <c:pt idx="0">
                  <c:v>0</c:v>
                </c:pt>
                <c:pt idx="1">
                  <c:v>4.5</c:v>
                </c:pt>
                <c:pt idx="2">
                  <c:v>4.5</c:v>
                </c:pt>
              </c:numCache>
            </c:numRef>
          </c:xVal>
          <c:yVal>
            <c:numRef>
              <c:f>Лист1!$Q$6:$Q$8</c:f>
              <c:numCache>
                <c:formatCode>General</c:formatCode>
                <c:ptCount val="3"/>
                <c:pt idx="0">
                  <c:v>-0.2</c:v>
                </c:pt>
                <c:pt idx="1">
                  <c:v>-0.2</c:v>
                </c:pt>
                <c:pt idx="2">
                  <c:v>0</c:v>
                </c:pt>
              </c:numCache>
            </c:numRef>
          </c:yVal>
          <c:smooth val="0"/>
        </c:ser>
        <c:ser>
          <c:idx val="2"/>
          <c:order val="10"/>
          <c:tx>
            <c:strRef>
              <c:f>Лист1!$Q$9</c:f>
              <c:strCache>
                <c:ptCount val="1"/>
                <c:pt idx="0">
                  <c:v>Линия dmin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Лист1!$R$10:$R$12</c:f>
              <c:numCache>
                <c:formatCode>General</c:formatCode>
                <c:ptCount val="3"/>
                <c:pt idx="0">
                  <c:v>0</c:v>
                </c:pt>
                <c:pt idx="1">
                  <c:v>1.5714285714273286</c:v>
                </c:pt>
                <c:pt idx="2">
                  <c:v>1.5714285714273286</c:v>
                </c:pt>
              </c:numCache>
            </c:numRef>
          </c:xVal>
          <c:yVal>
            <c:numRef>
              <c:f>Лист1!$Q$10:$Q$12</c:f>
              <c:numCache>
                <c:formatCode>General</c:formatCode>
                <c:ptCount val="3"/>
                <c:pt idx="0">
                  <c:v>-0.1</c:v>
                </c:pt>
                <c:pt idx="1">
                  <c:v>-0.1</c:v>
                </c:pt>
                <c:pt idx="2">
                  <c:v>6.2857142857093137E-2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Лист1!$Q$13</c:f>
              <c:strCache>
                <c:ptCount val="1"/>
                <c:pt idx="0">
                  <c:v>Линия Xmax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Лист1!$R$14:$R$16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8</c:v>
                </c:pt>
              </c:numCache>
            </c:numRef>
          </c:xVal>
          <c:yVal>
            <c:numRef>
              <c:f>Лист1!$Q$14:$Q$16</c:f>
              <c:numCache>
                <c:formatCode>General</c:formatCode>
                <c:ptCount val="3"/>
                <c:pt idx="0">
                  <c:v>-0.3</c:v>
                </c:pt>
                <c:pt idx="1">
                  <c:v>-0.3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2"/>
          <c:tx>
            <c:strRef>
              <c:f>Лист1!$C$25</c:f>
              <c:strCache>
                <c:ptCount val="1"/>
                <c:pt idx="0">
                  <c:v>Столб1</c:v>
                </c:pt>
              </c:strCache>
            </c:strRef>
          </c:tx>
          <c:spPr>
            <a:ln w="28575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Лист1!$C$26:$C$28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Лист1!$D$26:$D$28</c:f>
              <c:numCache>
                <c:formatCode>General</c:formatCode>
                <c:ptCount val="3"/>
                <c:pt idx="0">
                  <c:v>0</c:v>
                </c:pt>
                <c:pt idx="1">
                  <c:v>0.06</c:v>
                </c:pt>
                <c:pt idx="2">
                  <c:v>0.06</c:v>
                </c:pt>
              </c:numCache>
            </c:numRef>
          </c:yVal>
          <c:smooth val="0"/>
        </c:ser>
        <c:ser>
          <c:idx val="15"/>
          <c:order val="13"/>
          <c:tx>
            <c:strRef>
              <c:f>Лист1!$C$29</c:f>
              <c:strCache>
                <c:ptCount val="1"/>
                <c:pt idx="0">
                  <c:v>Столб2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Лист1!$C$30:$C$32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Лист1!$D$30:$D$32</c:f>
              <c:numCache>
                <c:formatCode>General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</c:numCache>
            </c:numRef>
          </c:yVal>
          <c:smooth val="0"/>
        </c:ser>
        <c:ser>
          <c:idx val="16"/>
          <c:order val="14"/>
          <c:tx>
            <c:strRef>
              <c:f>Лист1!$C$33</c:f>
              <c:strCache>
                <c:ptCount val="1"/>
                <c:pt idx="0">
                  <c:v>Столб3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Лист1!$C$34:$C$36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4</c:v>
                </c:pt>
              </c:numCache>
            </c:numRef>
          </c:xVal>
          <c:yVal>
            <c:numRef>
              <c:f>Лист1!$D$34:$D$36</c:f>
              <c:numCache>
                <c:formatCode>General</c:formatCode>
                <c:ptCount val="3"/>
                <c:pt idx="0">
                  <c:v>0</c:v>
                </c:pt>
                <c:pt idx="1">
                  <c:v>0.26</c:v>
                </c:pt>
                <c:pt idx="2">
                  <c:v>0.26</c:v>
                </c:pt>
              </c:numCache>
            </c:numRef>
          </c:yVal>
          <c:smooth val="0"/>
        </c:ser>
        <c:ser>
          <c:idx val="17"/>
          <c:order val="15"/>
          <c:tx>
            <c:strRef>
              <c:f>Лист1!$C$37</c:f>
              <c:strCache>
                <c:ptCount val="1"/>
                <c:pt idx="0">
                  <c:v>Столб4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Лист1!$C$38:$C$41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</c:numCache>
            </c:numRef>
          </c:xVal>
          <c:yVal>
            <c:numRef>
              <c:f>Лист1!$D$38:$D$41</c:f>
              <c:numCache>
                <c:formatCode>General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</c:numCache>
            </c:numRef>
          </c:yVal>
          <c:smooth val="0"/>
        </c:ser>
        <c:ser>
          <c:idx val="18"/>
          <c:order val="16"/>
          <c:tx>
            <c:strRef>
              <c:f>Лист1!$E$25</c:f>
              <c:strCache>
                <c:ptCount val="1"/>
                <c:pt idx="0">
                  <c:v>Столб5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Лист1!$E$26:$E$29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</c:numCache>
            </c:numRef>
          </c:xVal>
          <c:yVal>
            <c:numRef>
              <c:f>Лист1!$F$26:$F$29</c:f>
              <c:numCache>
                <c:formatCode>General</c:formatCode>
                <c:ptCount val="4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0.04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Лист1!$E$30</c:f>
              <c:strCache>
                <c:ptCount val="1"/>
                <c:pt idx="0">
                  <c:v>Столб6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Лист1!$E$31:$E$33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7</c:v>
                </c:pt>
              </c:numCache>
            </c:numRef>
          </c:xVal>
          <c:yVal>
            <c:numRef>
              <c:f>Лист1!$F$31:$F$33</c:f>
              <c:numCache>
                <c:formatCode>General</c:formatCode>
                <c:ptCount val="3"/>
                <c:pt idx="0">
                  <c:v>0</c:v>
                </c:pt>
                <c:pt idx="1">
                  <c:v>0.04</c:v>
                </c:pt>
                <c:pt idx="2">
                  <c:v>0.04</c:v>
                </c:pt>
              </c:numCache>
            </c:numRef>
          </c:yVal>
          <c:smooth val="0"/>
        </c:ser>
        <c:ser>
          <c:idx val="20"/>
          <c:order val="18"/>
          <c:tx>
            <c:strRef>
              <c:f>Лист1!$E$34</c:f>
              <c:strCache>
                <c:ptCount val="1"/>
                <c:pt idx="0">
                  <c:v>Столб7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Лист1!$E$35:$E$38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Лист1!$F$35:$F$38</c:f>
              <c:numCache>
                <c:formatCode>General</c:formatCode>
                <c:ptCount val="4"/>
                <c:pt idx="0">
                  <c:v>0</c:v>
                </c:pt>
                <c:pt idx="1">
                  <c:v>0.04</c:v>
                </c:pt>
                <c:pt idx="2">
                  <c:v>0.04</c:v>
                </c:pt>
                <c:pt idx="3">
                  <c:v>0</c:v>
                </c:pt>
              </c:numCache>
            </c:numRef>
          </c:yVal>
          <c:smooth val="0"/>
        </c:ser>
        <c:ser>
          <c:idx val="21"/>
          <c:order val="19"/>
          <c:tx>
            <c:strRef>
              <c:f>Лист1!$Q$17</c:f>
              <c:strCache>
                <c:ptCount val="1"/>
                <c:pt idx="0">
                  <c:v>Линия dmax</c:v>
                </c:pt>
              </c:strCache>
            </c:strRef>
          </c:tx>
          <c:spPr>
            <a:ln w="190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Лист1!$R$18:$R$20</c:f>
              <c:numCache>
                <c:formatCode>General</c:formatCode>
                <c:ptCount val="3"/>
                <c:pt idx="0">
                  <c:v>0</c:v>
                </c:pt>
                <c:pt idx="1">
                  <c:v>5.8571428571424429</c:v>
                </c:pt>
                <c:pt idx="2">
                  <c:v>5.8571428571424429</c:v>
                </c:pt>
              </c:numCache>
            </c:numRef>
          </c:xVal>
          <c:yVal>
            <c:numRef>
              <c:f>Лист1!$Q$18:$Q$20</c:f>
              <c:numCache>
                <c:formatCode>General</c:formatCode>
                <c:ptCount val="3"/>
                <c:pt idx="0">
                  <c:v>-0.25</c:v>
                </c:pt>
                <c:pt idx="1">
                  <c:v>-0.25</c:v>
                </c:pt>
                <c:pt idx="2">
                  <c:v>0.14285714285720916</c:v>
                </c:pt>
              </c:numCache>
            </c:numRef>
          </c:yVal>
          <c:smooth val="0"/>
        </c:ser>
        <c:ser>
          <c:idx val="22"/>
          <c:order val="20"/>
          <c:tx>
            <c:strRef>
              <c:f>Лист1!$Q$21</c:f>
              <c:strCache>
                <c:ptCount val="1"/>
                <c:pt idx="0">
                  <c:v>Линия Xmin</c:v>
                </c:pt>
              </c:strCache>
            </c:strRef>
          </c:tx>
          <c:spPr>
            <a:ln w="190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Лист1!$R$22:$R$24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xVal>
          <c:yVal>
            <c:numRef>
              <c:f>Лист1!$Q$22:$Q$24</c:f>
              <c:numCache>
                <c:formatCode>General</c:formatCode>
                <c:ptCount val="3"/>
                <c:pt idx="0">
                  <c:v>-0.05</c:v>
                </c:pt>
                <c:pt idx="1">
                  <c:v>-0.05</c:v>
                </c:pt>
                <c:pt idx="2">
                  <c:v>0</c:v>
                </c:pt>
              </c:numCache>
            </c:numRef>
          </c:yVal>
          <c:smooth val="0"/>
        </c:ser>
        <c:ser>
          <c:idx val="23"/>
          <c:order val="21"/>
          <c:tx>
            <c:v>линия по верхушкам</c:v>
          </c:tx>
          <c:marker>
            <c:symbol val="none"/>
          </c:marker>
          <c:xVal>
            <c:numRef>
              <c:f>Лист1!$P$29:$P$36</c:f>
              <c:numCache>
                <c:formatCode>General</c:formatCode>
                <c:ptCount val="8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</c:numCache>
            </c:numRef>
          </c:xVal>
          <c:yVal>
            <c:numRef>
              <c:f>Лист1!$L$29:$L$35</c:f>
              <c:numCache>
                <c:formatCode>General</c:formatCode>
                <c:ptCount val="7"/>
                <c:pt idx="0">
                  <c:v>0.06</c:v>
                </c:pt>
                <c:pt idx="1">
                  <c:v>0.1</c:v>
                </c:pt>
                <c:pt idx="2">
                  <c:v>0.26</c:v>
                </c:pt>
                <c:pt idx="3">
                  <c:v>0.3</c:v>
                </c:pt>
                <c:pt idx="4">
                  <c:v>0.2</c:v>
                </c:pt>
                <c:pt idx="5">
                  <c:v>0.04</c:v>
                </c:pt>
                <c:pt idx="6">
                  <c:v>0.04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49408"/>
        <c:axId val="99650944"/>
      </c:scatterChart>
      <c:catAx>
        <c:axId val="996494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cross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996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65094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964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447674</xdr:colOff>
      <xdr:row>0</xdr:row>
      <xdr:rowOff>38100</xdr:rowOff>
    </xdr:from>
    <xdr:to>
      <xdr:col>13</xdr:col>
      <xdr:colOff>600075</xdr:colOff>
      <xdr:row>23</xdr:row>
      <xdr:rowOff>161925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41"/>
  <sheetViews>
    <sheetView tabSelected="1" topLeftCell="C1" zoomScaleNormal="100" workbookViewId="0">
      <selection activeCell="O16" sqref="O16"/>
    </sheetView>
  </sheetViews>
  <sheetFormatPr defaultRowHeight="15" x14ac:dyDescent="0.25"/>
  <cols>
    <col min="8" max="10" width="9.140625" customWidth="1"/>
    <col min="17" max="17" width="12.28515625" customWidth="1"/>
  </cols>
  <sheetData>
    <row r="1" spans="17:28" x14ac:dyDescent="0.25">
      <c r="Q1" t="s">
        <v>12</v>
      </c>
      <c r="R1" s="26">
        <v>64.034999999999997</v>
      </c>
    </row>
    <row r="2" spans="17:28" x14ac:dyDescent="0.25">
      <c r="Q2">
        <v>-0.15</v>
      </c>
      <c r="R2">
        <v>0</v>
      </c>
      <c r="AA2" t="s">
        <v>11</v>
      </c>
    </row>
    <row r="3" spans="17:28" x14ac:dyDescent="0.25">
      <c r="Q3">
        <v>-0.15</v>
      </c>
      <c r="R3">
        <f>S31</f>
        <v>4.2571428571418632</v>
      </c>
      <c r="AA3">
        <v>6000</v>
      </c>
      <c r="AB3">
        <v>15.5</v>
      </c>
    </row>
    <row r="4" spans="17:28" x14ac:dyDescent="0.25">
      <c r="Q4">
        <v>0.3</v>
      </c>
      <c r="R4">
        <f>R3</f>
        <v>4.2571428571418632</v>
      </c>
      <c r="AA4">
        <v>7000</v>
      </c>
      <c r="AB4" s="24">
        <f>AB3+(((AA4-AA3)/(AA5-AA3))*((AB5-AB3)/1))</f>
        <v>17.350000000000001</v>
      </c>
    </row>
    <row r="5" spans="17:28" x14ac:dyDescent="0.25">
      <c r="Q5" t="s">
        <v>13</v>
      </c>
      <c r="R5" s="26">
        <v>64.037000000000006</v>
      </c>
      <c r="AA5">
        <v>8000</v>
      </c>
      <c r="AB5">
        <v>19.2</v>
      </c>
    </row>
    <row r="6" spans="17:28" x14ac:dyDescent="0.25">
      <c r="Q6">
        <v>-0.2</v>
      </c>
      <c r="R6">
        <v>0</v>
      </c>
    </row>
    <row r="7" spans="17:28" x14ac:dyDescent="0.25">
      <c r="Q7">
        <v>-0.2</v>
      </c>
      <c r="R7">
        <v>4.5</v>
      </c>
      <c r="X7" t="s">
        <v>10</v>
      </c>
      <c r="Z7" t="str">
        <f>Q17</f>
        <v>Линия dmax</v>
      </c>
    </row>
    <row r="8" spans="17:28" x14ac:dyDescent="0.25">
      <c r="Q8">
        <v>0</v>
      </c>
      <c r="R8">
        <v>4.5</v>
      </c>
      <c r="X8">
        <v>5.5</v>
      </c>
      <c r="Y8">
        <f>R19</f>
        <v>5.8571428571424429</v>
      </c>
      <c r="Z8">
        <f>P34</f>
        <v>6.5</v>
      </c>
    </row>
    <row r="9" spans="17:28" x14ac:dyDescent="0.25">
      <c r="Q9" t="s">
        <v>14</v>
      </c>
      <c r="R9" s="26">
        <v>64.02</v>
      </c>
      <c r="T9" t="s">
        <v>10</v>
      </c>
      <c r="V9">
        <f>R9</f>
        <v>64.02</v>
      </c>
      <c r="X9">
        <v>0.2</v>
      </c>
      <c r="Y9">
        <f>X9+((Y8-X8)/(Z8-X8))*((Z9-X9)/1)</f>
        <v>0.14285714285720916</v>
      </c>
      <c r="Z9">
        <v>0.04</v>
      </c>
    </row>
    <row r="10" spans="17:28" x14ac:dyDescent="0.25">
      <c r="Q10">
        <v>-0.1</v>
      </c>
      <c r="R10">
        <v>0</v>
      </c>
      <c r="T10">
        <f>M29</f>
        <v>64.016000000000005</v>
      </c>
      <c r="U10">
        <f>V9</f>
        <v>64.02</v>
      </c>
      <c r="V10">
        <f>M36</f>
        <v>64.064999999999998</v>
      </c>
    </row>
    <row r="11" spans="17:28" x14ac:dyDescent="0.25">
      <c r="Q11">
        <v>-0.1</v>
      </c>
      <c r="R11">
        <f>U11</f>
        <v>1.5714285714273286</v>
      </c>
      <c r="T11">
        <v>1</v>
      </c>
      <c r="U11">
        <f>T11+((U10-T10)/(V10-T10))*((V11-T11)/1)</f>
        <v>1.5714285714273286</v>
      </c>
      <c r="V11">
        <v>8</v>
      </c>
      <c r="X11" t="s">
        <v>10</v>
      </c>
      <c r="Z11" t="str">
        <f>Q9</f>
        <v>Линия dmin</v>
      </c>
    </row>
    <row r="12" spans="17:28" x14ac:dyDescent="0.25">
      <c r="Q12">
        <f>Y13</f>
        <v>6.2857142857093137E-2</v>
      </c>
      <c r="R12">
        <f>U11</f>
        <v>1.5714285714273286</v>
      </c>
      <c r="T12" t="s">
        <v>10</v>
      </c>
      <c r="V12">
        <f>R13</f>
        <v>64.064999999999998</v>
      </c>
      <c r="X12">
        <f>P29</f>
        <v>1.5</v>
      </c>
      <c r="Y12">
        <f>R11</f>
        <v>1.5714285714273286</v>
      </c>
      <c r="Z12">
        <f>P30</f>
        <v>2.5</v>
      </c>
    </row>
    <row r="13" spans="17:28" x14ac:dyDescent="0.25">
      <c r="Q13" t="s">
        <v>15</v>
      </c>
      <c r="R13" s="26">
        <v>64.064999999999998</v>
      </c>
      <c r="T13">
        <f>M29</f>
        <v>64.016000000000005</v>
      </c>
      <c r="U13">
        <f>V12</f>
        <v>64.064999999999998</v>
      </c>
      <c r="V13">
        <f>M36</f>
        <v>64.064999999999998</v>
      </c>
      <c r="X13">
        <f>L29</f>
        <v>0.06</v>
      </c>
      <c r="Y13">
        <f>X13+((Y12-X12)/(Z12-X12))*((Z13-X13)/1)</f>
        <v>6.2857142857093137E-2</v>
      </c>
      <c r="Z13">
        <f>L30</f>
        <v>0.1</v>
      </c>
    </row>
    <row r="14" spans="17:28" x14ac:dyDescent="0.25">
      <c r="Q14">
        <v>-0.3</v>
      </c>
      <c r="R14">
        <v>0</v>
      </c>
      <c r="T14">
        <v>1</v>
      </c>
      <c r="U14">
        <f>T14+((U13-T13)/(V13-T13))*((V14-T14)/1)</f>
        <v>8</v>
      </c>
      <c r="V14">
        <v>8</v>
      </c>
    </row>
    <row r="15" spans="17:28" x14ac:dyDescent="0.25">
      <c r="Q15">
        <v>-0.3</v>
      </c>
      <c r="R15">
        <f>U14</f>
        <v>8</v>
      </c>
    </row>
    <row r="16" spans="17:28" x14ac:dyDescent="0.25">
      <c r="Q16">
        <v>0</v>
      </c>
      <c r="R16">
        <f>U14</f>
        <v>8</v>
      </c>
      <c r="T16" t="s">
        <v>10</v>
      </c>
      <c r="V16">
        <f>R17</f>
        <v>64.05</v>
      </c>
    </row>
    <row r="17" spans="3:26" x14ac:dyDescent="0.25">
      <c r="Q17" t="s">
        <v>23</v>
      </c>
      <c r="R17" s="26">
        <v>64.05</v>
      </c>
      <c r="T17">
        <f>M29</f>
        <v>64.016000000000005</v>
      </c>
      <c r="U17">
        <f>V16</f>
        <v>64.05</v>
      </c>
      <c r="V17">
        <f>M36</f>
        <v>64.064999999999998</v>
      </c>
    </row>
    <row r="18" spans="3:26" x14ac:dyDescent="0.25">
      <c r="Q18">
        <v>-0.25</v>
      </c>
      <c r="R18">
        <v>0</v>
      </c>
      <c r="T18">
        <v>1</v>
      </c>
      <c r="U18">
        <f>T18+((U17-T17)/(V17-T17))*((V18-T18)/1)</f>
        <v>5.8571428571424429</v>
      </c>
      <c r="V18">
        <v>8</v>
      </c>
    </row>
    <row r="19" spans="3:26" x14ac:dyDescent="0.25">
      <c r="Q19">
        <v>-0.25</v>
      </c>
      <c r="R19">
        <f>U18</f>
        <v>5.8571428571424429</v>
      </c>
      <c r="T19" t="s">
        <v>10</v>
      </c>
      <c r="V19">
        <f>R21</f>
        <v>64.016000000000005</v>
      </c>
    </row>
    <row r="20" spans="3:26" x14ac:dyDescent="0.25">
      <c r="Q20">
        <f>Y9</f>
        <v>0.14285714285720916</v>
      </c>
      <c r="R20">
        <f>U18</f>
        <v>5.8571428571424429</v>
      </c>
      <c r="T20">
        <f>M29</f>
        <v>64.016000000000005</v>
      </c>
      <c r="U20">
        <f>V19</f>
        <v>64.016000000000005</v>
      </c>
      <c r="V20">
        <f>M36</f>
        <v>64.064999999999998</v>
      </c>
    </row>
    <row r="21" spans="3:26" x14ac:dyDescent="0.25">
      <c r="Q21" t="s">
        <v>24</v>
      </c>
      <c r="R21" s="26">
        <v>64.016000000000005</v>
      </c>
      <c r="T21">
        <v>1</v>
      </c>
      <c r="U21">
        <f>T21+((U20-T20)/(V20-T20))*((V21-T21)/1)</f>
        <v>1</v>
      </c>
      <c r="V21">
        <v>8</v>
      </c>
    </row>
    <row r="22" spans="3:26" x14ac:dyDescent="0.25">
      <c r="Q22">
        <v>-0.05</v>
      </c>
      <c r="R22">
        <v>0</v>
      </c>
    </row>
    <row r="23" spans="3:26" x14ac:dyDescent="0.25">
      <c r="G23" s="25"/>
      <c r="H23" s="25"/>
      <c r="I23" s="25"/>
      <c r="J23" s="25"/>
      <c r="K23" s="25"/>
      <c r="L23" s="25"/>
      <c r="M23" s="25"/>
      <c r="Q23">
        <v>-0.05</v>
      </c>
      <c r="R23">
        <f>U21</f>
        <v>1</v>
      </c>
    </row>
    <row r="24" spans="3:26" x14ac:dyDescent="0.25">
      <c r="Q24">
        <v>0</v>
      </c>
      <c r="R24">
        <f>U21</f>
        <v>1</v>
      </c>
    </row>
    <row r="25" spans="3:26" x14ac:dyDescent="0.25">
      <c r="C25" t="s">
        <v>16</v>
      </c>
      <c r="E25" s="16" t="s">
        <v>19</v>
      </c>
      <c r="X25" t="s">
        <v>10</v>
      </c>
      <c r="Z25" s="21">
        <f>T29</f>
        <v>64.010300000000001</v>
      </c>
    </row>
    <row r="26" spans="3:26" x14ac:dyDescent="0.25">
      <c r="C26">
        <v>1</v>
      </c>
      <c r="D26">
        <v>0</v>
      </c>
      <c r="E26" s="16">
        <v>5</v>
      </c>
      <c r="F26" s="27">
        <v>0</v>
      </c>
      <c r="H26" s="14" t="s">
        <v>7</v>
      </c>
      <c r="I26" s="15"/>
      <c r="J26" s="14" t="s">
        <v>6</v>
      </c>
      <c r="K26" s="15"/>
      <c r="L26" s="1" t="s">
        <v>4</v>
      </c>
      <c r="M26" s="2"/>
      <c r="N26" s="12" t="s">
        <v>5</v>
      </c>
      <c r="O26" s="13"/>
      <c r="X26">
        <f>M29</f>
        <v>64.016000000000005</v>
      </c>
      <c r="Y26">
        <f>Z25</f>
        <v>64.010300000000001</v>
      </c>
      <c r="Z26">
        <f>M36</f>
        <v>64.064999999999998</v>
      </c>
    </row>
    <row r="27" spans="3:26" x14ac:dyDescent="0.25">
      <c r="C27">
        <v>1</v>
      </c>
      <c r="D27">
        <v>0.06</v>
      </c>
      <c r="E27" s="16">
        <v>5</v>
      </c>
      <c r="F27" s="27">
        <v>0.2</v>
      </c>
      <c r="H27" s="16">
        <v>0</v>
      </c>
      <c r="I27" s="17">
        <v>0</v>
      </c>
      <c r="J27" s="16" t="s">
        <v>1</v>
      </c>
      <c r="K27" s="17" t="s">
        <v>0</v>
      </c>
      <c r="L27" s="7" t="s">
        <v>2</v>
      </c>
      <c r="M27" s="8" t="s">
        <v>3</v>
      </c>
      <c r="N27" s="3"/>
      <c r="O27" s="4"/>
      <c r="Q27" t="s">
        <v>9</v>
      </c>
      <c r="X27">
        <v>1</v>
      </c>
      <c r="Y27" s="24">
        <f>X27+((Y26-X26)/(Z26-X26))*((Z27-X27)/1)</f>
        <v>0.18571428571351922</v>
      </c>
      <c r="Z27">
        <v>8</v>
      </c>
    </row>
    <row r="28" spans="3:26" x14ac:dyDescent="0.25">
      <c r="C28">
        <v>2</v>
      </c>
      <c r="D28">
        <v>0.06</v>
      </c>
      <c r="E28" s="16">
        <v>6</v>
      </c>
      <c r="F28" s="27">
        <v>0.2</v>
      </c>
      <c r="H28" s="16">
        <v>1</v>
      </c>
      <c r="I28" s="17">
        <v>0.06</v>
      </c>
      <c r="J28" s="16"/>
      <c r="K28" s="17"/>
      <c r="L28" s="3"/>
      <c r="M28" s="9"/>
      <c r="N28" s="3">
        <f>L29</f>
        <v>0.06</v>
      </c>
      <c r="O28" s="4">
        <v>1.5</v>
      </c>
      <c r="R28" t="s">
        <v>2</v>
      </c>
      <c r="S28" t="s">
        <v>3</v>
      </c>
      <c r="X28" t="s">
        <v>10</v>
      </c>
      <c r="Z28" s="21">
        <f>T30</f>
        <v>64.029299999999992</v>
      </c>
    </row>
    <row r="29" spans="3:26" x14ac:dyDescent="0.25">
      <c r="C29" t="s">
        <v>17</v>
      </c>
      <c r="E29" s="28">
        <v>6</v>
      </c>
      <c r="F29">
        <f>F32</f>
        <v>0.04</v>
      </c>
      <c r="H29" s="16">
        <v>0</v>
      </c>
      <c r="I29" s="17">
        <v>0.1</v>
      </c>
      <c r="J29" s="16">
        <v>0.06</v>
      </c>
      <c r="K29" s="17">
        <v>2</v>
      </c>
      <c r="L29" s="3">
        <v>0.06</v>
      </c>
      <c r="M29" s="10">
        <v>64.016000000000005</v>
      </c>
      <c r="N29" s="3">
        <v>0</v>
      </c>
      <c r="O29" s="4">
        <v>1.5</v>
      </c>
      <c r="P29">
        <v>1.5</v>
      </c>
      <c r="Q29" s="20">
        <v>-2.8500000000000001E-2</v>
      </c>
      <c r="R29" s="20">
        <v>0</v>
      </c>
      <c r="S29" s="22">
        <f>Y27</f>
        <v>0.18571428571351922</v>
      </c>
      <c r="T29" s="23">
        <f>T31+Q29</f>
        <v>64.010300000000001</v>
      </c>
      <c r="X29">
        <f>M29</f>
        <v>64.016000000000005</v>
      </c>
      <c r="Y29">
        <f>Z28</f>
        <v>64.029299999999992</v>
      </c>
      <c r="Z29">
        <f>M36</f>
        <v>64.064999999999998</v>
      </c>
    </row>
    <row r="30" spans="3:26" x14ac:dyDescent="0.25">
      <c r="C30">
        <v>2</v>
      </c>
      <c r="D30">
        <v>0</v>
      </c>
      <c r="E30" s="16" t="s">
        <v>21</v>
      </c>
      <c r="H30" s="16">
        <v>0</v>
      </c>
      <c r="I30" s="17">
        <v>0.2</v>
      </c>
      <c r="J30" s="16">
        <v>0.1</v>
      </c>
      <c r="K30" s="17">
        <v>3</v>
      </c>
      <c r="L30" s="3">
        <v>0.1</v>
      </c>
      <c r="M30" s="10">
        <v>64.022999999999996</v>
      </c>
      <c r="N30" s="3">
        <f>L30</f>
        <v>0.1</v>
      </c>
      <c r="O30" s="4">
        <v>2.5</v>
      </c>
      <c r="P30">
        <v>2.5</v>
      </c>
      <c r="Q30" s="20">
        <v>-9.4999999999999998E-3</v>
      </c>
      <c r="R30" s="20">
        <v>0.18</v>
      </c>
      <c r="S30" s="22">
        <f>Y30</f>
        <v>2.8999999999984047</v>
      </c>
      <c r="T30" s="23">
        <f>T31+Q30</f>
        <v>64.029299999999992</v>
      </c>
      <c r="X30">
        <v>1</v>
      </c>
      <c r="Y30" s="24">
        <f>X30+((Y29-X29)/(Z29-X29))*((Z30-X30)/1)</f>
        <v>2.8999999999984047</v>
      </c>
      <c r="Z30">
        <v>8</v>
      </c>
    </row>
    <row r="31" spans="3:26" x14ac:dyDescent="0.25">
      <c r="C31">
        <v>2</v>
      </c>
      <c r="D31">
        <v>0.1</v>
      </c>
      <c r="E31" s="16">
        <v>6</v>
      </c>
      <c r="F31" s="27">
        <v>0</v>
      </c>
      <c r="H31" s="16">
        <v>0</v>
      </c>
      <c r="I31" s="17">
        <v>0</v>
      </c>
      <c r="J31" s="16">
        <v>0</v>
      </c>
      <c r="K31" s="17">
        <v>3</v>
      </c>
      <c r="L31" s="3">
        <v>0.26</v>
      </c>
      <c r="M31" s="10">
        <v>64.03</v>
      </c>
      <c r="N31" s="3">
        <v>0</v>
      </c>
      <c r="O31" s="4">
        <v>2.5</v>
      </c>
      <c r="P31">
        <v>3.5</v>
      </c>
      <c r="Q31" s="20">
        <v>0</v>
      </c>
      <c r="R31" s="20">
        <v>0.3</v>
      </c>
      <c r="S31" s="22">
        <f>Y33</f>
        <v>4.2571428571418632</v>
      </c>
      <c r="T31" s="23">
        <v>64.038799999999995</v>
      </c>
      <c r="X31" t="s">
        <v>10</v>
      </c>
      <c r="Z31" s="21">
        <f>T31</f>
        <v>64.038799999999995</v>
      </c>
    </row>
    <row r="32" spans="3:26" x14ac:dyDescent="0.25">
      <c r="C32">
        <v>3</v>
      </c>
      <c r="D32">
        <v>0.1</v>
      </c>
      <c r="E32" s="16">
        <v>6</v>
      </c>
      <c r="F32" s="27">
        <v>0.04</v>
      </c>
      <c r="H32" s="16">
        <v>0</v>
      </c>
      <c r="I32" s="17">
        <v>0</v>
      </c>
      <c r="J32" s="16"/>
      <c r="K32" s="17"/>
      <c r="L32" s="3">
        <v>0.3</v>
      </c>
      <c r="M32" s="10">
        <v>64.037000000000006</v>
      </c>
      <c r="N32" s="3">
        <f>L31</f>
        <v>0.26</v>
      </c>
      <c r="O32" s="4">
        <v>3.5</v>
      </c>
      <c r="P32">
        <v>4.5</v>
      </c>
      <c r="Q32" s="20">
        <v>9.4999999999999998E-3</v>
      </c>
      <c r="R32" s="20">
        <v>0.18</v>
      </c>
      <c r="S32" s="24">
        <f>Y36</f>
        <v>5.6142857142853204</v>
      </c>
      <c r="T32" s="23">
        <f>T31+Q32</f>
        <v>64.048299999999998</v>
      </c>
      <c r="X32">
        <f>M29</f>
        <v>64.016000000000005</v>
      </c>
      <c r="Y32">
        <f>Z31</f>
        <v>64.038799999999995</v>
      </c>
      <c r="Z32">
        <f>M36</f>
        <v>64.064999999999998</v>
      </c>
    </row>
    <row r="33" spans="3:26" x14ac:dyDescent="0.25">
      <c r="C33" t="s">
        <v>18</v>
      </c>
      <c r="E33" s="16">
        <v>7</v>
      </c>
      <c r="F33" s="27">
        <v>0.04</v>
      </c>
      <c r="H33" s="18">
        <v>0</v>
      </c>
      <c r="I33" s="19">
        <v>0</v>
      </c>
      <c r="J33" s="18">
        <v>0.06</v>
      </c>
      <c r="K33" s="19">
        <v>2</v>
      </c>
      <c r="L33" s="3">
        <v>0.2</v>
      </c>
      <c r="M33" s="10">
        <v>64.043999999999997</v>
      </c>
      <c r="N33" s="3">
        <v>0</v>
      </c>
      <c r="O33" s="4">
        <v>3.5</v>
      </c>
      <c r="P33">
        <v>5.5</v>
      </c>
      <c r="Q33">
        <v>2.8500000000000001E-2</v>
      </c>
      <c r="R33" s="20">
        <v>0</v>
      </c>
      <c r="S33" s="24">
        <f>Y39</f>
        <v>8.328571428570207</v>
      </c>
      <c r="T33" s="23">
        <f>T31+Q33</f>
        <v>64.067299999999989</v>
      </c>
      <c r="X33">
        <v>1</v>
      </c>
      <c r="Y33" s="24">
        <f>X33+((Y32-X32)/(Z32-X32))*((Z33-X33)/1)</f>
        <v>4.2571428571418632</v>
      </c>
      <c r="Z33">
        <v>8</v>
      </c>
    </row>
    <row r="34" spans="3:26" x14ac:dyDescent="0.25">
      <c r="C34">
        <v>3</v>
      </c>
      <c r="D34">
        <v>0</v>
      </c>
      <c r="E34" s="16" t="s">
        <v>22</v>
      </c>
      <c r="H34" s="14" t="s">
        <v>8</v>
      </c>
      <c r="I34" s="15"/>
      <c r="J34" s="14" t="s">
        <v>8</v>
      </c>
      <c r="K34" s="15"/>
      <c r="L34" s="3">
        <v>0.04</v>
      </c>
      <c r="M34" s="10">
        <v>64.051000000000002</v>
      </c>
      <c r="N34" s="3">
        <f>L32</f>
        <v>0.3</v>
      </c>
      <c r="O34" s="4">
        <v>4.5</v>
      </c>
      <c r="P34">
        <v>6.5</v>
      </c>
      <c r="X34" t="s">
        <v>10</v>
      </c>
      <c r="Z34" s="21">
        <f>T32</f>
        <v>64.048299999999998</v>
      </c>
    </row>
    <row r="35" spans="3:26" x14ac:dyDescent="0.25">
      <c r="C35">
        <v>3</v>
      </c>
      <c r="D35">
        <v>0.26</v>
      </c>
      <c r="E35" s="16">
        <v>7</v>
      </c>
      <c r="F35" s="27">
        <v>0</v>
      </c>
      <c r="H35" s="16"/>
      <c r="I35" s="17"/>
      <c r="J35" s="16">
        <v>3</v>
      </c>
      <c r="K35" s="17">
        <v>0</v>
      </c>
      <c r="L35" s="5">
        <v>0.04</v>
      </c>
      <c r="M35" s="10">
        <v>64.058000000000007</v>
      </c>
      <c r="N35" s="3">
        <v>0</v>
      </c>
      <c r="O35" s="4">
        <v>4.5</v>
      </c>
      <c r="P35">
        <v>7.5</v>
      </c>
      <c r="X35">
        <f>M29</f>
        <v>64.016000000000005</v>
      </c>
      <c r="Y35">
        <f>Z34</f>
        <v>64.048299999999998</v>
      </c>
      <c r="Z35">
        <f>M36</f>
        <v>64.064999999999998</v>
      </c>
    </row>
    <row r="36" spans="3:26" x14ac:dyDescent="0.25">
      <c r="C36">
        <v>4</v>
      </c>
      <c r="D36">
        <v>0.26</v>
      </c>
      <c r="E36" s="16">
        <v>7</v>
      </c>
      <c r="F36" s="27">
        <v>0.04</v>
      </c>
      <c r="H36" s="16">
        <v>64.022999999999996</v>
      </c>
      <c r="I36" s="17">
        <v>0.1</v>
      </c>
      <c r="J36" s="16">
        <v>3</v>
      </c>
      <c r="K36" s="17">
        <v>0.1</v>
      </c>
      <c r="M36" s="11">
        <v>64.064999999999998</v>
      </c>
      <c r="N36" s="3">
        <f>L33</f>
        <v>0.2</v>
      </c>
      <c r="O36" s="4">
        <v>5.5</v>
      </c>
      <c r="P36">
        <v>8.5</v>
      </c>
      <c r="X36">
        <v>1</v>
      </c>
      <c r="Y36" s="24">
        <f>X36+((Y35-X35)/(Z35-X35))*((Z36-X36)/1)</f>
        <v>5.6142857142853204</v>
      </c>
      <c r="Z36">
        <v>8</v>
      </c>
    </row>
    <row r="37" spans="3:26" x14ac:dyDescent="0.25">
      <c r="C37" t="s">
        <v>20</v>
      </c>
      <c r="E37" s="16">
        <v>8</v>
      </c>
      <c r="F37" s="27">
        <v>0.04</v>
      </c>
      <c r="H37" s="16">
        <v>64.03</v>
      </c>
      <c r="I37" s="17">
        <v>0.24</v>
      </c>
      <c r="J37" s="16">
        <v>4.3</v>
      </c>
      <c r="K37" s="17">
        <v>0.28000000000000003</v>
      </c>
      <c r="N37" s="3">
        <v>0</v>
      </c>
      <c r="O37" s="4">
        <v>5.5</v>
      </c>
      <c r="X37" t="s">
        <v>10</v>
      </c>
      <c r="Z37" s="21">
        <f>T33</f>
        <v>64.067299999999989</v>
      </c>
    </row>
    <row r="38" spans="3:26" x14ac:dyDescent="0.25">
      <c r="C38">
        <v>4</v>
      </c>
      <c r="D38">
        <v>0</v>
      </c>
      <c r="E38" s="16">
        <v>8</v>
      </c>
      <c r="F38" s="27">
        <v>0</v>
      </c>
      <c r="H38" s="16">
        <v>64.034999999999997</v>
      </c>
      <c r="I38" s="17">
        <v>0.35</v>
      </c>
      <c r="J38" s="16">
        <v>4.3</v>
      </c>
      <c r="K38" s="17">
        <v>0</v>
      </c>
      <c r="N38" s="3">
        <f>L34</f>
        <v>0.04</v>
      </c>
      <c r="O38" s="4">
        <v>6.5</v>
      </c>
      <c r="X38">
        <f>M29</f>
        <v>64.016000000000005</v>
      </c>
      <c r="Y38">
        <f>Z37</f>
        <v>64.067299999999989</v>
      </c>
      <c r="Z38">
        <f>M36</f>
        <v>64.064999999999998</v>
      </c>
    </row>
    <row r="39" spans="3:26" x14ac:dyDescent="0.25">
      <c r="C39">
        <v>4</v>
      </c>
      <c r="D39">
        <v>0.3</v>
      </c>
      <c r="E39" s="16"/>
      <c r="H39" s="16">
        <v>0</v>
      </c>
      <c r="I39" s="17">
        <v>0</v>
      </c>
      <c r="J39" s="16"/>
      <c r="K39" s="17"/>
      <c r="N39" s="3">
        <v>0</v>
      </c>
      <c r="O39" s="4">
        <v>6.5</v>
      </c>
      <c r="X39">
        <v>1</v>
      </c>
      <c r="Y39" s="24">
        <f>X39+((Y38-X38)/(Z38-X38))*((Z39-X39)/1)</f>
        <v>8.328571428570207</v>
      </c>
      <c r="Z39">
        <v>8</v>
      </c>
    </row>
    <row r="40" spans="3:26" x14ac:dyDescent="0.25">
      <c r="C40">
        <v>5</v>
      </c>
      <c r="D40">
        <v>0.3</v>
      </c>
      <c r="E40" s="16"/>
      <c r="H40" s="16">
        <v>0</v>
      </c>
      <c r="I40" s="17">
        <v>0</v>
      </c>
      <c r="J40" s="16">
        <v>0</v>
      </c>
      <c r="K40" s="17">
        <v>0</v>
      </c>
      <c r="N40" s="3">
        <f>L35</f>
        <v>0.04</v>
      </c>
      <c r="O40" s="4">
        <v>7.5</v>
      </c>
    </row>
    <row r="41" spans="3:26" x14ac:dyDescent="0.25">
      <c r="C41">
        <v>5</v>
      </c>
      <c r="D41">
        <f>F27</f>
        <v>0.2</v>
      </c>
      <c r="E41" s="16"/>
      <c r="H41" s="18">
        <v>0</v>
      </c>
      <c r="I41" s="19">
        <v>0</v>
      </c>
      <c r="J41" s="18">
        <v>0</v>
      </c>
      <c r="K41" s="19">
        <v>0</v>
      </c>
      <c r="N41" s="5">
        <v>0</v>
      </c>
      <c r="O41" s="6">
        <v>7.5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bigFIS</dc:creator>
  <cp:lastModifiedBy>bigFIS</cp:lastModifiedBy>
  <dcterms:created xsi:type="dcterms:W3CDTF">2011-12-20T17:30:05Z</dcterms:created>
  <dcterms:modified xsi:type="dcterms:W3CDTF">2011-12-21T20:41:01Z</dcterms:modified>
</cp:coreProperties>
</file>