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8" yWindow="64" windowWidth="18956" windowHeight="11692" activeTab="1"/>
  </bookViews>
  <sheets>
    <sheet name="График июнь" sheetId="25" r:id="rId1"/>
    <sheet name="Сводная" sheetId="26" r:id="rId2"/>
  </sheets>
  <definedNames>
    <definedName name="_xlnm._FilterDatabase" localSheetId="0" hidden="1">'График июнь'!$J$19:$AM$48</definedName>
    <definedName name="_xlnm._FilterDatabase" localSheetId="1" hidden="1">Сводная!$I$5:$I$66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TEST0">#REF!</definedName>
    <definedName name="TESTHKEY">#REF!</definedName>
    <definedName name="TESTKEYS">#REF!</definedName>
    <definedName name="TESTVKEY">#REF!</definedName>
    <definedName name="_xlnm.Print_Area" localSheetId="0">'График июнь'!$A$1:$AT$50</definedName>
    <definedName name="область1">#REF!</definedName>
    <definedName name="область2">#REF!</definedName>
    <definedName name="ТЕКСТ7">#REF!</definedName>
  </definedNames>
  <calcPr calcId="124519" refMode="R1C1"/>
</workbook>
</file>

<file path=xl/calcChain.xml><?xml version="1.0" encoding="utf-8"?>
<calcChain xmlns="http://schemas.openxmlformats.org/spreadsheetml/2006/main">
  <c r="C3" i="26"/>
  <c r="D3" s="1"/>
  <c r="E3" s="1"/>
  <c r="F3" s="1"/>
  <c r="G3" s="1"/>
  <c r="H3" s="1"/>
  <c r="AU19" i="25" a="1"/>
  <c r="AU19" s="1"/>
  <c r="AV19" s="1" a="1"/>
  <c r="AV19" s="1"/>
  <c r="AW19" s="1" a="1"/>
  <c r="AW19" s="1"/>
  <c r="B6" i="26" a="1"/>
  <c r="C6" a="1"/>
  <c r="C6" l="1"/>
  <c r="B6"/>
  <c r="AX19" i="25" a="1"/>
  <c r="AX19" s="1"/>
  <c r="AY19" s="1" a="1"/>
  <c r="AY19" s="1"/>
  <c r="AZ19" s="1" a="1"/>
  <c r="AZ19" s="1"/>
  <c r="K44" a="1"/>
  <c r="K44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F44" a="1"/>
  <c r="AF44" s="1"/>
  <c r="AE44" a="1"/>
  <c r="AE44" s="1"/>
  <c r="AD44" a="1"/>
  <c r="AD44" s="1"/>
  <c r="AC44" a="1"/>
  <c r="AC44" s="1"/>
  <c r="AB44" a="1"/>
  <c r="AB44" s="1"/>
  <c r="AA44" a="1"/>
  <c r="AA44" s="1"/>
  <c r="Z44" a="1"/>
  <c r="Z44" s="1"/>
  <c r="Y44" a="1"/>
  <c r="Y44" s="1"/>
  <c r="X44" a="1"/>
  <c r="X44" s="1"/>
  <c r="W44" a="1"/>
  <c r="W44" s="1"/>
  <c r="V44" a="1"/>
  <c r="V44" s="1"/>
  <c r="U44" a="1"/>
  <c r="U44" s="1"/>
  <c r="T44" a="1"/>
  <c r="T44" s="1"/>
  <c r="S44" a="1"/>
  <c r="S44" s="1"/>
  <c r="R44" a="1"/>
  <c r="R44" s="1"/>
  <c r="Q44" a="1"/>
  <c r="Q44" s="1"/>
  <c r="P44" a="1"/>
  <c r="P44" s="1"/>
  <c r="O44" a="1"/>
  <c r="O44" s="1"/>
  <c r="N44" a="1"/>
  <c r="N44" s="1"/>
  <c r="M44" a="1"/>
  <c r="M44" s="1"/>
  <c r="L44" a="1"/>
  <c r="L44" s="1"/>
  <c r="J44" a="1"/>
  <c r="J44" s="1"/>
  <c r="K43"/>
  <c r="J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D6" i="26" a="1"/>
  <c r="D6" l="1"/>
  <c r="E6" a="1"/>
  <c r="E6" l="1"/>
  <c r="F6" a="1"/>
  <c r="F6" l="1"/>
  <c r="G6" a="1"/>
  <c r="G6" l="1"/>
  <c r="H6" a="1"/>
  <c r="I6" l="1" a="1"/>
  <c r="I6" s="1"/>
  <c r="H6"/>
  <c r="B7" a="1"/>
  <c r="B7" l="1"/>
  <c r="G7" a="1"/>
  <c r="E7" a="1"/>
  <c r="C7" a="1"/>
  <c r="H7" a="1"/>
  <c r="F7" a="1"/>
  <c r="D7" a="1"/>
  <c r="D7" l="1"/>
  <c r="F7"/>
  <c r="H7"/>
  <c r="C7"/>
  <c r="I7" s="1" a="1"/>
  <c r="I7" s="1"/>
  <c r="E7"/>
  <c r="G7"/>
  <c r="B8" a="1"/>
  <c r="B8"/>
  <c r="B9" a="1"/>
  <c r="B9" l="1"/>
  <c r="C8" a="1"/>
  <c r="C8" l="1"/>
  <c r="D8" a="1"/>
  <c r="D8" l="1"/>
  <c r="E8" a="1"/>
  <c r="F8" a="1"/>
  <c r="G8" a="1"/>
  <c r="H8" a="1"/>
  <c r="E8" l="1"/>
  <c r="I8" s="1" a="1"/>
  <c r="I8" s="1"/>
  <c r="F8"/>
  <c r="G8"/>
  <c r="H8"/>
  <c r="B10" a="1"/>
  <c r="B10"/>
  <c r="B11" a="1"/>
  <c r="B11" l="1"/>
  <c r="B12" a="1"/>
  <c r="B12" l="1"/>
  <c r="B13" a="1"/>
  <c r="B13" l="1"/>
  <c r="B14" a="1"/>
  <c r="B14" l="1"/>
  <c r="B15" a="1"/>
  <c r="B15" l="1"/>
  <c r="B16" a="1"/>
  <c r="B16" l="1"/>
  <c r="B17" a="1"/>
  <c r="B17" l="1"/>
  <c r="B18" a="1"/>
  <c r="B18" l="1"/>
  <c r="B19" a="1"/>
  <c r="B19" l="1"/>
  <c r="B20" a="1"/>
  <c r="B20" l="1"/>
  <c r="B21" a="1"/>
  <c r="B21" l="1"/>
  <c r="B22" a="1"/>
  <c r="B22" l="1"/>
  <c r="B23" a="1"/>
  <c r="B23" l="1"/>
  <c r="B24" a="1"/>
  <c r="B24" l="1"/>
  <c r="B25" a="1"/>
  <c r="B25" l="1"/>
  <c r="B26" a="1"/>
  <c r="B26" l="1"/>
  <c r="B27" a="1"/>
  <c r="B27" l="1"/>
  <c r="B28" a="1"/>
  <c r="B28" l="1"/>
  <c r="B29" a="1"/>
  <c r="B29" l="1"/>
  <c r="B30" a="1"/>
  <c r="B30" l="1"/>
  <c r="B31" a="1"/>
  <c r="B31" l="1"/>
  <c r="B32" a="1"/>
  <c r="B32" l="1"/>
  <c r="B33" a="1"/>
  <c r="B33" l="1"/>
  <c r="B34" a="1"/>
  <c r="B34" l="1"/>
  <c r="B35" a="1"/>
  <c r="B35" l="1"/>
  <c r="B36" a="1"/>
  <c r="B36" l="1"/>
  <c r="B37" a="1"/>
  <c r="B37" l="1"/>
  <c r="B38" a="1"/>
  <c r="B38" l="1"/>
  <c r="B39" a="1"/>
  <c r="B39" l="1"/>
  <c r="B40" a="1"/>
  <c r="B40" l="1"/>
  <c r="B41" a="1"/>
  <c r="B41" l="1"/>
  <c r="B42" a="1"/>
  <c r="B42" l="1"/>
  <c r="B43" a="1"/>
  <c r="B43" l="1"/>
  <c r="B44" a="1"/>
  <c r="B44" l="1"/>
  <c r="B45" a="1"/>
  <c r="B45" l="1"/>
  <c r="B46" a="1"/>
  <c r="B46" l="1"/>
  <c r="B47" a="1"/>
  <c r="B47" l="1"/>
  <c r="B48" a="1"/>
  <c r="B48" l="1"/>
  <c r="B49" a="1"/>
  <c r="B49" l="1"/>
  <c r="B50" a="1"/>
  <c r="B50" l="1"/>
  <c r="B51" a="1"/>
  <c r="B51" l="1"/>
  <c r="B52" a="1"/>
  <c r="B52" l="1"/>
  <c r="B53" a="1"/>
  <c r="B53" l="1"/>
  <c r="B54" a="1"/>
  <c r="B54" l="1"/>
  <c r="B55" a="1"/>
  <c r="B55" l="1"/>
  <c r="B56" a="1"/>
  <c r="B56" l="1"/>
  <c r="B57" a="1"/>
  <c r="B57" l="1"/>
  <c r="B58" a="1"/>
  <c r="B58" l="1"/>
  <c r="B59" a="1"/>
  <c r="B59" l="1"/>
  <c r="B60" a="1"/>
  <c r="B60" l="1"/>
  <c r="B61" a="1"/>
  <c r="B61" l="1"/>
  <c r="B62" a="1"/>
  <c r="B62" l="1"/>
  <c r="B63" a="1"/>
  <c r="B63" l="1"/>
  <c r="B64" a="1"/>
  <c r="B64" l="1"/>
  <c r="B65" a="1"/>
  <c r="B65" l="1"/>
  <c r="B66"/>
  <c r="D9" a="1"/>
  <c r="D9" l="1"/>
  <c r="H9" a="1"/>
  <c r="H9"/>
  <c r="H10" a="1"/>
  <c r="H10"/>
  <c r="H11" a="1"/>
  <c r="H11"/>
  <c r="F9" a="1"/>
  <c r="F9"/>
  <c r="F10" a="1"/>
  <c r="F10"/>
  <c r="F11" a="1"/>
  <c r="F11"/>
  <c r="H12" a="1"/>
  <c r="H12"/>
  <c r="H13" a="1"/>
  <c r="H13"/>
  <c r="H14" a="1"/>
  <c r="H14"/>
  <c r="D10" a="1"/>
  <c r="D10"/>
  <c r="D11" a="1"/>
  <c r="D11"/>
  <c r="E9" a="1"/>
  <c r="E9"/>
  <c r="E10" a="1"/>
  <c r="E10"/>
  <c r="E11" a="1"/>
  <c r="E11"/>
  <c r="G9" a="1"/>
  <c r="G9"/>
  <c r="G10" a="1"/>
  <c r="G10"/>
  <c r="G11" a="1"/>
  <c r="G11"/>
  <c r="G12" a="1"/>
  <c r="G12"/>
  <c r="G13" a="1"/>
  <c r="G13"/>
  <c r="G14" a="1"/>
  <c r="G14"/>
  <c r="F12" a="1"/>
  <c r="F12"/>
  <c r="F13" a="1"/>
  <c r="F13"/>
  <c r="F14" a="1"/>
  <c r="F14"/>
  <c r="C9" a="1"/>
  <c r="C9"/>
  <c r="I9" s="1" a="1"/>
  <c r="I9" s="1"/>
  <c r="C10" a="1"/>
  <c r="C10"/>
  <c r="I10" s="1" a="1"/>
  <c r="I10" s="1"/>
  <c r="C11" a="1"/>
  <c r="C11"/>
  <c r="I11" s="1" a="1"/>
  <c r="I11" s="1"/>
  <c r="C12" a="1"/>
  <c r="C12"/>
  <c r="H15" a="1"/>
  <c r="H15" l="1"/>
  <c r="H16" a="1"/>
  <c r="H16"/>
  <c r="H17" a="1"/>
  <c r="H17"/>
  <c r="F15" a="1"/>
  <c r="F15"/>
  <c r="F16" a="1"/>
  <c r="F16"/>
  <c r="F17" a="1"/>
  <c r="F17"/>
  <c r="G15" a="1"/>
  <c r="G15"/>
  <c r="G16" a="1"/>
  <c r="G16"/>
  <c r="G17" a="1"/>
  <c r="G17"/>
  <c r="F18" a="1"/>
  <c r="F18"/>
  <c r="F19" a="1"/>
  <c r="F19"/>
  <c r="G18" a="1"/>
  <c r="G18"/>
  <c r="C13" a="1"/>
  <c r="C13"/>
  <c r="C14" a="1"/>
  <c r="C14" l="1"/>
  <c r="C15" a="1"/>
  <c r="C15" l="1"/>
  <c r="C16" a="1"/>
  <c r="G19" a="1"/>
  <c r="G19" l="1"/>
  <c r="G20" a="1"/>
  <c r="G20"/>
  <c r="G21" a="1"/>
  <c r="H18" a="1"/>
  <c r="H18"/>
  <c r="H19" a="1"/>
  <c r="H19"/>
  <c r="H20" a="1"/>
  <c r="C16"/>
  <c r="F20" a="1"/>
  <c r="F20" l="1"/>
  <c r="E12" a="1"/>
  <c r="E12"/>
  <c r="E13" a="1"/>
  <c r="E13"/>
  <c r="E14" a="1"/>
  <c r="D12" a="1"/>
  <c r="D12"/>
  <c r="I12" s="1" a="1"/>
  <c r="I12" s="1"/>
  <c r="G21"/>
  <c r="H20"/>
  <c r="E14"/>
  <c r="D13" a="1"/>
  <c r="D13"/>
  <c r="I13" s="1" a="1"/>
  <c r="I13" s="1"/>
  <c r="E15" a="1"/>
  <c r="E15"/>
  <c r="E16" a="1"/>
  <c r="E16"/>
  <c r="E17" a="1"/>
  <c r="E17"/>
  <c r="F21" a="1"/>
  <c r="F21"/>
  <c r="C17" a="1"/>
  <c r="C17"/>
  <c r="H21" a="1"/>
  <c r="H21" l="1"/>
  <c r="H22" a="1"/>
  <c r="H22"/>
  <c r="H23" a="1"/>
  <c r="H23"/>
  <c r="G22" a="1"/>
  <c r="G22"/>
  <c r="G23" a="1"/>
  <c r="G23"/>
  <c r="G24" a="1"/>
  <c r="G24"/>
  <c r="C18" a="1"/>
  <c r="C18"/>
  <c r="C19" a="1"/>
  <c r="C19" l="1"/>
  <c r="C20" a="1"/>
  <c r="G25" a="1"/>
  <c r="G25" l="1"/>
  <c r="G26" a="1"/>
  <c r="G26"/>
  <c r="G27" a="1"/>
  <c r="G27"/>
  <c r="H24" a="1"/>
  <c r="H24"/>
  <c r="H25" a="1"/>
  <c r="H25"/>
  <c r="H26" a="1"/>
  <c r="H26"/>
  <c r="F22" a="1"/>
  <c r="F22"/>
  <c r="E18" a="1"/>
  <c r="E18"/>
  <c r="E19" a="1"/>
  <c r="E19"/>
  <c r="E20" a="1"/>
  <c r="E20"/>
  <c r="D14" a="1"/>
  <c r="D14"/>
  <c r="I14" s="1" a="1"/>
  <c r="I14" s="1"/>
  <c r="C20"/>
  <c r="D15" a="1"/>
  <c r="D15" l="1"/>
  <c r="I15" s="1" a="1"/>
  <c r="I15" s="1"/>
  <c r="D16" a="1"/>
  <c r="D16"/>
  <c r="I16" s="1" a="1"/>
  <c r="I16" s="1"/>
  <c r="D17" a="1"/>
  <c r="E21" a="1"/>
  <c r="E21"/>
  <c r="E22" a="1"/>
  <c r="E22"/>
  <c r="E23" a="1"/>
  <c r="E23"/>
  <c r="F23" a="1"/>
  <c r="F23"/>
  <c r="D17"/>
  <c r="I17" s="1" a="1"/>
  <c r="I17" s="1"/>
  <c r="C21" a="1"/>
  <c r="C21"/>
  <c r="H27" a="1"/>
  <c r="H27" l="1"/>
  <c r="H28" a="1"/>
  <c r="H28"/>
  <c r="H29" a="1"/>
  <c r="H29"/>
  <c r="G28" a="1"/>
  <c r="G28"/>
  <c r="G29" a="1"/>
  <c r="G29"/>
  <c r="G30" a="1"/>
  <c r="G30"/>
  <c r="C22" a="1"/>
  <c r="C22"/>
  <c r="C23" a="1"/>
  <c r="C23" l="1"/>
  <c r="C24" a="1"/>
  <c r="G31" a="1"/>
  <c r="G31" l="1"/>
  <c r="G32" a="1"/>
  <c r="G32"/>
  <c r="G33" a="1"/>
  <c r="G33"/>
  <c r="H30" a="1"/>
  <c r="H30"/>
  <c r="H31" a="1"/>
  <c r="H31"/>
  <c r="H32" a="1"/>
  <c r="H32"/>
  <c r="F24" a="1"/>
  <c r="F24"/>
  <c r="E24" a="1"/>
  <c r="E24"/>
  <c r="E25" a="1"/>
  <c r="E25"/>
  <c r="E26" a="1"/>
  <c r="E26"/>
  <c r="D18" a="1"/>
  <c r="D18"/>
  <c r="I18" s="1" a="1"/>
  <c r="I18" s="1"/>
  <c r="C24"/>
  <c r="D19" a="1"/>
  <c r="D19" l="1"/>
  <c r="I19" s="1" a="1"/>
  <c r="I19" s="1"/>
  <c r="E27" a="1"/>
  <c r="E27"/>
  <c r="E28" a="1"/>
  <c r="E28"/>
  <c r="E29" a="1"/>
  <c r="E29"/>
  <c r="F25" a="1"/>
  <c r="F25"/>
  <c r="C25" a="1"/>
  <c r="C25"/>
  <c r="H33" a="1"/>
  <c r="H33" l="1"/>
  <c r="H34" a="1"/>
  <c r="H34"/>
  <c r="H35" a="1"/>
  <c r="H35"/>
  <c r="G34" a="1"/>
  <c r="G34"/>
  <c r="G35" a="1"/>
  <c r="G35"/>
  <c r="G36" a="1"/>
  <c r="G36"/>
  <c r="C26" a="1"/>
  <c r="C26"/>
  <c r="C27" a="1"/>
  <c r="C27" l="1"/>
  <c r="C28" a="1"/>
  <c r="G37" a="1"/>
  <c r="G37" l="1"/>
  <c r="G38" a="1"/>
  <c r="G38"/>
  <c r="G39" a="1"/>
  <c r="G39"/>
  <c r="H36" a="1"/>
  <c r="H36"/>
  <c r="H37" a="1"/>
  <c r="H37"/>
  <c r="H38" a="1"/>
  <c r="H38"/>
  <c r="F26" a="1"/>
  <c r="F26"/>
  <c r="F27" a="1"/>
  <c r="F27"/>
  <c r="E30" a="1"/>
  <c r="E30"/>
  <c r="E31" a="1"/>
  <c r="E31"/>
  <c r="E32" a="1"/>
  <c r="E32"/>
  <c r="D20" a="1"/>
  <c r="D20"/>
  <c r="I20" s="1" a="1"/>
  <c r="I20" s="1"/>
  <c r="C28"/>
  <c r="D21" a="1"/>
  <c r="D21" l="1"/>
  <c r="I21" s="1" a="1"/>
  <c r="I21" s="1"/>
  <c r="E33" a="1"/>
  <c r="E33"/>
  <c r="E34" a="1"/>
  <c r="E34"/>
  <c r="E35" a="1"/>
  <c r="E35"/>
  <c r="F28" a="1"/>
  <c r="F28"/>
  <c r="F29" a="1"/>
  <c r="F29"/>
  <c r="F30" a="1"/>
  <c r="F30"/>
  <c r="C29" a="1"/>
  <c r="C29"/>
  <c r="H39" a="1"/>
  <c r="H39" l="1"/>
  <c r="H40" a="1"/>
  <c r="H40"/>
  <c r="H41" a="1"/>
  <c r="H41"/>
  <c r="G40" a="1"/>
  <c r="G40"/>
  <c r="G41" a="1"/>
  <c r="G41"/>
  <c r="G42" a="1"/>
  <c r="G42"/>
  <c r="C30" a="1"/>
  <c r="C30"/>
  <c r="C31" a="1"/>
  <c r="C31" l="1"/>
  <c r="C32" a="1"/>
  <c r="G43" a="1"/>
  <c r="G43" l="1"/>
  <c r="G44" a="1"/>
  <c r="G44"/>
  <c r="G45" a="1"/>
  <c r="G45"/>
  <c r="H42" a="1"/>
  <c r="H42"/>
  <c r="H43" a="1"/>
  <c r="H43"/>
  <c r="H44" a="1"/>
  <c r="H44"/>
  <c r="F31" a="1"/>
  <c r="F31"/>
  <c r="F32" a="1"/>
  <c r="F32"/>
  <c r="F33" a="1"/>
  <c r="F33"/>
  <c r="E36" a="1"/>
  <c r="E36"/>
  <c r="E37" a="1"/>
  <c r="E37"/>
  <c r="E38" a="1"/>
  <c r="E38"/>
  <c r="D22" a="1"/>
  <c r="D22"/>
  <c r="I22" s="1" a="1"/>
  <c r="I22" s="1"/>
  <c r="C32"/>
  <c r="D23" a="1"/>
  <c r="D23" l="1"/>
  <c r="I23" s="1" a="1"/>
  <c r="I23" s="1"/>
  <c r="E39" a="1"/>
  <c r="E39"/>
  <c r="E40" a="1"/>
  <c r="E40"/>
  <c r="E41" a="1"/>
  <c r="E41"/>
  <c r="F34" a="1"/>
  <c r="F34"/>
  <c r="F35" a="1"/>
  <c r="F35"/>
  <c r="F36" a="1"/>
  <c r="F36"/>
  <c r="C33" a="1"/>
  <c r="C33"/>
  <c r="C34" a="1"/>
  <c r="C34" l="1"/>
  <c r="C35" a="1"/>
  <c r="C35" l="1"/>
  <c r="H45" a="1"/>
  <c r="H45" l="1"/>
  <c r="H46" a="1"/>
  <c r="H46"/>
  <c r="H47" a="1"/>
  <c r="H47"/>
  <c r="G46" a="1"/>
  <c r="G46"/>
  <c r="G47" a="1"/>
  <c r="G47"/>
  <c r="G48" a="1"/>
  <c r="G48"/>
  <c r="C36" a="1"/>
  <c r="C36"/>
  <c r="C37" a="1"/>
  <c r="C37" l="1"/>
  <c r="C38" a="1"/>
  <c r="G49" a="1"/>
  <c r="G49" l="1"/>
  <c r="G50" a="1"/>
  <c r="G50"/>
  <c r="G51" a="1"/>
  <c r="G51"/>
  <c r="H48" a="1"/>
  <c r="H48"/>
  <c r="H49" a="1"/>
  <c r="H49"/>
  <c r="H50" a="1"/>
  <c r="H50"/>
  <c r="F37" a="1"/>
  <c r="F37"/>
  <c r="F38" a="1"/>
  <c r="F38"/>
  <c r="F39" a="1"/>
  <c r="F39"/>
  <c r="E42" a="1"/>
  <c r="E42"/>
  <c r="E43" a="1"/>
  <c r="E43"/>
  <c r="E44" a="1"/>
  <c r="E44"/>
  <c r="D24" a="1"/>
  <c r="D24"/>
  <c r="I24" s="1" a="1"/>
  <c r="I24" s="1"/>
  <c r="C38"/>
  <c r="D25" a="1"/>
  <c r="D25" l="1"/>
  <c r="I25" s="1" a="1"/>
  <c r="I25" s="1"/>
  <c r="E45" a="1"/>
  <c r="E45"/>
  <c r="E46" a="1"/>
  <c r="E46"/>
  <c r="E47" a="1"/>
  <c r="E47"/>
  <c r="F40" a="1"/>
  <c r="F40"/>
  <c r="F41" a="1"/>
  <c r="F41"/>
  <c r="F42" a="1"/>
  <c r="F42"/>
  <c r="C39" a="1"/>
  <c r="C39"/>
  <c r="H51" a="1"/>
  <c r="H51" l="1"/>
  <c r="H52" a="1"/>
  <c r="H52"/>
  <c r="H53" a="1"/>
  <c r="H53"/>
  <c r="G52" a="1"/>
  <c r="G52"/>
  <c r="G53" a="1"/>
  <c r="G53"/>
  <c r="G54" a="1"/>
  <c r="G54"/>
  <c r="C40" a="1"/>
  <c r="C40"/>
  <c r="C41" a="1"/>
  <c r="C41" l="1"/>
  <c r="C42" a="1"/>
  <c r="G55" a="1"/>
  <c r="G55" l="1"/>
  <c r="G56" a="1"/>
  <c r="G56"/>
  <c r="G57" a="1"/>
  <c r="G57"/>
  <c r="H54" a="1"/>
  <c r="H54"/>
  <c r="H55" a="1"/>
  <c r="H55"/>
  <c r="H56" a="1"/>
  <c r="H56"/>
  <c r="F43" a="1"/>
  <c r="F43"/>
  <c r="F44" a="1"/>
  <c r="F44"/>
  <c r="F45" a="1"/>
  <c r="F45"/>
  <c r="E48" a="1"/>
  <c r="E48"/>
  <c r="E49" a="1"/>
  <c r="E49"/>
  <c r="E50" a="1"/>
  <c r="E50"/>
  <c r="D26" a="1"/>
  <c r="D26"/>
  <c r="I26" s="1" a="1"/>
  <c r="I26" s="1"/>
  <c r="C42"/>
  <c r="D27" a="1"/>
  <c r="D27" l="1"/>
  <c r="I27" s="1" a="1"/>
  <c r="I27" s="1"/>
  <c r="E51" a="1"/>
  <c r="E51"/>
  <c r="E52" a="1"/>
  <c r="E52"/>
  <c r="E53" a="1"/>
  <c r="E53"/>
  <c r="F46" a="1"/>
  <c r="F46"/>
  <c r="F47" a="1"/>
  <c r="F47"/>
  <c r="F48" a="1"/>
  <c r="F48"/>
  <c r="C43" a="1"/>
  <c r="C43"/>
  <c r="H57" a="1"/>
  <c r="H57" l="1"/>
  <c r="H58" a="1"/>
  <c r="H58"/>
  <c r="H59" a="1"/>
  <c r="H59"/>
  <c r="G58" a="1"/>
  <c r="G58"/>
  <c r="G59" a="1"/>
  <c r="G59"/>
  <c r="G60" a="1"/>
  <c r="G60"/>
  <c r="C44" a="1"/>
  <c r="C44"/>
  <c r="C45" a="1"/>
  <c r="C45" l="1"/>
  <c r="C46" a="1"/>
  <c r="G61" a="1"/>
  <c r="G61" l="1"/>
  <c r="G62" a="1"/>
  <c r="G62"/>
  <c r="G63" a="1"/>
  <c r="G63"/>
  <c r="H60" a="1"/>
  <c r="H60"/>
  <c r="H61" a="1"/>
  <c r="H61"/>
  <c r="H62" a="1"/>
  <c r="H62"/>
  <c r="F49" a="1"/>
  <c r="F49"/>
  <c r="F50" a="1"/>
  <c r="F50"/>
  <c r="F51" a="1"/>
  <c r="F51"/>
  <c r="E54" a="1"/>
  <c r="E54"/>
  <c r="E55" a="1"/>
  <c r="E55"/>
  <c r="E56" a="1"/>
  <c r="E56"/>
  <c r="D28" a="1"/>
  <c r="D28"/>
  <c r="I28" s="1" a="1"/>
  <c r="I28" s="1"/>
  <c r="C46"/>
  <c r="D29" a="1"/>
  <c r="D29" l="1"/>
  <c r="I29" s="1" a="1"/>
  <c r="I29" s="1"/>
  <c r="E57" a="1"/>
  <c r="E57"/>
  <c r="E58" a="1"/>
  <c r="E58"/>
  <c r="E59" a="1"/>
  <c r="E59"/>
  <c r="F52" a="1"/>
  <c r="F52"/>
  <c r="F53" a="1"/>
  <c r="F53"/>
  <c r="F54" a="1"/>
  <c r="F54"/>
  <c r="C47" a="1"/>
  <c r="C47"/>
  <c r="H63" a="1"/>
  <c r="H63" l="1"/>
  <c r="H64" a="1"/>
  <c r="H64"/>
  <c r="G64" a="1"/>
  <c r="G64"/>
  <c r="C48" a="1"/>
  <c r="C48"/>
  <c r="C49" a="1"/>
  <c r="C49" l="1"/>
  <c r="C50" a="1"/>
  <c r="G65" a="1"/>
  <c r="G65" l="1"/>
  <c r="G66"/>
  <c r="H65" a="1"/>
  <c r="H65"/>
  <c r="H66"/>
  <c r="F55" a="1"/>
  <c r="F55"/>
  <c r="F56" a="1"/>
  <c r="F56"/>
  <c r="F57" a="1"/>
  <c r="F57"/>
  <c r="E60" a="1"/>
  <c r="E60"/>
  <c r="E61" a="1"/>
  <c r="E61"/>
  <c r="E62" a="1"/>
  <c r="E62"/>
  <c r="D30" a="1"/>
  <c r="D30"/>
  <c r="I30" s="1" a="1"/>
  <c r="I30" s="1"/>
  <c r="C50"/>
  <c r="D31" a="1"/>
  <c r="D31" l="1"/>
  <c r="I31" s="1" a="1"/>
  <c r="I31" s="1"/>
  <c r="E63" a="1"/>
  <c r="E63"/>
  <c r="E64" a="1"/>
  <c r="E64"/>
  <c r="F58" a="1"/>
  <c r="F58"/>
  <c r="F59" a="1"/>
  <c r="F59"/>
  <c r="F60" a="1"/>
  <c r="F60"/>
  <c r="C51" a="1"/>
  <c r="C51"/>
  <c r="C52" a="1"/>
  <c r="C52" l="1"/>
  <c r="C53" a="1"/>
  <c r="C53" l="1"/>
  <c r="C54" a="1"/>
  <c r="C54" l="1"/>
  <c r="C55" a="1"/>
  <c r="C55" l="1"/>
  <c r="F61" a="1"/>
  <c r="F61" l="1"/>
  <c r="F62" a="1"/>
  <c r="F62"/>
  <c r="F63" a="1"/>
  <c r="F63"/>
  <c r="E65" a="1"/>
  <c r="E65"/>
  <c r="E66"/>
  <c r="D32" a="1"/>
  <c r="D32"/>
  <c r="I32" s="1" a="1"/>
  <c r="I32" s="1"/>
  <c r="D33" a="1"/>
  <c r="D33"/>
  <c r="I33" s="1" a="1"/>
  <c r="I33" s="1"/>
  <c r="D34" a="1"/>
  <c r="D34"/>
  <c r="I34" s="1" a="1"/>
  <c r="I34" s="1"/>
  <c r="D35" a="1"/>
  <c r="F64" a="1"/>
  <c r="F64"/>
  <c r="D35"/>
  <c r="I35" s="1" a="1"/>
  <c r="I35" s="1"/>
  <c r="C56" a="1"/>
  <c r="C56"/>
  <c r="C57" a="1"/>
  <c r="C57" l="1"/>
  <c r="C58" a="1"/>
  <c r="C58" l="1"/>
  <c r="C59" a="1"/>
  <c r="C59" l="1"/>
  <c r="F65" a="1"/>
  <c r="F65" l="1"/>
  <c r="F66"/>
  <c r="D36" a="1"/>
  <c r="D36"/>
  <c r="I36" s="1" a="1"/>
  <c r="I36" s="1"/>
  <c r="D37" a="1"/>
  <c r="D37"/>
  <c r="I37" s="1" a="1"/>
  <c r="I37" s="1"/>
  <c r="C60" a="1"/>
  <c r="C60"/>
  <c r="C61" a="1"/>
  <c r="C61" l="1"/>
  <c r="C62" a="1"/>
  <c r="C62" l="1"/>
  <c r="C63" a="1"/>
  <c r="C63" l="1"/>
  <c r="D38" a="1"/>
  <c r="D38" l="1"/>
  <c r="I38" s="1" a="1"/>
  <c r="I38" s="1"/>
  <c r="D39" a="1"/>
  <c r="D39"/>
  <c r="I39" s="1" a="1"/>
  <c r="I39" s="1"/>
  <c r="C64" a="1"/>
  <c r="C64"/>
  <c r="C65" a="1"/>
  <c r="C65" l="1"/>
  <c r="C66"/>
  <c r="D40" a="1"/>
  <c r="D40" l="1"/>
  <c r="I40" s="1" a="1"/>
  <c r="I40" s="1"/>
  <c r="D41" a="1"/>
  <c r="D41"/>
  <c r="I41" s="1" a="1"/>
  <c r="I41" s="1"/>
  <c r="D42" a="1"/>
  <c r="D42"/>
  <c r="I42" s="1" a="1"/>
  <c r="I42" s="1"/>
  <c r="D43" a="1"/>
  <c r="D43"/>
  <c r="I43" s="1" a="1"/>
  <c r="I43" s="1"/>
  <c r="D44" a="1"/>
  <c r="D44"/>
  <c r="I44" s="1" a="1"/>
  <c r="I44" s="1"/>
  <c r="D45" a="1"/>
  <c r="D45"/>
  <c r="I45" s="1" a="1"/>
  <c r="I45" s="1"/>
  <c r="D46" a="1"/>
  <c r="D46"/>
  <c r="I46" s="1" a="1"/>
  <c r="I46" s="1"/>
  <c r="D47" a="1"/>
  <c r="D47"/>
  <c r="I47" s="1" a="1"/>
  <c r="I47" s="1"/>
  <c r="D48" a="1"/>
  <c r="D48"/>
  <c r="I48" s="1" a="1"/>
  <c r="I48" s="1"/>
  <c r="D49" a="1"/>
  <c r="D49"/>
  <c r="I49" s="1" a="1"/>
  <c r="I49" s="1"/>
  <c r="D50" a="1"/>
  <c r="D50"/>
  <c r="I50" s="1" a="1"/>
  <c r="I50" s="1"/>
  <c r="D51" a="1"/>
  <c r="D51"/>
  <c r="I51" s="1" a="1"/>
  <c r="I51" s="1"/>
  <c r="D52" a="1"/>
  <c r="D52"/>
  <c r="I52" s="1" a="1"/>
  <c r="I52" s="1"/>
  <c r="D53" a="1"/>
  <c r="D53"/>
  <c r="I53" s="1" a="1"/>
  <c r="I53" s="1"/>
  <c r="D54" a="1"/>
  <c r="D54"/>
  <c r="I54" s="1" a="1"/>
  <c r="I54" s="1"/>
  <c r="D55" a="1"/>
  <c r="D55"/>
  <c r="I55" s="1" a="1"/>
  <c r="I55" s="1"/>
  <c r="D56" a="1"/>
  <c r="D56"/>
  <c r="I56" s="1" a="1"/>
  <c r="I56" s="1"/>
  <c r="D57" a="1"/>
  <c r="D57"/>
  <c r="I57" s="1" a="1"/>
  <c r="I57" s="1"/>
  <c r="D58" a="1"/>
  <c r="D58"/>
  <c r="I58" s="1" a="1"/>
  <c r="I58" s="1"/>
  <c r="D59" a="1"/>
  <c r="D59"/>
  <c r="I59" s="1" a="1"/>
  <c r="I59" s="1"/>
  <c r="D60" a="1"/>
  <c r="D60"/>
  <c r="I60" s="1" a="1"/>
  <c r="I60" s="1"/>
  <c r="D61" a="1"/>
  <c r="D61"/>
  <c r="I61" s="1" a="1"/>
  <c r="I61" s="1"/>
  <c r="D62" a="1"/>
  <c r="D62"/>
  <c r="I62" s="1" a="1"/>
  <c r="I62" s="1"/>
  <c r="D63" a="1"/>
  <c r="D63"/>
  <c r="I63" s="1" a="1"/>
  <c r="I63" s="1"/>
  <c r="D64" a="1"/>
  <c r="D64"/>
  <c r="I64" s="1" a="1"/>
  <c r="I64" s="1"/>
  <c r="D65" a="1"/>
  <c r="D65"/>
  <c r="I65" s="1" a="1"/>
  <c r="I65" s="1"/>
  <c r="D66"/>
</calcChain>
</file>

<file path=xl/sharedStrings.xml><?xml version="1.0" encoding="utf-8"?>
<sst xmlns="http://schemas.openxmlformats.org/spreadsheetml/2006/main" count="361" uniqueCount="52">
  <si>
    <t>В</t>
  </si>
  <si>
    <t>Согласовано:</t>
  </si>
  <si>
    <t>Утвеждаю:</t>
  </si>
  <si>
    <t>________________________ /_______________/</t>
  </si>
  <si>
    <t>Числа месяца</t>
  </si>
  <si>
    <t>____________________ /_______________/</t>
  </si>
  <si>
    <t>__________________ /_______________/</t>
  </si>
  <si>
    <t>№
п/п</t>
  </si>
  <si>
    <t>Ф.И.О.</t>
  </si>
  <si>
    <t>Табельный номер</t>
  </si>
  <si>
    <t>Должность
(профессия)</t>
  </si>
  <si>
    <t>Открытое акционерное общество "Воркутауголь" СП "Шахта Заполярная"</t>
  </si>
  <si>
    <t xml:space="preserve">                      Участок (цех, служба, отдел) Вентиляции и техники безопасности</t>
  </si>
  <si>
    <t>Ушаков Н.А.</t>
  </si>
  <si>
    <t>Глод В.Н.</t>
  </si>
  <si>
    <t>Шестериков Д.О.</t>
  </si>
  <si>
    <t>Хотлубей Н.Ю.</t>
  </si>
  <si>
    <t>Абатуров А.В.</t>
  </si>
  <si>
    <t>Диканский С.И.</t>
  </si>
  <si>
    <t>Мосиенко А.И.</t>
  </si>
  <si>
    <t>горный мастер</t>
  </si>
  <si>
    <t>"______"  ________________ 2012 г.</t>
  </si>
  <si>
    <t>"_______"  __________________    2012 г.</t>
  </si>
  <si>
    <t>ГРАФИК ВЫХОДОВ</t>
  </si>
  <si>
    <t>Яминский Е.С.</t>
  </si>
  <si>
    <t>Самойленко И.В.</t>
  </si>
  <si>
    <t>Шурковецкий М.П.</t>
  </si>
  <si>
    <t>Ильин Р.И.</t>
  </si>
  <si>
    <t>Мудрогель М.М.</t>
  </si>
  <si>
    <t>Мачинский Р.Д.</t>
  </si>
  <si>
    <t>Шаблаков Е.А.</t>
  </si>
  <si>
    <t>Корнийчук А.В.</t>
  </si>
  <si>
    <t>Нурлеев Д.Н.</t>
  </si>
  <si>
    <t>Чеботарев В.Г.</t>
  </si>
  <si>
    <t>О</t>
  </si>
  <si>
    <t>Ветров И.А.</t>
  </si>
  <si>
    <t>Цимборский Д.С.</t>
  </si>
  <si>
    <t>Кашников А.С.</t>
  </si>
  <si>
    <t>ВЫХОД</t>
  </si>
  <si>
    <t>Кол-во смен</t>
  </si>
  <si>
    <t>Свидерский М.А.</t>
  </si>
  <si>
    <t>Редькин Е.В.</t>
  </si>
  <si>
    <t>Мишинев А.В.</t>
  </si>
  <si>
    <t>ИЮНЬ</t>
  </si>
  <si>
    <t xml:space="preserve">                                 ( месяц )</t>
  </si>
  <si>
    <t>Смена</t>
  </si>
  <si>
    <t>1-ая смена</t>
  </si>
  <si>
    <t>2-ая смена</t>
  </si>
  <si>
    <t>3-ая смена</t>
  </si>
  <si>
    <t>4-ая смена</t>
  </si>
  <si>
    <t>Всего:</t>
  </si>
  <si>
    <t xml:space="preserve">                          Расстановка горных мастеров понедельно</t>
  </si>
</sst>
</file>

<file path=xl/styles.xml><?xml version="1.0" encoding="utf-8"?>
<styleSheet xmlns="http://schemas.openxmlformats.org/spreadsheetml/2006/main">
  <numFmts count="3">
    <numFmt numFmtId="164" formatCode="_-* #,##0\ _р_у_б_-;\-* #,##0\ _р_у_б_-;_-* &quot;-&quot;\ _р_у_б_-;_-@_-"/>
    <numFmt numFmtId="165" formatCode="_-* #,##0.00\ _р_у_б_-;\-* #,##0.00\ _р_у_б_-;_-* &quot;-&quot;??\ _р_у_б_-;_-@_-"/>
    <numFmt numFmtId="166" formatCode="d/m;@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9"/>
      <name val="Tahoma"/>
      <family val="2"/>
      <charset val="204"/>
    </font>
    <font>
      <sz val="8"/>
      <name val="Calibri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6"/>
      <name val="Tahoma"/>
      <family val="2"/>
      <charset val="204"/>
    </font>
    <font>
      <sz val="15"/>
      <name val="Arial"/>
      <family val="2"/>
      <charset val="204"/>
    </font>
    <font>
      <sz val="16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7" fillId="0" borderId="0" xfId="1" applyFont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 applyAlignment="1"/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justify"/>
    </xf>
    <xf numFmtId="0" fontId="9" fillId="2" borderId="1" xfId="1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center" vertical="center"/>
    </xf>
    <xf numFmtId="49" fontId="12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49" fontId="15" fillId="3" borderId="0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center" vertical="center"/>
    </xf>
    <xf numFmtId="0" fontId="15" fillId="4" borderId="0" xfId="1" applyNumberFormat="1" applyFont="1" applyFill="1" applyBorder="1" applyAlignment="1">
      <alignment horizontal="center" vertical="center"/>
    </xf>
    <xf numFmtId="0" fontId="15" fillId="3" borderId="0" xfId="1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1" fontId="13" fillId="0" borderId="4" xfId="1" applyNumberFormat="1" applyFont="1" applyFill="1" applyBorder="1" applyAlignment="1">
      <alignment horizontal="center" vertical="center" wrapText="1"/>
    </xf>
    <xf numFmtId="0" fontId="15" fillId="5" borderId="5" xfId="1" applyNumberFormat="1" applyFont="1" applyFill="1" applyBorder="1" applyAlignment="1">
      <alignment horizontal="center" vertical="center"/>
    </xf>
    <xf numFmtId="166" fontId="17" fillId="5" borderId="1" xfId="1" applyNumberFormat="1" applyFont="1" applyFill="1" applyBorder="1" applyAlignment="1">
      <alignment horizontal="center" vertical="center"/>
    </xf>
    <xf numFmtId="0" fontId="2" fillId="3" borderId="0" xfId="1" applyFont="1" applyFill="1"/>
    <xf numFmtId="0" fontId="2" fillId="0" borderId="0" xfId="1" applyFont="1" applyFill="1"/>
    <xf numFmtId="0" fontId="18" fillId="0" borderId="22" xfId="0" applyFont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49" fontId="2" fillId="0" borderId="0" xfId="1" applyNumberFormat="1" applyFont="1"/>
    <xf numFmtId="1" fontId="15" fillId="5" borderId="1" xfId="1" applyNumberFormat="1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11" xfId="0" applyBorder="1" applyAlignment="1"/>
    <xf numFmtId="0" fontId="18" fillId="3" borderId="22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0" fillId="0" borderId="11" xfId="0" applyBorder="1"/>
    <xf numFmtId="0" fontId="12" fillId="2" borderId="28" xfId="0" applyFont="1" applyFill="1" applyBorder="1" applyAlignment="1">
      <alignment vertical="center"/>
    </xf>
    <xf numFmtId="14" fontId="2" fillId="0" borderId="0" xfId="1" applyNumberFormat="1" applyFont="1"/>
    <xf numFmtId="1" fontId="15" fillId="5" borderId="5" xfId="1" applyNumberFormat="1" applyFont="1" applyFill="1" applyBorder="1" applyAlignment="1">
      <alignment horizontal="center" vertical="center"/>
    </xf>
    <xf numFmtId="1" fontId="2" fillId="0" borderId="0" xfId="1" applyNumberFormat="1" applyFont="1" applyFill="1"/>
    <xf numFmtId="0" fontId="12" fillId="2" borderId="29" xfId="0" applyFont="1" applyFill="1" applyBorder="1" applyAlignment="1">
      <alignment vertical="center"/>
    </xf>
    <xf numFmtId="0" fontId="9" fillId="2" borderId="13" xfId="1" applyNumberFormat="1" applyFont="1" applyFill="1" applyBorder="1" applyAlignment="1">
      <alignment horizontal="center" vertical="center"/>
    </xf>
    <xf numFmtId="0" fontId="2" fillId="0" borderId="26" xfId="1" applyFont="1" applyBorder="1" applyAlignment="1">
      <alignment vertical="top"/>
    </xf>
    <xf numFmtId="0" fontId="10" fillId="2" borderId="17" xfId="1" applyFont="1" applyFill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/>
    </xf>
    <xf numFmtId="0" fontId="10" fillId="2" borderId="10" xfId="1" applyFont="1" applyFill="1" applyBorder="1" applyAlignment="1">
      <alignment horizontal="center" vertical="top" wrapText="1"/>
    </xf>
    <xf numFmtId="166" fontId="17" fillId="5" borderId="9" xfId="1" applyNumberFormat="1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21" fillId="0" borderId="21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0" fontId="18" fillId="3" borderId="32" xfId="0" applyFont="1" applyFill="1" applyBorder="1" applyAlignment="1">
      <alignment vertical="center"/>
    </xf>
    <xf numFmtId="0" fontId="14" fillId="6" borderId="1" xfId="1" applyFont="1" applyFill="1" applyBorder="1" applyAlignment="1">
      <alignment horizontal="left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0" fillId="6" borderId="1" xfId="0" applyFont="1" applyFill="1" applyBorder="1"/>
    <xf numFmtId="0" fontId="14" fillId="8" borderId="13" xfId="0" applyFont="1" applyFill="1" applyBorder="1" applyAlignment="1">
      <alignment horizontal="left" vertical="center" wrapText="1"/>
    </xf>
    <xf numFmtId="0" fontId="14" fillId="7" borderId="1" xfId="1" applyFont="1" applyFill="1" applyBorder="1" applyAlignment="1">
      <alignment horizontal="left" vertical="center"/>
    </xf>
    <xf numFmtId="0" fontId="14" fillId="8" borderId="1" xfId="1" applyFont="1" applyFill="1" applyBorder="1" applyAlignment="1">
      <alignment horizontal="left" vertical="center"/>
    </xf>
    <xf numFmtId="0" fontId="14" fillId="7" borderId="7" xfId="1" applyFont="1" applyFill="1" applyBorder="1" applyAlignment="1">
      <alignment horizontal="left" vertical="center"/>
    </xf>
    <xf numFmtId="0" fontId="14" fillId="7" borderId="8" xfId="1" applyFont="1" applyFill="1" applyBorder="1" applyAlignment="1">
      <alignment horizontal="left" vertical="center"/>
    </xf>
    <xf numFmtId="0" fontId="14" fillId="7" borderId="9" xfId="1" applyFont="1" applyFill="1" applyBorder="1" applyAlignment="1">
      <alignment horizontal="left" vertical="center"/>
    </xf>
    <xf numFmtId="0" fontId="14" fillId="6" borderId="7" xfId="1" applyFont="1" applyFill="1" applyBorder="1" applyAlignment="1">
      <alignment horizontal="left" vertical="center"/>
    </xf>
    <xf numFmtId="0" fontId="14" fillId="6" borderId="8" xfId="1" applyFont="1" applyFill="1" applyBorder="1" applyAlignment="1">
      <alignment horizontal="left" vertical="center"/>
    </xf>
    <xf numFmtId="0" fontId="14" fillId="6" borderId="9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1" fillId="2" borderId="18" xfId="1" applyFont="1" applyFill="1" applyBorder="1" applyAlignment="1">
      <alignment horizontal="center" vertical="center" wrapText="1"/>
    </xf>
    <xf numFmtId="0" fontId="20" fillId="2" borderId="19" xfId="0" applyFont="1" applyFill="1" applyBorder="1"/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14" fillId="6" borderId="1" xfId="0" applyFont="1" applyFill="1" applyBorder="1" applyAlignment="1">
      <alignment horizontal="left" vertical="center"/>
    </xf>
    <xf numFmtId="0" fontId="11" fillId="2" borderId="10" xfId="1" applyFont="1" applyFill="1" applyBorder="1" applyAlignment="1">
      <alignment horizontal="center" vertical="top"/>
    </xf>
    <xf numFmtId="0" fontId="11" fillId="2" borderId="11" xfId="1" applyFont="1" applyFill="1" applyBorder="1" applyAlignment="1">
      <alignment horizontal="center" vertical="top"/>
    </xf>
    <xf numFmtId="0" fontId="2" fillId="0" borderId="2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4" fillId="2" borderId="0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justify"/>
    </xf>
    <xf numFmtId="0" fontId="5" fillId="2" borderId="6" xfId="1" applyFont="1" applyFill="1" applyBorder="1" applyAlignment="1">
      <alignment horizontal="center" vertical="center"/>
    </xf>
    <xf numFmtId="0" fontId="19" fillId="2" borderId="2" xfId="0" applyFont="1" applyFill="1" applyBorder="1"/>
    <xf numFmtId="0" fontId="20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1" applyFont="1" applyFill="1" applyAlignment="1">
      <alignment horizontal="center"/>
    </xf>
    <xf numFmtId="14" fontId="17" fillId="2" borderId="26" xfId="0" applyNumberFormat="1" applyFont="1" applyFill="1" applyBorder="1" applyAlignment="1">
      <alignment horizontal="center" vertical="center" wrapText="1"/>
    </xf>
    <xf numFmtId="14" fontId="17" fillId="2" borderId="27" xfId="0" applyNumberFormat="1" applyFont="1" applyFill="1" applyBorder="1" applyAlignment="1">
      <alignment horizontal="center" vertical="center" wrapText="1"/>
    </xf>
    <xf numFmtId="14" fontId="17" fillId="2" borderId="17" xfId="0" applyNumberFormat="1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textRotation="90"/>
    </xf>
    <xf numFmtId="0" fontId="17" fillId="0" borderId="21" xfId="0" applyFont="1" applyBorder="1" applyAlignment="1">
      <alignment horizontal="center" vertical="center" textRotation="90"/>
    </xf>
    <xf numFmtId="0" fontId="17" fillId="0" borderId="10" xfId="0" applyFont="1" applyBorder="1" applyAlignment="1">
      <alignment horizontal="center" vertical="center" textRotation="9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Тысячи [0]_7нал 12" xfId="4"/>
    <cellStyle name="Тысячи_7нал 1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3"/>
  <sheetViews>
    <sheetView view="pageBreakPreview" topLeftCell="A12" zoomScale="70" zoomScaleNormal="70" zoomScaleSheetLayoutView="70" workbookViewId="0">
      <selection activeCell="AU19" sqref="AU19"/>
    </sheetView>
  </sheetViews>
  <sheetFormatPr defaultColWidth="2.8984375" defaultRowHeight="13.6" customHeight="1"/>
  <cols>
    <col min="1" max="1" width="3.69921875" style="1" customWidth="1"/>
    <col min="2" max="6" width="2.8984375" style="1" customWidth="1"/>
    <col min="7" max="7" width="9.59765625" style="1" customWidth="1"/>
    <col min="8" max="8" width="10" style="1" customWidth="1"/>
    <col min="9" max="9" width="15.09765625" style="1" customWidth="1"/>
    <col min="10" max="39" width="5" style="1" customWidth="1"/>
    <col min="40" max="40" width="14.09765625" style="1" customWidth="1"/>
    <col min="41" max="45" width="2.8984375" style="1"/>
    <col min="46" max="46" width="10.8984375" style="1" bestFit="1" customWidth="1"/>
    <col min="47" max="57" width="10.796875" style="1" bestFit="1" customWidth="1"/>
    <col min="58" max="16384" width="2.8984375" style="1"/>
  </cols>
  <sheetData>
    <row r="1" spans="1:40" ht="6.05" hidden="1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ht="13.6" hidden="1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3.6" hidden="1" customHeight="1">
      <c r="A3" s="82" t="s">
        <v>11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</row>
    <row r="4" spans="1:40" ht="13.6" hidden="1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ht="13.6" hidden="1" customHeight="1">
      <c r="A5" s="8"/>
      <c r="B5" s="9"/>
      <c r="C5" s="10" t="s">
        <v>1</v>
      </c>
      <c r="D5" s="10"/>
      <c r="E5" s="10"/>
      <c r="F5" s="10"/>
      <c r="G5" s="10"/>
      <c r="H5" s="10"/>
      <c r="I5" s="10"/>
      <c r="J5" s="9"/>
      <c r="K5" s="9"/>
      <c r="L5" s="9"/>
      <c r="M5" s="11" t="s">
        <v>1</v>
      </c>
      <c r="N5" s="11"/>
      <c r="O5" s="11"/>
      <c r="P5" s="11"/>
      <c r="Q5" s="11"/>
      <c r="R5" s="11"/>
      <c r="S5" s="12"/>
      <c r="T5" s="12"/>
      <c r="U5" s="12"/>
      <c r="V5" s="12"/>
      <c r="W5" s="12"/>
      <c r="X5" s="12"/>
      <c r="Y5" s="12"/>
      <c r="Z5" s="9"/>
      <c r="AA5" s="9"/>
      <c r="AB5" s="9"/>
      <c r="AC5" s="9"/>
      <c r="AD5" s="9"/>
      <c r="AE5" s="9"/>
      <c r="AF5" s="83" t="s">
        <v>2</v>
      </c>
      <c r="AG5" s="83"/>
      <c r="AH5" s="83"/>
      <c r="AI5" s="83"/>
      <c r="AJ5" s="83"/>
      <c r="AK5" s="83"/>
      <c r="AL5" s="83"/>
      <c r="AM5" s="83"/>
      <c r="AN5" s="83"/>
    </row>
    <row r="6" spans="1:40" ht="14.25" hidden="1" customHeight="1">
      <c r="A6" s="8"/>
      <c r="B6" s="9"/>
      <c r="C6" s="84" t="s">
        <v>3</v>
      </c>
      <c r="D6" s="84"/>
      <c r="E6" s="84"/>
      <c r="F6" s="84"/>
      <c r="G6" s="84"/>
      <c r="H6" s="84"/>
      <c r="I6" s="84"/>
      <c r="J6" s="9"/>
      <c r="K6" s="9"/>
      <c r="L6" s="9"/>
      <c r="M6" s="84" t="s">
        <v>5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9"/>
      <c r="AA6" s="9"/>
      <c r="AB6" s="9"/>
      <c r="AC6" s="13"/>
      <c r="AD6" s="13"/>
      <c r="AE6" s="13"/>
      <c r="AF6" s="96" t="s">
        <v>6</v>
      </c>
      <c r="AG6" s="96"/>
      <c r="AH6" s="96"/>
      <c r="AI6" s="96"/>
      <c r="AJ6" s="96"/>
      <c r="AK6" s="96"/>
      <c r="AL6" s="96"/>
      <c r="AM6" s="96"/>
      <c r="AN6" s="96"/>
    </row>
    <row r="7" spans="1:40" ht="8.1999999999999993" hidden="1" customHeight="1">
      <c r="A7" s="8"/>
      <c r="B7" s="9"/>
      <c r="C7" s="84"/>
      <c r="D7" s="84"/>
      <c r="E7" s="84"/>
      <c r="F7" s="84"/>
      <c r="G7" s="84"/>
      <c r="H7" s="84"/>
      <c r="I7" s="84"/>
      <c r="J7" s="9"/>
      <c r="K7" s="9"/>
      <c r="L7" s="9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9"/>
      <c r="AA7" s="9"/>
      <c r="AB7" s="9"/>
      <c r="AC7" s="13"/>
      <c r="AD7" s="13"/>
      <c r="AE7" s="13"/>
      <c r="AF7" s="96"/>
      <c r="AG7" s="96"/>
      <c r="AH7" s="96"/>
      <c r="AI7" s="96"/>
      <c r="AJ7" s="96"/>
      <c r="AK7" s="96"/>
      <c r="AL7" s="96"/>
      <c r="AM7" s="96"/>
      <c r="AN7" s="96"/>
    </row>
    <row r="8" spans="1:40" ht="9.8000000000000007" hidden="1" customHeight="1">
      <c r="A8" s="8"/>
      <c r="B8" s="9"/>
      <c r="C8" s="12"/>
      <c r="D8" s="12"/>
      <c r="E8" s="12"/>
      <c r="F8" s="12"/>
      <c r="G8" s="12"/>
      <c r="H8" s="12"/>
      <c r="I8" s="12"/>
      <c r="J8" s="9"/>
      <c r="K8" s="9"/>
      <c r="L8" s="9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ht="12.8" hidden="1" customHeight="1">
      <c r="A9" s="8"/>
      <c r="B9" s="9"/>
      <c r="C9" s="84" t="s">
        <v>21</v>
      </c>
      <c r="D9" s="84"/>
      <c r="E9" s="84"/>
      <c r="F9" s="84"/>
      <c r="G9" s="84"/>
      <c r="H9" s="84"/>
      <c r="I9" s="84"/>
      <c r="J9" s="9"/>
      <c r="K9" s="9"/>
      <c r="L9" s="9"/>
      <c r="M9" s="84" t="s">
        <v>21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9"/>
      <c r="AA9" s="9"/>
      <c r="AB9" s="9"/>
      <c r="AC9" s="13"/>
      <c r="AD9" s="13"/>
      <c r="AE9" s="13"/>
      <c r="AF9" s="13" t="s">
        <v>22</v>
      </c>
      <c r="AG9" s="13"/>
      <c r="AH9" s="13"/>
      <c r="AI9" s="13"/>
      <c r="AJ9" s="13"/>
      <c r="AK9" s="13"/>
      <c r="AL9" s="13"/>
      <c r="AM9" s="13"/>
      <c r="AN9" s="13"/>
    </row>
    <row r="10" spans="1:40" ht="11.3" hidden="1" customHeight="1">
      <c r="A10" s="8"/>
      <c r="B10" s="9"/>
      <c r="C10" s="12"/>
      <c r="D10" s="12"/>
      <c r="E10" s="12"/>
      <c r="F10" s="12"/>
      <c r="G10" s="12"/>
      <c r="H10" s="12"/>
      <c r="I10" s="12"/>
      <c r="J10" s="9"/>
      <c r="K10" s="9"/>
      <c r="L10" s="9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9"/>
      <c r="AA10" s="9"/>
      <c r="AB10" s="9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0" ht="13.6" hidden="1" customHeight="1">
      <c r="A11" s="8"/>
      <c r="B11" s="9"/>
      <c r="C11" s="12"/>
      <c r="D11" s="12"/>
      <c r="E11" s="12"/>
      <c r="F11" s="12"/>
      <c r="G11" s="12"/>
      <c r="H11" s="12"/>
      <c r="I11" s="12"/>
      <c r="J11" s="9"/>
      <c r="K11" s="9"/>
      <c r="L11" s="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9"/>
      <c r="AA11" s="9"/>
      <c r="AB11" s="9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17.2" customHeight="1">
      <c r="A12" s="85" t="s">
        <v>23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</row>
    <row r="13" spans="1:40" ht="17.2" customHeight="1">
      <c r="A13" s="8"/>
      <c r="B13" s="9"/>
      <c r="C13" s="12"/>
      <c r="D13" s="12"/>
      <c r="E13" s="12"/>
      <c r="F13" s="12"/>
      <c r="G13" s="12"/>
      <c r="H13" s="85" t="s">
        <v>12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3"/>
      <c r="AH13" s="13"/>
      <c r="AI13" s="13"/>
      <c r="AJ13" s="13"/>
      <c r="AK13" s="13"/>
      <c r="AL13" s="13"/>
      <c r="AM13" s="13"/>
      <c r="AN13" s="13"/>
    </row>
    <row r="14" spans="1:40" ht="12.8" customHeight="1">
      <c r="A14" s="8"/>
      <c r="B14" s="9"/>
      <c r="C14" s="12"/>
      <c r="D14" s="12"/>
      <c r="E14" s="12"/>
      <c r="F14" s="12"/>
      <c r="G14" s="12"/>
      <c r="H14" s="12"/>
      <c r="I14" s="12"/>
      <c r="J14" s="13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 ht="17.2" customHeight="1">
      <c r="A15" s="8"/>
      <c r="B15" s="9"/>
      <c r="C15" s="12"/>
      <c r="D15" s="12"/>
      <c r="E15" s="12"/>
      <c r="F15" s="12"/>
      <c r="G15" s="12"/>
      <c r="H15" s="12"/>
      <c r="I15" s="12"/>
      <c r="J15" s="102" t="s">
        <v>43</v>
      </c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9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ht="13.6" customHeight="1">
      <c r="A16" s="8"/>
      <c r="B16" s="9"/>
      <c r="C16" s="9"/>
      <c r="D16" s="9"/>
      <c r="E16" s="9"/>
      <c r="F16" s="9"/>
      <c r="G16" s="9"/>
      <c r="H16" s="9"/>
      <c r="I16" s="9"/>
      <c r="J16" s="15"/>
      <c r="K16" s="15"/>
      <c r="L16" s="15"/>
      <c r="M16" s="97" t="s">
        <v>44</v>
      </c>
      <c r="N16" s="97"/>
      <c r="O16" s="97"/>
      <c r="P16" s="97"/>
      <c r="Q16" s="97"/>
      <c r="R16" s="97"/>
      <c r="S16" s="97"/>
      <c r="T16" s="97"/>
      <c r="U16" s="16"/>
      <c r="V16" s="16"/>
      <c r="W16" s="16"/>
      <c r="X16" s="16"/>
      <c r="Y16" s="16"/>
      <c r="Z16" s="16"/>
      <c r="AA16" s="15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53" ht="13.6" customHeight="1" thickBot="1">
      <c r="A17" s="8"/>
      <c r="B17" s="9"/>
      <c r="C17" s="9"/>
      <c r="D17" s="9"/>
      <c r="E17" s="9"/>
      <c r="F17" s="9"/>
      <c r="G17" s="9"/>
      <c r="H17" s="9"/>
      <c r="I17" s="9"/>
      <c r="J17" s="13"/>
      <c r="K17" s="9"/>
      <c r="L17" s="9"/>
      <c r="M17" s="17"/>
      <c r="N17" s="17"/>
      <c r="O17" s="17"/>
      <c r="P17" s="17"/>
      <c r="Q17" s="17"/>
      <c r="R17" s="17"/>
      <c r="S17" s="17"/>
      <c r="T17" s="17"/>
      <c r="U17" s="16"/>
      <c r="V17" s="16"/>
      <c r="W17" s="16"/>
      <c r="X17" s="16"/>
      <c r="Y17" s="16"/>
      <c r="Z17" s="16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53" ht="13.6" customHeight="1">
      <c r="A18" s="86" t="s">
        <v>7</v>
      </c>
      <c r="B18" s="93"/>
      <c r="C18" s="94"/>
      <c r="D18" s="94"/>
      <c r="E18" s="94"/>
      <c r="F18" s="94"/>
      <c r="G18" s="94"/>
      <c r="H18" s="59"/>
      <c r="I18" s="57"/>
      <c r="J18" s="88" t="s">
        <v>4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9"/>
      <c r="AN18" s="98" t="s">
        <v>39</v>
      </c>
    </row>
    <row r="19" spans="1:53" ht="30.8" customHeight="1" thickBot="1">
      <c r="A19" s="87"/>
      <c r="B19" s="91" t="s">
        <v>8</v>
      </c>
      <c r="C19" s="92"/>
      <c r="D19" s="92"/>
      <c r="E19" s="92"/>
      <c r="F19" s="92"/>
      <c r="G19" s="92"/>
      <c r="H19" s="60" t="s">
        <v>9</v>
      </c>
      <c r="I19" s="58" t="s">
        <v>10</v>
      </c>
      <c r="J19" s="61">
        <v>41791</v>
      </c>
      <c r="K19" s="33">
        <v>41792</v>
      </c>
      <c r="L19" s="33">
        <v>41793</v>
      </c>
      <c r="M19" s="33">
        <v>41794</v>
      </c>
      <c r="N19" s="33">
        <v>41795</v>
      </c>
      <c r="O19" s="33">
        <v>41796</v>
      </c>
      <c r="P19" s="33">
        <v>41797</v>
      </c>
      <c r="Q19" s="33">
        <v>41798</v>
      </c>
      <c r="R19" s="33">
        <v>41799</v>
      </c>
      <c r="S19" s="33">
        <v>41800</v>
      </c>
      <c r="T19" s="33">
        <v>41801</v>
      </c>
      <c r="U19" s="33">
        <v>41802</v>
      </c>
      <c r="V19" s="33">
        <v>41803</v>
      </c>
      <c r="W19" s="33">
        <v>41804</v>
      </c>
      <c r="X19" s="33">
        <v>41805</v>
      </c>
      <c r="Y19" s="33">
        <v>41806</v>
      </c>
      <c r="Z19" s="33">
        <v>41807</v>
      </c>
      <c r="AA19" s="33">
        <v>41808</v>
      </c>
      <c r="AB19" s="33">
        <v>41809</v>
      </c>
      <c r="AC19" s="33">
        <v>41810</v>
      </c>
      <c r="AD19" s="33">
        <v>41811</v>
      </c>
      <c r="AE19" s="33">
        <v>41812</v>
      </c>
      <c r="AF19" s="33">
        <v>41813</v>
      </c>
      <c r="AG19" s="33">
        <v>41814</v>
      </c>
      <c r="AH19" s="33">
        <v>41815</v>
      </c>
      <c r="AI19" s="33">
        <v>41816</v>
      </c>
      <c r="AJ19" s="33">
        <v>41817</v>
      </c>
      <c r="AK19" s="33">
        <v>41818</v>
      </c>
      <c r="AL19" s="33">
        <v>41819</v>
      </c>
      <c r="AM19" s="33">
        <v>41820</v>
      </c>
      <c r="AN19" s="99"/>
      <c r="AU19" s="52">
        <f t="array" ref="AU19">IF(INDEX('График июнь'!$J$19:$AM$19,MATCH(1,WEEKDAY('График июнь'!$J$19:$AM$19,2),0))&lt;&gt;$J$19,$J$19,INDEX('График июнь'!$J$19:$AM$19,MATCH(1,(COUNTIF($AT19:AT19,$J$19:$AM$19)=0)*WEEKDAY('График июнь'!$J$19:$AM$19,2),0)))</f>
        <v>41791</v>
      </c>
      <c r="AV19" s="52">
        <f t="array" ref="AV19">INDEX('График июнь'!$J$19:$AM$19,MATCH(1,(COUNTIF($AT19:AU19,$J$19:$AM$19)=0)*WEEKDAY('График июнь'!$J$19:$AM$19,2),0))</f>
        <v>41792</v>
      </c>
      <c r="AW19" s="52">
        <f t="array" ref="AW19">INDEX('График июнь'!$J$19:$AM$19,MATCH(1,(COUNTIF($AT19:AV19,$J$19:$AM$19)=0)*WEEKDAY('График июнь'!$J$19:$AM$19,2),0))</f>
        <v>41799</v>
      </c>
      <c r="AX19" s="52">
        <f t="array" ref="AX19">INDEX('График июнь'!$J$19:$AM$19,MATCH(1,(COUNTIF($AT19:AW19,$J$19:$AM$19)=0)*WEEKDAY('График июнь'!$J$19:$AM$19,2),0))</f>
        <v>41806</v>
      </c>
      <c r="AY19" s="52">
        <f t="array" ref="AY19">INDEX('График июнь'!$J$19:$AM$19,MATCH(1,(COUNTIF($AT19:AX19,$J$19:$AM$19)=0)*WEEKDAY('График июнь'!$J$19:$AM$19,2),0))</f>
        <v>41813</v>
      </c>
      <c r="AZ19" s="52">
        <f t="array" ref="AZ19">INDEX('График июнь'!$J$19:$AM$19,MATCH(1,(COUNTIF($AT19:AY19,$J$19:$AM$19)=0)*WEEKDAY('График июнь'!$J$19:$AM$19,2),0))</f>
        <v>41820</v>
      </c>
    </row>
    <row r="20" spans="1:53" ht="32.25" customHeight="1">
      <c r="A20" s="29">
        <v>1</v>
      </c>
      <c r="B20" s="73" t="s">
        <v>16</v>
      </c>
      <c r="C20" s="73"/>
      <c r="D20" s="73"/>
      <c r="E20" s="73"/>
      <c r="F20" s="73"/>
      <c r="G20" s="73"/>
      <c r="H20" s="56">
        <v>2050245</v>
      </c>
      <c r="I20" s="62" t="s">
        <v>20</v>
      </c>
      <c r="J20" s="42" t="s">
        <v>0</v>
      </c>
      <c r="K20" s="43">
        <v>3</v>
      </c>
      <c r="L20" s="43">
        <v>3</v>
      </c>
      <c r="M20" s="43">
        <v>3</v>
      </c>
      <c r="N20" s="43">
        <v>3</v>
      </c>
      <c r="O20" s="43">
        <v>3</v>
      </c>
      <c r="P20" s="42" t="s">
        <v>0</v>
      </c>
      <c r="Q20" s="42" t="s">
        <v>0</v>
      </c>
      <c r="R20" s="43">
        <v>1</v>
      </c>
      <c r="S20" s="43">
        <v>1</v>
      </c>
      <c r="T20" s="43">
        <v>1</v>
      </c>
      <c r="U20" s="42" t="s">
        <v>0</v>
      </c>
      <c r="V20" s="42" t="s">
        <v>0</v>
      </c>
      <c r="W20" s="42" t="s">
        <v>0</v>
      </c>
      <c r="X20" s="42" t="s">
        <v>0</v>
      </c>
      <c r="Y20" s="43">
        <v>3</v>
      </c>
      <c r="Z20" s="43">
        <v>3</v>
      </c>
      <c r="AA20" s="43">
        <v>3</v>
      </c>
      <c r="AB20" s="43">
        <v>3</v>
      </c>
      <c r="AC20" s="43">
        <v>3</v>
      </c>
      <c r="AD20" s="42" t="s">
        <v>0</v>
      </c>
      <c r="AE20" s="42" t="s">
        <v>0</v>
      </c>
      <c r="AF20" s="43">
        <v>1</v>
      </c>
      <c r="AG20" s="43">
        <v>1</v>
      </c>
      <c r="AH20" s="43">
        <v>1</v>
      </c>
      <c r="AI20" s="43">
        <v>1</v>
      </c>
      <c r="AJ20" s="43">
        <v>1</v>
      </c>
      <c r="AK20" s="42" t="s">
        <v>0</v>
      </c>
      <c r="AL20" s="42" t="s">
        <v>0</v>
      </c>
      <c r="AM20" s="43">
        <v>3</v>
      </c>
      <c r="AN20" s="19"/>
    </row>
    <row r="21" spans="1:53" s="52" customFormat="1" ht="32.25" customHeight="1">
      <c r="A21" s="29">
        <v>2</v>
      </c>
      <c r="B21" s="76" t="s">
        <v>13</v>
      </c>
      <c r="C21" s="77"/>
      <c r="D21" s="77"/>
      <c r="E21" s="77"/>
      <c r="F21" s="77"/>
      <c r="G21" s="78"/>
      <c r="H21" s="18">
        <v>2907568</v>
      </c>
      <c r="I21" s="4" t="s">
        <v>20</v>
      </c>
      <c r="J21" s="42" t="s">
        <v>0</v>
      </c>
      <c r="K21" s="43">
        <v>1</v>
      </c>
      <c r="L21" s="43">
        <v>1</v>
      </c>
      <c r="M21" s="43">
        <v>1</v>
      </c>
      <c r="N21" s="43">
        <v>1</v>
      </c>
      <c r="O21" s="43">
        <v>1</v>
      </c>
      <c r="P21" s="42" t="s">
        <v>0</v>
      </c>
      <c r="Q21" s="42" t="s">
        <v>0</v>
      </c>
      <c r="R21" s="43">
        <v>1</v>
      </c>
      <c r="S21" s="43">
        <v>1</v>
      </c>
      <c r="T21" s="43">
        <v>1</v>
      </c>
      <c r="U21" s="42">
        <v>1</v>
      </c>
      <c r="V21" s="42" t="s">
        <v>0</v>
      </c>
      <c r="W21" s="42" t="s">
        <v>0</v>
      </c>
      <c r="X21" s="42" t="s">
        <v>0</v>
      </c>
      <c r="Y21" s="43">
        <v>1</v>
      </c>
      <c r="Z21" s="43">
        <v>1</v>
      </c>
      <c r="AA21" s="43">
        <v>1</v>
      </c>
      <c r="AB21" s="43">
        <v>1</v>
      </c>
      <c r="AC21" s="43">
        <v>1</v>
      </c>
      <c r="AD21" s="42">
        <v>1</v>
      </c>
      <c r="AE21" s="42" t="s">
        <v>0</v>
      </c>
      <c r="AF21" s="43" t="s">
        <v>0</v>
      </c>
      <c r="AG21" s="43">
        <v>1</v>
      </c>
      <c r="AH21" s="43">
        <v>1</v>
      </c>
      <c r="AI21" s="43">
        <v>1</v>
      </c>
      <c r="AJ21" s="43" t="s">
        <v>0</v>
      </c>
      <c r="AK21" s="42" t="s">
        <v>0</v>
      </c>
      <c r="AL21" s="42" t="s">
        <v>0</v>
      </c>
      <c r="AM21" s="43">
        <v>1</v>
      </c>
      <c r="AN21" s="19"/>
      <c r="AO21" s="1"/>
      <c r="AP21" s="1"/>
      <c r="AQ21" s="1"/>
      <c r="AR21" s="1"/>
      <c r="AS21" s="1"/>
    </row>
    <row r="22" spans="1:53" ht="34.549999999999997" customHeight="1">
      <c r="A22" s="29">
        <v>3</v>
      </c>
      <c r="B22" s="76" t="s">
        <v>17</v>
      </c>
      <c r="C22" s="77"/>
      <c r="D22" s="77"/>
      <c r="E22" s="77"/>
      <c r="F22" s="77"/>
      <c r="G22" s="78"/>
      <c r="H22" s="18">
        <v>2907361</v>
      </c>
      <c r="I22" s="4" t="s">
        <v>20</v>
      </c>
      <c r="J22" s="42" t="s">
        <v>0</v>
      </c>
      <c r="K22" s="43" t="s">
        <v>0</v>
      </c>
      <c r="L22" s="43">
        <v>1</v>
      </c>
      <c r="M22" s="43">
        <v>1</v>
      </c>
      <c r="N22" s="43">
        <v>1</v>
      </c>
      <c r="O22" s="43">
        <v>1</v>
      </c>
      <c r="P22" s="42">
        <v>1</v>
      </c>
      <c r="Q22" s="42" t="s">
        <v>0</v>
      </c>
      <c r="R22" s="43" t="s">
        <v>0</v>
      </c>
      <c r="S22" s="43">
        <v>1</v>
      </c>
      <c r="T22" s="43">
        <v>1</v>
      </c>
      <c r="U22" s="42">
        <v>1</v>
      </c>
      <c r="V22" s="42" t="s">
        <v>0</v>
      </c>
      <c r="W22" s="42" t="s">
        <v>0</v>
      </c>
      <c r="X22" s="42" t="s">
        <v>0</v>
      </c>
      <c r="Y22" s="43">
        <v>1</v>
      </c>
      <c r="Z22" s="43">
        <v>1</v>
      </c>
      <c r="AA22" s="43">
        <v>1</v>
      </c>
      <c r="AB22" s="43">
        <v>1</v>
      </c>
      <c r="AC22" s="43">
        <v>1</v>
      </c>
      <c r="AD22" s="42">
        <v>1</v>
      </c>
      <c r="AE22" s="42" t="s">
        <v>0</v>
      </c>
      <c r="AF22" s="43" t="s">
        <v>0</v>
      </c>
      <c r="AG22" s="43">
        <v>1</v>
      </c>
      <c r="AH22" s="43">
        <v>1</v>
      </c>
      <c r="AI22" s="43">
        <v>1</v>
      </c>
      <c r="AJ22" s="43">
        <v>1</v>
      </c>
      <c r="AK22" s="42">
        <v>1</v>
      </c>
      <c r="AL22" s="42" t="s">
        <v>0</v>
      </c>
      <c r="AM22" s="43" t="s">
        <v>0</v>
      </c>
      <c r="AN22" s="19"/>
      <c r="AY22" s="52"/>
      <c r="AZ22" s="52"/>
      <c r="BA22" s="52"/>
    </row>
    <row r="23" spans="1:53" ht="34.549999999999997" customHeight="1">
      <c r="A23" s="29">
        <v>4</v>
      </c>
      <c r="B23" s="76" t="s">
        <v>19</v>
      </c>
      <c r="C23" s="77"/>
      <c r="D23" s="77"/>
      <c r="E23" s="77"/>
      <c r="F23" s="77"/>
      <c r="G23" s="78"/>
      <c r="H23" s="18">
        <v>2050395</v>
      </c>
      <c r="I23" s="4" t="s">
        <v>20</v>
      </c>
      <c r="J23" s="42">
        <v>1</v>
      </c>
      <c r="K23" s="43">
        <v>1</v>
      </c>
      <c r="L23" s="43" t="s">
        <v>0</v>
      </c>
      <c r="M23" s="43" t="s">
        <v>0</v>
      </c>
      <c r="N23" s="43">
        <v>1</v>
      </c>
      <c r="O23" s="43">
        <v>1</v>
      </c>
      <c r="P23" s="42">
        <v>1</v>
      </c>
      <c r="Q23" s="42">
        <v>1</v>
      </c>
      <c r="R23" s="43">
        <v>1</v>
      </c>
      <c r="S23" s="43" t="s">
        <v>0</v>
      </c>
      <c r="T23" s="43" t="s">
        <v>0</v>
      </c>
      <c r="U23" s="42" t="s">
        <v>0</v>
      </c>
      <c r="V23" s="42">
        <v>1</v>
      </c>
      <c r="W23" s="42">
        <v>1</v>
      </c>
      <c r="X23" s="42" t="s">
        <v>0</v>
      </c>
      <c r="Y23" s="43" t="s">
        <v>0</v>
      </c>
      <c r="Z23" s="43">
        <v>1</v>
      </c>
      <c r="AA23" s="43">
        <v>1</v>
      </c>
      <c r="AB23" s="43">
        <v>1</v>
      </c>
      <c r="AC23" s="43">
        <v>1</v>
      </c>
      <c r="AD23" s="42">
        <v>1</v>
      </c>
      <c r="AE23" s="42">
        <v>1</v>
      </c>
      <c r="AF23" s="43">
        <v>1</v>
      </c>
      <c r="AG23" s="43" t="s">
        <v>0</v>
      </c>
      <c r="AH23" s="43" t="s">
        <v>0</v>
      </c>
      <c r="AI23" s="43" t="s">
        <v>0</v>
      </c>
      <c r="AJ23" s="43">
        <v>1</v>
      </c>
      <c r="AK23" s="42">
        <v>1</v>
      </c>
      <c r="AL23" s="42">
        <v>1</v>
      </c>
      <c r="AM23" s="43" t="s">
        <v>0</v>
      </c>
      <c r="AN23" s="19"/>
      <c r="AR23" s="41"/>
      <c r="AT23" s="52"/>
    </row>
    <row r="24" spans="1:53" ht="34.549999999999997" customHeight="1">
      <c r="A24" s="29">
        <v>5</v>
      </c>
      <c r="B24" s="74" t="s">
        <v>24</v>
      </c>
      <c r="C24" s="74"/>
      <c r="D24" s="74"/>
      <c r="E24" s="74"/>
      <c r="F24" s="74"/>
      <c r="G24" s="74"/>
      <c r="H24" s="18">
        <v>2911179</v>
      </c>
      <c r="I24" s="4" t="s">
        <v>20</v>
      </c>
      <c r="J24" s="42">
        <v>1</v>
      </c>
      <c r="K24" s="43" t="s">
        <v>0</v>
      </c>
      <c r="L24" s="43">
        <v>1</v>
      </c>
      <c r="M24" s="43">
        <v>1</v>
      </c>
      <c r="N24" s="43">
        <v>1</v>
      </c>
      <c r="O24" s="43" t="s">
        <v>0</v>
      </c>
      <c r="P24" s="42" t="s">
        <v>0</v>
      </c>
      <c r="Q24" s="42">
        <v>1</v>
      </c>
      <c r="R24" s="43">
        <v>1</v>
      </c>
      <c r="S24" s="43">
        <v>1</v>
      </c>
      <c r="T24" s="43">
        <v>1</v>
      </c>
      <c r="U24" s="42">
        <v>1</v>
      </c>
      <c r="V24" s="42" t="s">
        <v>0</v>
      </c>
      <c r="W24" s="42" t="s">
        <v>0</v>
      </c>
      <c r="X24" s="42">
        <v>1</v>
      </c>
      <c r="Y24" s="43">
        <v>1</v>
      </c>
      <c r="Z24" s="43" t="s">
        <v>0</v>
      </c>
      <c r="AA24" s="43" t="s">
        <v>0</v>
      </c>
      <c r="AB24" s="43">
        <v>1</v>
      </c>
      <c r="AC24" s="43" t="s">
        <v>0</v>
      </c>
      <c r="AD24" s="42" t="s">
        <v>0</v>
      </c>
      <c r="AE24" s="42">
        <v>1</v>
      </c>
      <c r="AF24" s="43">
        <v>1</v>
      </c>
      <c r="AG24" s="43">
        <v>1</v>
      </c>
      <c r="AH24" s="43">
        <v>1</v>
      </c>
      <c r="AI24" s="43">
        <v>1</v>
      </c>
      <c r="AJ24" s="43" t="s">
        <v>0</v>
      </c>
      <c r="AK24" s="42" t="s">
        <v>0</v>
      </c>
      <c r="AL24" s="42">
        <v>1</v>
      </c>
      <c r="AM24" s="43">
        <v>1</v>
      </c>
      <c r="AN24" s="19"/>
      <c r="AT24" s="52"/>
    </row>
    <row r="25" spans="1:53" ht="34.549999999999997" customHeight="1">
      <c r="A25" s="29">
        <v>6</v>
      </c>
      <c r="B25" s="75" t="s">
        <v>15</v>
      </c>
      <c r="C25" s="75"/>
      <c r="D25" s="75"/>
      <c r="E25" s="75"/>
      <c r="F25" s="75"/>
      <c r="G25" s="75"/>
      <c r="H25" s="18">
        <v>2050655</v>
      </c>
      <c r="I25" s="4" t="s">
        <v>20</v>
      </c>
      <c r="J25" s="42" t="s">
        <v>0</v>
      </c>
      <c r="K25" s="43">
        <v>3</v>
      </c>
      <c r="L25" s="43">
        <v>3</v>
      </c>
      <c r="M25" s="43">
        <v>3</v>
      </c>
      <c r="N25" s="43">
        <v>3</v>
      </c>
      <c r="O25" s="43">
        <v>3</v>
      </c>
      <c r="P25" s="42" t="s">
        <v>0</v>
      </c>
      <c r="Q25" s="42" t="s">
        <v>0</v>
      </c>
      <c r="R25" s="43">
        <v>1</v>
      </c>
      <c r="S25" s="43">
        <v>1</v>
      </c>
      <c r="T25" s="43">
        <v>1</v>
      </c>
      <c r="U25" s="42">
        <v>1</v>
      </c>
      <c r="V25" s="42" t="s">
        <v>0</v>
      </c>
      <c r="W25" s="42" t="s">
        <v>0</v>
      </c>
      <c r="X25" s="42" t="s">
        <v>0</v>
      </c>
      <c r="Y25" s="43">
        <v>3</v>
      </c>
      <c r="Z25" s="43">
        <v>3</v>
      </c>
      <c r="AA25" s="43">
        <v>3</v>
      </c>
      <c r="AB25" s="43">
        <v>3</v>
      </c>
      <c r="AC25" s="43" t="s">
        <v>0</v>
      </c>
      <c r="AD25" s="42" t="s">
        <v>0</v>
      </c>
      <c r="AE25" s="42" t="s">
        <v>0</v>
      </c>
      <c r="AF25" s="43">
        <v>1</v>
      </c>
      <c r="AG25" s="43">
        <v>1</v>
      </c>
      <c r="AH25" s="43">
        <v>1</v>
      </c>
      <c r="AI25" s="43">
        <v>1</v>
      </c>
      <c r="AJ25" s="43">
        <v>1</v>
      </c>
      <c r="AK25" s="42" t="s">
        <v>0</v>
      </c>
      <c r="AL25" s="42" t="s">
        <v>0</v>
      </c>
      <c r="AM25" s="43">
        <v>3</v>
      </c>
      <c r="AN25" s="19"/>
      <c r="AT25" s="52"/>
    </row>
    <row r="26" spans="1:53" ht="32.25" customHeight="1">
      <c r="A26" s="29">
        <v>7</v>
      </c>
      <c r="B26" s="90" t="s">
        <v>27</v>
      </c>
      <c r="C26" s="90"/>
      <c r="D26" s="90"/>
      <c r="E26" s="90"/>
      <c r="F26" s="90"/>
      <c r="G26" s="90"/>
      <c r="H26" s="18">
        <v>2221647</v>
      </c>
      <c r="I26" s="4" t="s">
        <v>20</v>
      </c>
      <c r="J26" s="42" t="s">
        <v>34</v>
      </c>
      <c r="K26" s="43" t="s">
        <v>34</v>
      </c>
      <c r="L26" s="43" t="s">
        <v>34</v>
      </c>
      <c r="M26" s="43" t="s">
        <v>34</v>
      </c>
      <c r="N26" s="43" t="s">
        <v>34</v>
      </c>
      <c r="O26" s="43" t="s">
        <v>34</v>
      </c>
      <c r="P26" s="42" t="s">
        <v>34</v>
      </c>
      <c r="Q26" s="42" t="s">
        <v>34</v>
      </c>
      <c r="R26" s="43" t="s">
        <v>34</v>
      </c>
      <c r="S26" s="43" t="s">
        <v>34</v>
      </c>
      <c r="T26" s="43" t="s">
        <v>34</v>
      </c>
      <c r="U26" s="42" t="s">
        <v>34</v>
      </c>
      <c r="V26" s="42" t="s">
        <v>34</v>
      </c>
      <c r="W26" s="42" t="s">
        <v>34</v>
      </c>
      <c r="X26" s="42" t="s">
        <v>0</v>
      </c>
      <c r="Y26" s="43">
        <v>1</v>
      </c>
      <c r="Z26" s="43">
        <v>1</v>
      </c>
      <c r="AA26" s="43">
        <v>1</v>
      </c>
      <c r="AB26" s="43" t="s">
        <v>0</v>
      </c>
      <c r="AC26" s="43">
        <v>1</v>
      </c>
      <c r="AD26" s="42">
        <v>1</v>
      </c>
      <c r="AE26" s="42" t="s">
        <v>0</v>
      </c>
      <c r="AF26" s="43" t="s">
        <v>0</v>
      </c>
      <c r="AG26" s="43">
        <v>1</v>
      </c>
      <c r="AH26" s="43">
        <v>1</v>
      </c>
      <c r="AI26" s="43">
        <v>1</v>
      </c>
      <c r="AJ26" s="43" t="s">
        <v>0</v>
      </c>
      <c r="AK26" s="42">
        <v>1</v>
      </c>
      <c r="AL26" s="42">
        <v>1</v>
      </c>
      <c r="AM26" s="43">
        <v>1</v>
      </c>
      <c r="AN26" s="19"/>
    </row>
    <row r="27" spans="1:53" ht="32.25" customHeight="1">
      <c r="A27" s="29">
        <v>8</v>
      </c>
      <c r="B27" s="68" t="s">
        <v>25</v>
      </c>
      <c r="C27" s="72"/>
      <c r="D27" s="72"/>
      <c r="E27" s="72"/>
      <c r="F27" s="72"/>
      <c r="G27" s="72"/>
      <c r="H27" s="18">
        <v>2912022</v>
      </c>
      <c r="I27" s="4" t="s">
        <v>20</v>
      </c>
      <c r="J27" s="42">
        <v>2</v>
      </c>
      <c r="K27" s="43">
        <v>4</v>
      </c>
      <c r="L27" s="43" t="s">
        <v>0</v>
      </c>
      <c r="M27" s="43">
        <v>3</v>
      </c>
      <c r="N27" s="43">
        <v>3</v>
      </c>
      <c r="O27" s="43" t="s">
        <v>0</v>
      </c>
      <c r="P27" s="42" t="s">
        <v>0</v>
      </c>
      <c r="Q27" s="42">
        <v>2</v>
      </c>
      <c r="R27" s="43">
        <v>2</v>
      </c>
      <c r="S27" s="43">
        <v>4</v>
      </c>
      <c r="T27" s="43" t="s">
        <v>0</v>
      </c>
      <c r="U27" s="42">
        <v>1</v>
      </c>
      <c r="V27" s="42">
        <v>4</v>
      </c>
      <c r="W27" s="42" t="s">
        <v>0</v>
      </c>
      <c r="X27" s="42" t="s">
        <v>0</v>
      </c>
      <c r="Y27" s="43">
        <v>3</v>
      </c>
      <c r="Z27" s="43">
        <v>3</v>
      </c>
      <c r="AA27" s="43">
        <v>3</v>
      </c>
      <c r="AB27" s="43" t="s">
        <v>0</v>
      </c>
      <c r="AC27" s="43" t="s">
        <v>0</v>
      </c>
      <c r="AD27" s="42">
        <v>2</v>
      </c>
      <c r="AE27" s="42">
        <v>2</v>
      </c>
      <c r="AF27" s="43" t="s">
        <v>0</v>
      </c>
      <c r="AG27" s="43">
        <v>4</v>
      </c>
      <c r="AH27" s="43">
        <v>4</v>
      </c>
      <c r="AI27" s="43">
        <v>4</v>
      </c>
      <c r="AJ27" s="43" t="s">
        <v>0</v>
      </c>
      <c r="AK27" s="42" t="s">
        <v>0</v>
      </c>
      <c r="AL27" s="42">
        <v>3</v>
      </c>
      <c r="AM27" s="43">
        <v>3</v>
      </c>
      <c r="AN27" s="19"/>
    </row>
    <row r="28" spans="1:53" ht="33.75" customHeight="1">
      <c r="A28" s="29">
        <v>9</v>
      </c>
      <c r="B28" s="68" t="s">
        <v>30</v>
      </c>
      <c r="C28" s="72"/>
      <c r="D28" s="72"/>
      <c r="E28" s="72"/>
      <c r="F28" s="72"/>
      <c r="G28" s="72"/>
      <c r="H28" s="18">
        <v>2190187</v>
      </c>
      <c r="I28" s="4" t="s">
        <v>20</v>
      </c>
      <c r="J28" s="42">
        <v>4</v>
      </c>
      <c r="K28" s="43">
        <v>4</v>
      </c>
      <c r="L28" s="43">
        <v>4</v>
      </c>
      <c r="M28" s="43" t="s">
        <v>0</v>
      </c>
      <c r="N28" s="43" t="s">
        <v>0</v>
      </c>
      <c r="O28" s="43">
        <v>3</v>
      </c>
      <c r="P28" s="42">
        <v>3</v>
      </c>
      <c r="Q28" s="42" t="s">
        <v>0</v>
      </c>
      <c r="R28" s="43" t="s">
        <v>0</v>
      </c>
      <c r="S28" s="43">
        <v>2</v>
      </c>
      <c r="T28" s="43">
        <v>2</v>
      </c>
      <c r="U28" s="42">
        <v>1</v>
      </c>
      <c r="V28" s="42" t="s">
        <v>0</v>
      </c>
      <c r="W28" s="42" t="s">
        <v>0</v>
      </c>
      <c r="X28" s="42">
        <v>4</v>
      </c>
      <c r="Y28" s="43">
        <v>4</v>
      </c>
      <c r="Z28" s="43" t="s">
        <v>0</v>
      </c>
      <c r="AA28" s="43" t="s">
        <v>0</v>
      </c>
      <c r="AB28" s="43">
        <v>3</v>
      </c>
      <c r="AC28" s="43">
        <v>3</v>
      </c>
      <c r="AD28" s="42">
        <v>3</v>
      </c>
      <c r="AE28" s="42" t="s">
        <v>0</v>
      </c>
      <c r="AF28" s="43">
        <v>2</v>
      </c>
      <c r="AG28" s="43">
        <v>2</v>
      </c>
      <c r="AH28" s="43">
        <v>2</v>
      </c>
      <c r="AI28" s="43" t="s">
        <v>0</v>
      </c>
      <c r="AJ28" s="43">
        <v>4</v>
      </c>
      <c r="AK28" s="42">
        <v>4</v>
      </c>
      <c r="AL28" s="42">
        <v>4</v>
      </c>
      <c r="AM28" s="43" t="s">
        <v>0</v>
      </c>
      <c r="AN28" s="19"/>
    </row>
    <row r="29" spans="1:53" ht="33.75" customHeight="1">
      <c r="A29" s="29">
        <v>10</v>
      </c>
      <c r="B29" s="68" t="s">
        <v>31</v>
      </c>
      <c r="C29" s="72"/>
      <c r="D29" s="72"/>
      <c r="E29" s="72"/>
      <c r="F29" s="72"/>
      <c r="G29" s="72"/>
      <c r="H29" s="18">
        <v>2912944</v>
      </c>
      <c r="I29" s="4" t="s">
        <v>20</v>
      </c>
      <c r="J29" s="42" t="s">
        <v>34</v>
      </c>
      <c r="K29" s="43" t="s">
        <v>34</v>
      </c>
      <c r="L29" s="43" t="s">
        <v>34</v>
      </c>
      <c r="M29" s="43" t="s">
        <v>34</v>
      </c>
      <c r="N29" s="43" t="s">
        <v>34</v>
      </c>
      <c r="O29" s="43" t="s">
        <v>34</v>
      </c>
      <c r="P29" s="42" t="s">
        <v>34</v>
      </c>
      <c r="Q29" s="42" t="s">
        <v>0</v>
      </c>
      <c r="R29" s="43">
        <v>1</v>
      </c>
      <c r="S29" s="43" t="s">
        <v>0</v>
      </c>
      <c r="T29" s="43">
        <v>3</v>
      </c>
      <c r="U29" s="42">
        <v>3</v>
      </c>
      <c r="V29" s="42" t="s">
        <v>0</v>
      </c>
      <c r="W29" s="42">
        <v>3</v>
      </c>
      <c r="X29" s="42">
        <v>3</v>
      </c>
      <c r="Y29" s="43" t="s">
        <v>0</v>
      </c>
      <c r="Z29" s="43" t="s">
        <v>0</v>
      </c>
      <c r="AA29" s="43">
        <v>2</v>
      </c>
      <c r="AB29" s="43">
        <v>4</v>
      </c>
      <c r="AC29" s="43">
        <v>4</v>
      </c>
      <c r="AD29" s="42" t="s">
        <v>0</v>
      </c>
      <c r="AE29" s="42">
        <v>3</v>
      </c>
      <c r="AF29" s="43">
        <v>3</v>
      </c>
      <c r="AG29" s="43" t="s">
        <v>0</v>
      </c>
      <c r="AH29" s="43" t="s">
        <v>0</v>
      </c>
      <c r="AI29" s="43">
        <v>2</v>
      </c>
      <c r="AJ29" s="43">
        <v>2</v>
      </c>
      <c r="AK29" s="42">
        <v>2</v>
      </c>
      <c r="AL29" s="42" t="s">
        <v>0</v>
      </c>
      <c r="AM29" s="43">
        <v>2</v>
      </c>
      <c r="AN29" s="19"/>
    </row>
    <row r="30" spans="1:53" ht="33.75" customHeight="1">
      <c r="A30" s="29">
        <v>11</v>
      </c>
      <c r="B30" s="79" t="s">
        <v>42</v>
      </c>
      <c r="C30" s="80"/>
      <c r="D30" s="80"/>
      <c r="E30" s="80"/>
      <c r="F30" s="80"/>
      <c r="G30" s="81"/>
      <c r="H30" s="18">
        <v>2053819</v>
      </c>
      <c r="I30" s="4" t="s">
        <v>20</v>
      </c>
      <c r="J30" s="42" t="s">
        <v>0</v>
      </c>
      <c r="K30" s="43">
        <v>1</v>
      </c>
      <c r="L30" s="43">
        <v>1</v>
      </c>
      <c r="M30" s="43">
        <v>1</v>
      </c>
      <c r="N30" s="43">
        <v>1</v>
      </c>
      <c r="O30" s="43" t="s">
        <v>0</v>
      </c>
      <c r="P30" s="42" t="s">
        <v>0</v>
      </c>
      <c r="Q30" s="42" t="s">
        <v>0</v>
      </c>
      <c r="R30" s="43">
        <v>1</v>
      </c>
      <c r="S30" s="43">
        <v>1</v>
      </c>
      <c r="T30" s="43">
        <v>1</v>
      </c>
      <c r="U30" s="42" t="s">
        <v>0</v>
      </c>
      <c r="V30" s="42">
        <v>1</v>
      </c>
      <c r="W30" s="42">
        <v>1</v>
      </c>
      <c r="X30" s="42" t="s">
        <v>0</v>
      </c>
      <c r="Y30" s="43" t="s">
        <v>0</v>
      </c>
      <c r="Z30" s="43">
        <v>1</v>
      </c>
      <c r="AA30" s="43">
        <v>1</v>
      </c>
      <c r="AB30" s="43">
        <v>1</v>
      </c>
      <c r="AC30" s="43" t="s">
        <v>0</v>
      </c>
      <c r="AD30" s="42" t="s">
        <v>0</v>
      </c>
      <c r="AE30" s="42">
        <v>1</v>
      </c>
      <c r="AF30" s="43">
        <v>1</v>
      </c>
      <c r="AG30" s="43">
        <v>1</v>
      </c>
      <c r="AH30" s="43">
        <v>1</v>
      </c>
      <c r="AI30" s="43" t="s">
        <v>0</v>
      </c>
      <c r="AJ30" s="43" t="s">
        <v>0</v>
      </c>
      <c r="AK30" s="42">
        <v>1</v>
      </c>
      <c r="AL30" s="42">
        <v>1</v>
      </c>
      <c r="AM30" s="43">
        <v>1</v>
      </c>
      <c r="AN30" s="19"/>
    </row>
    <row r="31" spans="1:53" ht="33.75" customHeight="1">
      <c r="A31" s="29">
        <v>12</v>
      </c>
      <c r="B31" s="68" t="s">
        <v>18</v>
      </c>
      <c r="C31" s="68"/>
      <c r="D31" s="68"/>
      <c r="E31" s="68"/>
      <c r="F31" s="68"/>
      <c r="G31" s="68"/>
      <c r="H31" s="18">
        <v>2052099</v>
      </c>
      <c r="I31" s="4" t="s">
        <v>20</v>
      </c>
      <c r="J31" s="42">
        <v>4</v>
      </c>
      <c r="K31" s="43" t="s">
        <v>0</v>
      </c>
      <c r="L31" s="43">
        <v>3</v>
      </c>
      <c r="M31" s="43">
        <v>3</v>
      </c>
      <c r="N31" s="43">
        <v>3</v>
      </c>
      <c r="O31" s="43" t="s">
        <v>0</v>
      </c>
      <c r="P31" s="42">
        <v>2</v>
      </c>
      <c r="Q31" s="42">
        <v>2</v>
      </c>
      <c r="R31" s="43">
        <v>2</v>
      </c>
      <c r="S31" s="43" t="s">
        <v>0</v>
      </c>
      <c r="T31" s="43">
        <v>2</v>
      </c>
      <c r="U31" s="42">
        <v>1</v>
      </c>
      <c r="V31" s="42">
        <v>4</v>
      </c>
      <c r="W31" s="42" t="s">
        <v>0</v>
      </c>
      <c r="X31" s="42">
        <v>2</v>
      </c>
      <c r="Y31" s="43">
        <v>2</v>
      </c>
      <c r="Z31" s="43" t="s">
        <v>0</v>
      </c>
      <c r="AA31" s="43" t="s">
        <v>0</v>
      </c>
      <c r="AB31" s="43" t="s">
        <v>0</v>
      </c>
      <c r="AC31" s="43">
        <v>4</v>
      </c>
      <c r="AD31" s="42">
        <v>4</v>
      </c>
      <c r="AE31" s="42" t="s">
        <v>0</v>
      </c>
      <c r="AF31" s="43">
        <v>3</v>
      </c>
      <c r="AG31" s="43">
        <v>3</v>
      </c>
      <c r="AH31" s="43" t="s">
        <v>0</v>
      </c>
      <c r="AI31" s="43" t="s">
        <v>0</v>
      </c>
      <c r="AJ31" s="43">
        <v>2</v>
      </c>
      <c r="AK31" s="42">
        <v>2</v>
      </c>
      <c r="AL31" s="42">
        <v>2</v>
      </c>
      <c r="AM31" s="43" t="s">
        <v>0</v>
      </c>
      <c r="AN31" s="19"/>
    </row>
    <row r="32" spans="1:53" ht="33.75" customHeight="1">
      <c r="A32" s="29">
        <v>13</v>
      </c>
      <c r="B32" s="68" t="s">
        <v>33</v>
      </c>
      <c r="C32" s="68"/>
      <c r="D32" s="68"/>
      <c r="E32" s="68"/>
      <c r="F32" s="68"/>
      <c r="G32" s="68"/>
      <c r="H32" s="18">
        <v>2913063</v>
      </c>
      <c r="I32" s="4" t="s">
        <v>20</v>
      </c>
      <c r="J32" s="42">
        <v>3</v>
      </c>
      <c r="K32" s="43">
        <v>3</v>
      </c>
      <c r="L32" s="43" t="s">
        <v>0</v>
      </c>
      <c r="M32" s="43">
        <v>4</v>
      </c>
      <c r="N32" s="43">
        <v>4</v>
      </c>
      <c r="O32" s="43">
        <v>4</v>
      </c>
      <c r="P32" s="42" t="s">
        <v>0</v>
      </c>
      <c r="Q32" s="42">
        <v>2</v>
      </c>
      <c r="R32" s="43" t="s">
        <v>0</v>
      </c>
      <c r="S32" s="43" t="s">
        <v>0</v>
      </c>
      <c r="T32" s="43">
        <v>2</v>
      </c>
      <c r="U32" s="42">
        <v>2</v>
      </c>
      <c r="V32" s="42">
        <v>2</v>
      </c>
      <c r="W32" s="42">
        <v>2</v>
      </c>
      <c r="X32" s="42" t="s">
        <v>0</v>
      </c>
      <c r="Y32" s="43" t="s">
        <v>0</v>
      </c>
      <c r="Z32" s="43">
        <v>4</v>
      </c>
      <c r="AA32" s="43">
        <v>4</v>
      </c>
      <c r="AB32" s="43" t="s">
        <v>0</v>
      </c>
      <c r="AC32" s="43" t="s">
        <v>0</v>
      </c>
      <c r="AD32" s="42">
        <v>3</v>
      </c>
      <c r="AE32" s="42">
        <v>3</v>
      </c>
      <c r="AF32" s="43" t="s">
        <v>0</v>
      </c>
      <c r="AG32" s="43" t="s">
        <v>0</v>
      </c>
      <c r="AH32" s="43">
        <v>2</v>
      </c>
      <c r="AI32" s="43">
        <v>2</v>
      </c>
      <c r="AJ32" s="43" t="s">
        <v>0</v>
      </c>
      <c r="AK32" s="42">
        <v>4</v>
      </c>
      <c r="AL32" s="42">
        <v>4</v>
      </c>
      <c r="AM32" s="43">
        <v>4</v>
      </c>
      <c r="AN32" s="19"/>
    </row>
    <row r="33" spans="1:40" ht="33.75" customHeight="1">
      <c r="A33" s="29">
        <v>14</v>
      </c>
      <c r="B33" s="68" t="s">
        <v>32</v>
      </c>
      <c r="C33" s="72"/>
      <c r="D33" s="72"/>
      <c r="E33" s="72"/>
      <c r="F33" s="72"/>
      <c r="G33" s="72"/>
      <c r="H33" s="18">
        <v>2031371</v>
      </c>
      <c r="I33" s="4" t="s">
        <v>20</v>
      </c>
      <c r="J33" s="42" t="s">
        <v>0</v>
      </c>
      <c r="K33" s="43">
        <v>2</v>
      </c>
      <c r="L33" s="43">
        <v>2</v>
      </c>
      <c r="M33" s="43" t="s">
        <v>0</v>
      </c>
      <c r="N33" s="43" t="s">
        <v>0</v>
      </c>
      <c r="O33" s="43">
        <v>2</v>
      </c>
      <c r="P33" s="42">
        <v>3</v>
      </c>
      <c r="Q33" s="42" t="s">
        <v>0</v>
      </c>
      <c r="R33" s="43">
        <v>2</v>
      </c>
      <c r="S33" s="43">
        <v>2</v>
      </c>
      <c r="T33" s="43" t="s">
        <v>0</v>
      </c>
      <c r="U33" s="42">
        <v>1</v>
      </c>
      <c r="V33" s="42">
        <v>2</v>
      </c>
      <c r="W33" s="42" t="s">
        <v>0</v>
      </c>
      <c r="X33" s="42">
        <v>4</v>
      </c>
      <c r="Y33" s="43">
        <v>4</v>
      </c>
      <c r="Z33" s="43" t="s">
        <v>0</v>
      </c>
      <c r="AA33" s="43">
        <v>3</v>
      </c>
      <c r="AB33" s="43">
        <v>3</v>
      </c>
      <c r="AC33" s="43" t="s">
        <v>0</v>
      </c>
      <c r="AD33" s="42" t="s">
        <v>0</v>
      </c>
      <c r="AE33" s="42">
        <v>2</v>
      </c>
      <c r="AF33" s="43">
        <v>2</v>
      </c>
      <c r="AG33" s="43">
        <v>2</v>
      </c>
      <c r="AH33" s="43" t="s">
        <v>0</v>
      </c>
      <c r="AI33" s="43">
        <v>3</v>
      </c>
      <c r="AJ33" s="43">
        <v>3</v>
      </c>
      <c r="AK33" s="42">
        <v>3</v>
      </c>
      <c r="AL33" s="42" t="s">
        <v>0</v>
      </c>
      <c r="AM33" s="43">
        <v>3</v>
      </c>
      <c r="AN33" s="19"/>
    </row>
    <row r="34" spans="1:40" ht="33.75" customHeight="1">
      <c r="A34" s="29">
        <v>15</v>
      </c>
      <c r="B34" s="68" t="s">
        <v>29</v>
      </c>
      <c r="C34" s="72"/>
      <c r="D34" s="72"/>
      <c r="E34" s="72"/>
      <c r="F34" s="72"/>
      <c r="G34" s="72"/>
      <c r="H34" s="18">
        <v>2908758</v>
      </c>
      <c r="I34" s="4" t="s">
        <v>20</v>
      </c>
      <c r="J34" s="42" t="s">
        <v>34</v>
      </c>
      <c r="K34" s="43" t="s">
        <v>34</v>
      </c>
      <c r="L34" s="43" t="s">
        <v>34</v>
      </c>
      <c r="M34" s="43" t="s">
        <v>34</v>
      </c>
      <c r="N34" s="43" t="s">
        <v>34</v>
      </c>
      <c r="O34" s="43" t="s">
        <v>34</v>
      </c>
      <c r="P34" s="42" t="s">
        <v>34</v>
      </c>
      <c r="Q34" s="42" t="s">
        <v>34</v>
      </c>
      <c r="R34" s="43" t="s">
        <v>34</v>
      </c>
      <c r="S34" s="43" t="s">
        <v>34</v>
      </c>
      <c r="T34" s="43" t="s">
        <v>34</v>
      </c>
      <c r="U34" s="42" t="s">
        <v>34</v>
      </c>
      <c r="V34" s="42" t="s">
        <v>34</v>
      </c>
      <c r="W34" s="42" t="s">
        <v>34</v>
      </c>
      <c r="X34" s="42" t="s">
        <v>34</v>
      </c>
      <c r="Y34" s="43" t="s">
        <v>34</v>
      </c>
      <c r="Z34" s="43" t="s">
        <v>34</v>
      </c>
      <c r="AA34" s="43" t="s">
        <v>34</v>
      </c>
      <c r="AB34" s="43" t="s">
        <v>34</v>
      </c>
      <c r="AC34" s="43" t="s">
        <v>34</v>
      </c>
      <c r="AD34" s="42" t="s">
        <v>34</v>
      </c>
      <c r="AE34" s="42" t="s">
        <v>34</v>
      </c>
      <c r="AF34" s="43" t="s">
        <v>34</v>
      </c>
      <c r="AG34" s="43" t="s">
        <v>34</v>
      </c>
      <c r="AH34" s="43" t="s">
        <v>34</v>
      </c>
      <c r="AI34" s="43" t="s">
        <v>34</v>
      </c>
      <c r="AJ34" s="43" t="s">
        <v>34</v>
      </c>
      <c r="AK34" s="42" t="s">
        <v>34</v>
      </c>
      <c r="AL34" s="42" t="s">
        <v>34</v>
      </c>
      <c r="AM34" s="43" t="s">
        <v>34</v>
      </c>
      <c r="AN34" s="19"/>
    </row>
    <row r="35" spans="1:40" ht="33.75" customHeight="1">
      <c r="A35" s="29">
        <v>16</v>
      </c>
      <c r="B35" s="68" t="s">
        <v>37</v>
      </c>
      <c r="C35" s="68"/>
      <c r="D35" s="68"/>
      <c r="E35" s="68"/>
      <c r="F35" s="68"/>
      <c r="G35" s="68"/>
      <c r="H35" s="30"/>
      <c r="I35" s="4" t="s">
        <v>20</v>
      </c>
      <c r="J35" s="42">
        <v>3</v>
      </c>
      <c r="K35" s="43">
        <v>3</v>
      </c>
      <c r="L35" s="43">
        <v>3</v>
      </c>
      <c r="M35" s="43">
        <v>3</v>
      </c>
      <c r="N35" s="43">
        <v>3</v>
      </c>
      <c r="O35" s="43">
        <v>3</v>
      </c>
      <c r="P35" s="42" t="s">
        <v>0</v>
      </c>
      <c r="Q35" s="42">
        <v>3</v>
      </c>
      <c r="R35" s="43">
        <v>3</v>
      </c>
      <c r="S35" s="43">
        <v>3</v>
      </c>
      <c r="T35" s="43">
        <v>3</v>
      </c>
      <c r="U35" s="42">
        <v>3</v>
      </c>
      <c r="V35" s="42">
        <v>3</v>
      </c>
      <c r="W35" s="42" t="s">
        <v>0</v>
      </c>
      <c r="X35" s="42">
        <v>3</v>
      </c>
      <c r="Y35" s="43">
        <v>3</v>
      </c>
      <c r="Z35" s="43">
        <v>3</v>
      </c>
      <c r="AA35" s="43">
        <v>3</v>
      </c>
      <c r="AB35" s="43">
        <v>3</v>
      </c>
      <c r="AC35" s="43">
        <v>3</v>
      </c>
      <c r="AD35" s="42" t="s">
        <v>0</v>
      </c>
      <c r="AE35" s="42">
        <v>3</v>
      </c>
      <c r="AF35" s="43">
        <v>3</v>
      </c>
      <c r="AG35" s="43">
        <v>3</v>
      </c>
      <c r="AH35" s="43">
        <v>3</v>
      </c>
      <c r="AI35" s="43" t="s">
        <v>0</v>
      </c>
      <c r="AJ35" s="43" t="s">
        <v>0</v>
      </c>
      <c r="AK35" s="42">
        <v>3</v>
      </c>
      <c r="AL35" s="42">
        <v>3</v>
      </c>
      <c r="AM35" s="43">
        <v>3</v>
      </c>
      <c r="AN35" s="19"/>
    </row>
    <row r="36" spans="1:40" ht="33.75" customHeight="1">
      <c r="A36" s="29">
        <v>17</v>
      </c>
      <c r="B36" s="68" t="s">
        <v>36</v>
      </c>
      <c r="C36" s="68"/>
      <c r="D36" s="68"/>
      <c r="E36" s="68"/>
      <c r="F36" s="68"/>
      <c r="G36" s="68"/>
      <c r="H36" s="18"/>
      <c r="I36" s="4" t="s">
        <v>20</v>
      </c>
      <c r="J36" s="42" t="s">
        <v>0</v>
      </c>
      <c r="K36" s="43">
        <v>1</v>
      </c>
      <c r="L36" s="43">
        <v>1</v>
      </c>
      <c r="M36" s="43">
        <v>1</v>
      </c>
      <c r="N36" s="43">
        <v>1</v>
      </c>
      <c r="O36" s="43">
        <v>1</v>
      </c>
      <c r="P36" s="42">
        <v>1</v>
      </c>
      <c r="Q36" s="42" t="s">
        <v>0</v>
      </c>
      <c r="R36" s="43">
        <v>1</v>
      </c>
      <c r="S36" s="43">
        <v>1</v>
      </c>
      <c r="T36" s="43">
        <v>1</v>
      </c>
      <c r="U36" s="42">
        <v>1</v>
      </c>
      <c r="V36" s="42">
        <v>1</v>
      </c>
      <c r="W36" s="42">
        <v>1</v>
      </c>
      <c r="X36" s="42" t="s">
        <v>0</v>
      </c>
      <c r="Y36" s="43" t="s">
        <v>34</v>
      </c>
      <c r="Z36" s="43" t="s">
        <v>34</v>
      </c>
      <c r="AA36" s="43" t="s">
        <v>34</v>
      </c>
      <c r="AB36" s="43" t="s">
        <v>34</v>
      </c>
      <c r="AC36" s="43" t="s">
        <v>34</v>
      </c>
      <c r="AD36" s="42" t="s">
        <v>34</v>
      </c>
      <c r="AE36" s="42" t="s">
        <v>34</v>
      </c>
      <c r="AF36" s="43" t="s">
        <v>34</v>
      </c>
      <c r="AG36" s="43" t="s">
        <v>34</v>
      </c>
      <c r="AH36" s="43" t="s">
        <v>34</v>
      </c>
      <c r="AI36" s="43" t="s">
        <v>34</v>
      </c>
      <c r="AJ36" s="43" t="s">
        <v>34</v>
      </c>
      <c r="AK36" s="42" t="s">
        <v>34</v>
      </c>
      <c r="AL36" s="42" t="s">
        <v>34</v>
      </c>
      <c r="AM36" s="43" t="s">
        <v>34</v>
      </c>
      <c r="AN36" s="19"/>
    </row>
    <row r="37" spans="1:40" ht="32.25" customHeight="1">
      <c r="A37" s="29">
        <v>18</v>
      </c>
      <c r="B37" s="68" t="s">
        <v>26</v>
      </c>
      <c r="C37" s="68"/>
      <c r="D37" s="68"/>
      <c r="E37" s="68"/>
      <c r="F37" s="68"/>
      <c r="G37" s="68"/>
      <c r="H37" s="18">
        <v>2052783</v>
      </c>
      <c r="I37" s="4" t="s">
        <v>20</v>
      </c>
      <c r="J37" s="42" t="s">
        <v>0</v>
      </c>
      <c r="K37" s="43">
        <v>1</v>
      </c>
      <c r="L37" s="43">
        <v>1</v>
      </c>
      <c r="M37" s="43" t="s">
        <v>0</v>
      </c>
      <c r="N37" s="43" t="s">
        <v>0</v>
      </c>
      <c r="O37" s="43">
        <v>1</v>
      </c>
      <c r="P37" s="42">
        <v>1</v>
      </c>
      <c r="Q37" s="42">
        <v>1</v>
      </c>
      <c r="R37" s="43" t="s">
        <v>0</v>
      </c>
      <c r="S37" s="43">
        <v>1</v>
      </c>
      <c r="T37" s="43">
        <v>1</v>
      </c>
      <c r="U37" s="42">
        <v>1</v>
      </c>
      <c r="V37" s="42" t="s">
        <v>0</v>
      </c>
      <c r="W37" s="42">
        <v>1</v>
      </c>
      <c r="X37" s="42">
        <v>1</v>
      </c>
      <c r="Y37" s="43">
        <v>1</v>
      </c>
      <c r="Z37" s="43" t="s">
        <v>0</v>
      </c>
      <c r="AA37" s="43" t="s">
        <v>0</v>
      </c>
      <c r="AB37" s="43">
        <v>1</v>
      </c>
      <c r="AC37" s="43">
        <v>1</v>
      </c>
      <c r="AD37" s="42" t="s">
        <v>0</v>
      </c>
      <c r="AE37" s="42">
        <v>1</v>
      </c>
      <c r="AF37" s="43">
        <v>1</v>
      </c>
      <c r="AG37" s="43">
        <v>1</v>
      </c>
      <c r="AH37" s="43" t="s">
        <v>0</v>
      </c>
      <c r="AI37" s="43" t="s">
        <v>0</v>
      </c>
      <c r="AJ37" s="43">
        <v>1</v>
      </c>
      <c r="AK37" s="42">
        <v>1</v>
      </c>
      <c r="AL37" s="42" t="s">
        <v>0</v>
      </c>
      <c r="AM37" s="43">
        <v>1</v>
      </c>
      <c r="AN37" s="19"/>
    </row>
    <row r="38" spans="1:40" ht="33.75" customHeight="1">
      <c r="A38" s="29">
        <v>19</v>
      </c>
      <c r="B38" s="68" t="s">
        <v>14</v>
      </c>
      <c r="C38" s="68"/>
      <c r="D38" s="68"/>
      <c r="E38" s="68"/>
      <c r="F38" s="68"/>
      <c r="G38" s="68"/>
      <c r="H38" s="18">
        <v>2051775</v>
      </c>
      <c r="I38" s="4" t="s">
        <v>20</v>
      </c>
      <c r="J38" s="42">
        <v>1</v>
      </c>
      <c r="K38" s="43" t="s">
        <v>0</v>
      </c>
      <c r="L38" s="43" t="s">
        <v>0</v>
      </c>
      <c r="M38" s="43">
        <v>1</v>
      </c>
      <c r="N38" s="43">
        <v>1</v>
      </c>
      <c r="O38" s="43" t="s">
        <v>0</v>
      </c>
      <c r="P38" s="42">
        <v>1</v>
      </c>
      <c r="Q38" s="42">
        <v>1</v>
      </c>
      <c r="R38" s="43">
        <v>1</v>
      </c>
      <c r="S38" s="43" t="s">
        <v>0</v>
      </c>
      <c r="T38" s="43">
        <v>1</v>
      </c>
      <c r="U38" s="42">
        <v>1</v>
      </c>
      <c r="V38" s="42">
        <v>1</v>
      </c>
      <c r="W38" s="42" t="s">
        <v>0</v>
      </c>
      <c r="X38" s="42">
        <v>1</v>
      </c>
      <c r="Y38" s="43">
        <v>1</v>
      </c>
      <c r="Z38" s="43" t="s">
        <v>0</v>
      </c>
      <c r="AA38" s="43" t="s">
        <v>0</v>
      </c>
      <c r="AB38" s="43" t="s">
        <v>0</v>
      </c>
      <c r="AC38" s="43">
        <v>1</v>
      </c>
      <c r="AD38" s="42">
        <v>1</v>
      </c>
      <c r="AE38" s="42">
        <v>1</v>
      </c>
      <c r="AF38" s="43" t="s">
        <v>0</v>
      </c>
      <c r="AG38" s="43">
        <v>1</v>
      </c>
      <c r="AH38" s="43">
        <v>1</v>
      </c>
      <c r="AI38" s="43">
        <v>1</v>
      </c>
      <c r="AJ38" s="43" t="s">
        <v>0</v>
      </c>
      <c r="AK38" s="42">
        <v>1</v>
      </c>
      <c r="AL38" s="42">
        <v>1</v>
      </c>
      <c r="AM38" s="43" t="s">
        <v>0</v>
      </c>
      <c r="AN38" s="19"/>
    </row>
    <row r="39" spans="1:40" ht="33.049999999999997" customHeight="1">
      <c r="A39" s="29">
        <v>20</v>
      </c>
      <c r="B39" s="79" t="s">
        <v>35</v>
      </c>
      <c r="C39" s="80"/>
      <c r="D39" s="80"/>
      <c r="E39" s="80"/>
      <c r="F39" s="80"/>
      <c r="G39" s="81"/>
      <c r="H39" s="18">
        <v>2910422</v>
      </c>
      <c r="I39" s="4" t="s">
        <v>20</v>
      </c>
      <c r="J39" s="42">
        <v>3</v>
      </c>
      <c r="K39" s="43" t="s">
        <v>0</v>
      </c>
      <c r="L39" s="43">
        <v>2</v>
      </c>
      <c r="M39" s="43">
        <v>2</v>
      </c>
      <c r="N39" s="43" t="s">
        <v>0</v>
      </c>
      <c r="O39" s="43">
        <v>4</v>
      </c>
      <c r="P39" s="42">
        <v>4</v>
      </c>
      <c r="Q39" s="42">
        <v>4</v>
      </c>
      <c r="R39" s="43" t="s">
        <v>0</v>
      </c>
      <c r="S39" s="43">
        <v>3</v>
      </c>
      <c r="T39" s="43" t="s">
        <v>0</v>
      </c>
      <c r="U39" s="42">
        <v>1</v>
      </c>
      <c r="V39" s="42">
        <v>3</v>
      </c>
      <c r="W39" s="42">
        <v>3</v>
      </c>
      <c r="X39" s="42" t="s">
        <v>0</v>
      </c>
      <c r="Y39" s="43" t="s">
        <v>0</v>
      </c>
      <c r="Z39" s="43">
        <v>2</v>
      </c>
      <c r="AA39" s="43" t="s">
        <v>0</v>
      </c>
      <c r="AB39" s="43">
        <v>4</v>
      </c>
      <c r="AC39" s="43">
        <v>4</v>
      </c>
      <c r="AD39" s="42">
        <v>4</v>
      </c>
      <c r="AE39" s="42" t="s">
        <v>0</v>
      </c>
      <c r="AF39" s="43">
        <v>3</v>
      </c>
      <c r="AG39" s="43">
        <v>3</v>
      </c>
      <c r="AH39" s="43">
        <v>3</v>
      </c>
      <c r="AI39" s="43" t="s">
        <v>0</v>
      </c>
      <c r="AJ39" s="43" t="s">
        <v>0</v>
      </c>
      <c r="AK39" s="42">
        <v>2</v>
      </c>
      <c r="AL39" s="42">
        <v>2</v>
      </c>
      <c r="AM39" s="43" t="s">
        <v>0</v>
      </c>
      <c r="AN39" s="19"/>
    </row>
    <row r="40" spans="1:40" ht="33.049999999999997" customHeight="1">
      <c r="A40" s="29">
        <v>21</v>
      </c>
      <c r="B40" s="68" t="s">
        <v>40</v>
      </c>
      <c r="C40" s="68"/>
      <c r="D40" s="68"/>
      <c r="E40" s="68"/>
      <c r="F40" s="68"/>
      <c r="G40" s="68"/>
      <c r="H40" s="18">
        <v>2910403</v>
      </c>
      <c r="I40" s="4" t="s">
        <v>20</v>
      </c>
      <c r="J40" s="42">
        <v>2</v>
      </c>
      <c r="K40" s="43">
        <v>2</v>
      </c>
      <c r="L40" s="43" t="s">
        <v>0</v>
      </c>
      <c r="M40" s="43">
        <v>2</v>
      </c>
      <c r="N40" s="43">
        <v>2</v>
      </c>
      <c r="O40" s="43" t="s">
        <v>0</v>
      </c>
      <c r="P40" s="42" t="s">
        <v>0</v>
      </c>
      <c r="Q40" s="42">
        <v>3</v>
      </c>
      <c r="R40" s="43">
        <v>4</v>
      </c>
      <c r="S40" s="43" t="s">
        <v>0</v>
      </c>
      <c r="T40" s="43">
        <v>2</v>
      </c>
      <c r="U40" s="42">
        <v>1</v>
      </c>
      <c r="V40" s="42">
        <v>4</v>
      </c>
      <c r="W40" s="42">
        <v>4</v>
      </c>
      <c r="X40" s="42" t="s">
        <v>0</v>
      </c>
      <c r="Y40" s="43">
        <v>4</v>
      </c>
      <c r="Z40" s="43">
        <v>4</v>
      </c>
      <c r="AA40" s="43" t="s">
        <v>0</v>
      </c>
      <c r="AB40" s="43" t="s">
        <v>0</v>
      </c>
      <c r="AC40" s="43">
        <v>3</v>
      </c>
      <c r="AD40" s="42">
        <v>3</v>
      </c>
      <c r="AE40" s="42">
        <v>4</v>
      </c>
      <c r="AF40" s="43" t="s">
        <v>0</v>
      </c>
      <c r="AG40" s="43" t="s">
        <v>0</v>
      </c>
      <c r="AH40" s="43">
        <v>2</v>
      </c>
      <c r="AI40" s="43">
        <v>2</v>
      </c>
      <c r="AJ40" s="43" t="s">
        <v>0</v>
      </c>
      <c r="AK40" s="42" t="s">
        <v>0</v>
      </c>
      <c r="AL40" s="42">
        <v>4</v>
      </c>
      <c r="AM40" s="43">
        <v>4</v>
      </c>
      <c r="AN40" s="19"/>
    </row>
    <row r="41" spans="1:40" ht="31.6" customHeight="1">
      <c r="A41" s="29">
        <v>22</v>
      </c>
      <c r="B41" s="68" t="s">
        <v>28</v>
      </c>
      <c r="C41" s="68"/>
      <c r="D41" s="68"/>
      <c r="E41" s="68"/>
      <c r="F41" s="68"/>
      <c r="G41" s="68"/>
      <c r="H41" s="18">
        <v>2908769</v>
      </c>
      <c r="I41" s="4" t="s">
        <v>20</v>
      </c>
      <c r="J41" s="42">
        <v>4</v>
      </c>
      <c r="K41" s="43" t="s">
        <v>0</v>
      </c>
      <c r="L41" s="43" t="s">
        <v>0</v>
      </c>
      <c r="M41" s="43">
        <v>3</v>
      </c>
      <c r="N41" s="43">
        <v>3</v>
      </c>
      <c r="O41" s="43" t="s">
        <v>0</v>
      </c>
      <c r="P41" s="42">
        <v>2</v>
      </c>
      <c r="Q41" s="42">
        <v>2</v>
      </c>
      <c r="R41" s="43">
        <v>2</v>
      </c>
      <c r="S41" s="43" t="s">
        <v>0</v>
      </c>
      <c r="T41" s="43" t="s">
        <v>0</v>
      </c>
      <c r="U41" s="42">
        <v>2</v>
      </c>
      <c r="V41" s="42">
        <v>2</v>
      </c>
      <c r="W41" s="42" t="s">
        <v>0</v>
      </c>
      <c r="X41" s="42">
        <v>4</v>
      </c>
      <c r="Y41" s="43">
        <v>4</v>
      </c>
      <c r="Z41" s="43" t="s">
        <v>0</v>
      </c>
      <c r="AA41" s="43" t="s">
        <v>0</v>
      </c>
      <c r="AB41" s="43">
        <v>2</v>
      </c>
      <c r="AC41" s="43">
        <v>2</v>
      </c>
      <c r="AD41" s="42">
        <v>3</v>
      </c>
      <c r="AE41" s="42" t="s">
        <v>0</v>
      </c>
      <c r="AF41" s="43">
        <v>4</v>
      </c>
      <c r="AG41" s="43">
        <v>4</v>
      </c>
      <c r="AH41" s="43">
        <v>4</v>
      </c>
      <c r="AI41" s="43" t="s">
        <v>0</v>
      </c>
      <c r="AJ41" s="43">
        <v>3</v>
      </c>
      <c r="AK41" s="42">
        <v>3</v>
      </c>
      <c r="AL41" s="42" t="s">
        <v>0</v>
      </c>
      <c r="AM41" s="43" t="s">
        <v>34</v>
      </c>
      <c r="AN41" s="19"/>
    </row>
    <row r="42" spans="1:40" ht="30.8" customHeight="1">
      <c r="A42" s="29">
        <v>23</v>
      </c>
      <c r="B42" s="68" t="s">
        <v>41</v>
      </c>
      <c r="C42" s="68"/>
      <c r="D42" s="68"/>
      <c r="E42" s="68"/>
      <c r="F42" s="68"/>
      <c r="G42" s="68"/>
      <c r="H42" s="18">
        <v>2037741</v>
      </c>
      <c r="I42" s="4" t="s">
        <v>20</v>
      </c>
      <c r="J42" s="42" t="s">
        <v>0</v>
      </c>
      <c r="K42" s="43">
        <v>2</v>
      </c>
      <c r="L42" s="43" t="s">
        <v>0</v>
      </c>
      <c r="M42" s="43">
        <v>4</v>
      </c>
      <c r="N42" s="43">
        <v>4</v>
      </c>
      <c r="O42" s="43">
        <v>4</v>
      </c>
      <c r="P42" s="42" t="s">
        <v>0</v>
      </c>
      <c r="Q42" s="42">
        <v>3</v>
      </c>
      <c r="R42" s="43" t="s">
        <v>0</v>
      </c>
      <c r="S42" s="43">
        <v>3</v>
      </c>
      <c r="T42" s="43">
        <v>4</v>
      </c>
      <c r="U42" s="42">
        <v>4</v>
      </c>
      <c r="V42" s="42">
        <v>4</v>
      </c>
      <c r="W42" s="42">
        <v>4</v>
      </c>
      <c r="X42" s="42" t="s">
        <v>0</v>
      </c>
      <c r="Y42" s="43" t="s">
        <v>0</v>
      </c>
      <c r="Z42" s="43">
        <v>3</v>
      </c>
      <c r="AA42" s="43">
        <v>3</v>
      </c>
      <c r="AB42" s="43" t="s">
        <v>0</v>
      </c>
      <c r="AC42" s="43" t="s">
        <v>0</v>
      </c>
      <c r="AD42" s="42">
        <v>2</v>
      </c>
      <c r="AE42" s="42">
        <v>2</v>
      </c>
      <c r="AF42" s="43">
        <v>4</v>
      </c>
      <c r="AG42" s="43" t="s">
        <v>0</v>
      </c>
      <c r="AH42" s="43" t="s">
        <v>0</v>
      </c>
      <c r="AI42" s="43">
        <v>4</v>
      </c>
      <c r="AJ42" s="43">
        <v>4</v>
      </c>
      <c r="AK42" s="42">
        <v>4</v>
      </c>
      <c r="AL42" s="42" t="s">
        <v>0</v>
      </c>
      <c r="AM42" s="43">
        <v>3</v>
      </c>
      <c r="AN42" s="19"/>
    </row>
    <row r="43" spans="1:40" ht="26.2" customHeight="1" thickBot="1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32">
        <f>COUNT(J26:J42)</f>
        <v>9</v>
      </c>
      <c r="K43" s="32">
        <f t="shared" ref="K43:AM43" si="0">COUNT(K26:K42)</f>
        <v>10</v>
      </c>
      <c r="L43" s="32">
        <f t="shared" si="0"/>
        <v>8</v>
      </c>
      <c r="M43" s="32">
        <f t="shared" si="0"/>
        <v>11</v>
      </c>
      <c r="N43" s="32">
        <f t="shared" si="0"/>
        <v>10</v>
      </c>
      <c r="O43" s="32">
        <f t="shared" si="0"/>
        <v>8</v>
      </c>
      <c r="P43" s="32">
        <f t="shared" si="0"/>
        <v>8</v>
      </c>
      <c r="Q43" s="32">
        <f t="shared" si="0"/>
        <v>10</v>
      </c>
      <c r="R43" s="32">
        <f t="shared" si="0"/>
        <v>10</v>
      </c>
      <c r="S43" s="53">
        <f t="shared" si="0"/>
        <v>9</v>
      </c>
      <c r="T43" s="32">
        <f t="shared" si="0"/>
        <v>11</v>
      </c>
      <c r="U43" s="32">
        <f t="shared" si="0"/>
        <v>14</v>
      </c>
      <c r="V43" s="32">
        <f t="shared" si="0"/>
        <v>12</v>
      </c>
      <c r="W43" s="32">
        <f t="shared" si="0"/>
        <v>8</v>
      </c>
      <c r="X43" s="32">
        <f t="shared" si="0"/>
        <v>8</v>
      </c>
      <c r="Y43" s="32">
        <f t="shared" si="0"/>
        <v>10</v>
      </c>
      <c r="Z43" s="32">
        <f t="shared" si="0"/>
        <v>8</v>
      </c>
      <c r="AA43" s="32">
        <f t="shared" si="0"/>
        <v>8</v>
      </c>
      <c r="AB43" s="32">
        <f t="shared" si="0"/>
        <v>8</v>
      </c>
      <c r="AC43" s="32">
        <f t="shared" si="0"/>
        <v>10</v>
      </c>
      <c r="AD43" s="32">
        <f t="shared" si="0"/>
        <v>10</v>
      </c>
      <c r="AE43" s="32">
        <f t="shared" si="0"/>
        <v>10</v>
      </c>
      <c r="AF43" s="32">
        <f t="shared" si="0"/>
        <v>10</v>
      </c>
      <c r="AG43" s="32">
        <f t="shared" si="0"/>
        <v>11</v>
      </c>
      <c r="AH43" s="32">
        <f t="shared" si="0"/>
        <v>10</v>
      </c>
      <c r="AI43" s="32">
        <f t="shared" si="0"/>
        <v>8</v>
      </c>
      <c r="AJ43" s="32">
        <f t="shared" si="0"/>
        <v>7</v>
      </c>
      <c r="AK43" s="32">
        <f t="shared" si="0"/>
        <v>13</v>
      </c>
      <c r="AL43" s="32">
        <f t="shared" si="0"/>
        <v>10</v>
      </c>
      <c r="AM43" s="32">
        <f t="shared" si="0"/>
        <v>10</v>
      </c>
      <c r="AN43" s="31"/>
    </row>
    <row r="44" spans="1:40" ht="13.6" customHeight="1">
      <c r="A44" s="2"/>
      <c r="B44" s="3"/>
      <c r="J44" s="35">
        <f t="array" ref="J44">SUM(IFERROR(--(J20:J42)^0,0))</f>
        <v>11</v>
      </c>
      <c r="K44" s="34">
        <f t="array" ref="K44">SUM(IFERROR(--(K20:K42)^0,0))</f>
        <v>14</v>
      </c>
      <c r="L44" s="34">
        <f t="array" ref="L44">SUM(IFERROR(--(L20:L42)^0,0))</f>
        <v>13</v>
      </c>
      <c r="M44" s="34">
        <f t="array" ref="M44">SUM(IFERROR(--(M20:M42)^0,0))</f>
        <v>16</v>
      </c>
      <c r="N44" s="34">
        <f t="array" ref="N44">SUM(IFERROR(--(N20:N42)^0,0))</f>
        <v>16</v>
      </c>
      <c r="O44" s="34">
        <f t="array" ref="O44">SUM(IFERROR(--(O20:O42)^0,0))</f>
        <v>13</v>
      </c>
      <c r="P44" s="34">
        <f t="array" ref="P44">SUM(IFERROR(--(P20:P42)^0,0))</f>
        <v>10</v>
      </c>
      <c r="Q44" s="34">
        <f t="array" ref="Q44">SUM(IFERROR(--(Q20:Q42)^0,0))</f>
        <v>12</v>
      </c>
      <c r="R44" s="35">
        <f t="array" ref="R44">SUM(IFERROR(--(R20:R42)^0,0))</f>
        <v>15</v>
      </c>
      <c r="S44" s="54">
        <f t="array" ref="S44">SUM(IFERROR(--(S20:S42)^0,0))</f>
        <v>14</v>
      </c>
      <c r="T44" s="35">
        <f t="array" ref="T44">SUM(IFERROR(--(T20:T42)^0,0))</f>
        <v>16</v>
      </c>
      <c r="U44" s="35">
        <f t="array" ref="U44">SUM(IFERROR(--(U20:U42)^0,0))</f>
        <v>18</v>
      </c>
      <c r="V44" s="35">
        <f t="array" ref="V44">SUM(IFERROR(--(V20:V42)^0,0))</f>
        <v>13</v>
      </c>
      <c r="W44" s="35">
        <f t="array" ref="W44">SUM(IFERROR(--(W20:W42)^0,0))</f>
        <v>9</v>
      </c>
      <c r="X44" s="35">
        <f t="array" ref="X44">SUM(IFERROR(--(X20:X42)^0,0))</f>
        <v>9</v>
      </c>
      <c r="Y44" s="35">
        <f t="array" ref="Y44">SUM(IFERROR(--(Y20:Y42)^0,0))</f>
        <v>15</v>
      </c>
      <c r="Z44" s="35">
        <f t="array" ref="Z44">SUM(IFERROR(--(Z20:Z42)^0,0))</f>
        <v>13</v>
      </c>
      <c r="AA44" s="35">
        <f t="array" ref="AA44">SUM(IFERROR(--(AA20:AA42)^0,0))</f>
        <v>13</v>
      </c>
      <c r="AB44" s="35">
        <f t="array" ref="AB44">SUM(IFERROR(--(AB20:AB42)^0,0))</f>
        <v>14</v>
      </c>
      <c r="AC44" s="35">
        <f t="array" ref="AC44">SUM(IFERROR(--(AC20:AC42)^0,0))</f>
        <v>14</v>
      </c>
      <c r="AD44" s="35">
        <f t="array" ref="AD44">SUM(IFERROR(--(AD20:AD42)^0,0))</f>
        <v>13</v>
      </c>
      <c r="AE44" s="35">
        <f t="array" ref="AE44">SUM(IFERROR(--(AE20:AE42)^0,0))</f>
        <v>12</v>
      </c>
      <c r="AF44" s="35">
        <f t="array" ref="AF44">SUM(IFERROR(--(AF20:AF42)^0,0))</f>
        <v>14</v>
      </c>
      <c r="AG44" s="35">
        <f t="array" ref="AG44">SUM(IFERROR(--(AG20:AG42)^0,0))</f>
        <v>16</v>
      </c>
      <c r="AH44" s="35">
        <f t="array" ref="AH44">SUM(IFERROR(--(AH20:AH42)^0,0))</f>
        <v>15</v>
      </c>
      <c r="AI44" s="35">
        <f t="array" ref="AI44">SUM(IFERROR(--(AI20:AI42)^0,0))</f>
        <v>13</v>
      </c>
      <c r="AJ44" s="35">
        <f t="array" ref="AJ44">SUM(IFERROR(--(AJ20:AJ42)^0,0))</f>
        <v>11</v>
      </c>
      <c r="AK44" s="35">
        <f t="array" ref="AK44">SUM(IFERROR(--(AK20:AK42)^0,0))</f>
        <v>15</v>
      </c>
      <c r="AL44" s="35">
        <f t="array" ref="AL44">SUM(IFERROR(--(AL20:AL42)^0,0))</f>
        <v>12</v>
      </c>
      <c r="AM44" s="35">
        <f t="array" ref="AM44">SUM(IFERROR(--(AM20:AM42)^0,0))</f>
        <v>14</v>
      </c>
      <c r="AN44" s="35"/>
    </row>
    <row r="45" spans="1:40" ht="13.6" customHeight="1">
      <c r="A45" s="2"/>
      <c r="B45" s="3"/>
    </row>
    <row r="46" spans="1:40" ht="13.6" customHeight="1">
      <c r="A46" s="2"/>
      <c r="B46" s="3"/>
    </row>
    <row r="47" spans="1:40" ht="13.6" customHeight="1">
      <c r="A47" s="2"/>
      <c r="B47" s="3"/>
    </row>
    <row r="49" spans="1:44" ht="13.6" customHeight="1"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44" ht="13.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13.6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3.6" customHeight="1">
      <c r="A52" s="5"/>
      <c r="B52" s="5"/>
      <c r="C52" s="5"/>
      <c r="D52" s="5"/>
      <c r="E52" s="5"/>
      <c r="F52" s="5"/>
      <c r="G52" s="6"/>
      <c r="H52" s="95"/>
      <c r="I52" s="95"/>
      <c r="J52" s="95"/>
      <c r="K52" s="95"/>
      <c r="L52" s="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13.6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13.6" customHeight="1">
      <c r="A54" s="5"/>
      <c r="B54" s="5"/>
      <c r="C54" s="5"/>
      <c r="D54" s="5"/>
      <c r="E54" s="5"/>
      <c r="F54" s="20"/>
      <c r="G54" s="71"/>
      <c r="H54" s="71"/>
      <c r="I54" s="71"/>
      <c r="J54" s="71"/>
      <c r="K54" s="21"/>
      <c r="L54" s="22"/>
      <c r="M54" s="23"/>
      <c r="N54" s="23"/>
      <c r="O54" s="24"/>
      <c r="P54" s="24"/>
      <c r="Q54" s="25"/>
      <c r="R54" s="25"/>
      <c r="S54" s="25"/>
      <c r="T54" s="24"/>
      <c r="U54" s="25"/>
      <c r="V54" s="26"/>
      <c r="W54" s="26"/>
      <c r="X54" s="24"/>
      <c r="Y54" s="27"/>
      <c r="Z54" s="25"/>
      <c r="AA54" s="25"/>
      <c r="AB54" s="25"/>
      <c r="AC54" s="24"/>
      <c r="AD54" s="26"/>
      <c r="AE54" s="25"/>
      <c r="AF54" s="25"/>
      <c r="AG54" s="25"/>
      <c r="AH54" s="24"/>
      <c r="AI54" s="27"/>
      <c r="AJ54" s="26"/>
      <c r="AK54" s="26"/>
      <c r="AL54" s="25"/>
      <c r="AM54" s="24"/>
      <c r="AN54" s="25"/>
      <c r="AO54" s="25"/>
      <c r="AP54" s="24"/>
      <c r="AQ54" s="27"/>
      <c r="AR54" s="28"/>
    </row>
    <row r="55" spans="1:44" ht="13.6" customHeight="1">
      <c r="A55" s="5"/>
      <c r="B55" s="5"/>
      <c r="C55" s="5"/>
      <c r="D55" s="5"/>
      <c r="E55" s="5"/>
      <c r="F55" s="5"/>
      <c r="G55" s="6"/>
      <c r="H55" s="101"/>
      <c r="I55" s="101"/>
      <c r="J55" s="101"/>
      <c r="K55" s="101"/>
      <c r="L55" s="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3.6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3.6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3.6" customHeight="1">
      <c r="A58" s="5"/>
      <c r="B58" s="5"/>
      <c r="C58" s="5"/>
      <c r="D58" s="5"/>
      <c r="E58" s="5"/>
      <c r="F58" s="5"/>
      <c r="G58" s="95"/>
      <c r="H58" s="95"/>
      <c r="I58" s="95"/>
      <c r="J58" s="95"/>
      <c r="K58" s="7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3.6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3.6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3.6" customHeight="1"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44" ht="13.6" customHeight="1"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44" ht="13.6" customHeight="1">
      <c r="D63" s="5"/>
      <c r="E63" s="5"/>
      <c r="F63" s="5"/>
      <c r="G63" s="5"/>
      <c r="H63" s="5"/>
      <c r="I63" s="5"/>
      <c r="J63" s="5"/>
      <c r="K63" s="5"/>
      <c r="L63" s="5"/>
      <c r="M63" s="5"/>
    </row>
  </sheetData>
  <mergeCells count="45">
    <mergeCell ref="B40:G40"/>
    <mergeCell ref="B32:G32"/>
    <mergeCell ref="G58:J58"/>
    <mergeCell ref="AF6:AN7"/>
    <mergeCell ref="M16:T16"/>
    <mergeCell ref="C9:I9"/>
    <mergeCell ref="AN18:AN19"/>
    <mergeCell ref="H13:AF13"/>
    <mergeCell ref="B35:G35"/>
    <mergeCell ref="M9:Y9"/>
    <mergeCell ref="H52:K52"/>
    <mergeCell ref="H55:K55"/>
    <mergeCell ref="B36:G36"/>
    <mergeCell ref="J15:AA15"/>
    <mergeCell ref="B37:G37"/>
    <mergeCell ref="B41:G41"/>
    <mergeCell ref="B38:G38"/>
    <mergeCell ref="A12:AN12"/>
    <mergeCell ref="B30:G30"/>
    <mergeCell ref="A18:A19"/>
    <mergeCell ref="J18:AM18"/>
    <mergeCell ref="B26:G26"/>
    <mergeCell ref="B19:G19"/>
    <mergeCell ref="B18:G18"/>
    <mergeCell ref="T1:AN1"/>
    <mergeCell ref="A3:AN3"/>
    <mergeCell ref="AF5:AN5"/>
    <mergeCell ref="C6:I7"/>
    <mergeCell ref="M6:Y7"/>
    <mergeCell ref="B42:G42"/>
    <mergeCell ref="A43:I43"/>
    <mergeCell ref="G54:J54"/>
    <mergeCell ref="B28:G28"/>
    <mergeCell ref="B20:G20"/>
    <mergeCell ref="B24:G24"/>
    <mergeCell ref="B27:G27"/>
    <mergeCell ref="B29:G29"/>
    <mergeCell ref="B25:G25"/>
    <mergeCell ref="B21:G21"/>
    <mergeCell ref="B22:G22"/>
    <mergeCell ref="B23:G23"/>
    <mergeCell ref="B39:G39"/>
    <mergeCell ref="B34:G34"/>
    <mergeCell ref="B33:G33"/>
    <mergeCell ref="B31:G31"/>
  </mergeCells>
  <phoneticPr fontId="8" type="noConversion"/>
  <pageMargins left="7.874015748031496E-2" right="7.874015748031496E-2" top="0.19685039370078741" bottom="0.15748031496062992" header="0.15748031496062992" footer="0.15748031496062992"/>
  <pageSetup paperSize="9" scale="53" orientation="landscape" horizontalDpi="4294967295" r:id="rId1"/>
  <headerFooter alignWithMargins="0"/>
  <rowBreaks count="1" manualBreakCount="1">
    <brk id="42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I66"/>
  <sheetViews>
    <sheetView tabSelected="1" view="pageBreakPreview" zoomScale="70" zoomScaleSheetLayoutView="70" workbookViewId="0">
      <selection activeCell="E9" sqref="E9"/>
    </sheetView>
  </sheetViews>
  <sheetFormatPr defaultRowHeight="14"/>
  <cols>
    <col min="1" max="8" width="17.59765625" customWidth="1"/>
    <col min="9" max="9" width="8.796875" customWidth="1"/>
  </cols>
  <sheetData>
    <row r="1" spans="1:9" ht="38.15" customHeight="1" thickBot="1">
      <c r="B1" s="44"/>
      <c r="C1" s="44"/>
      <c r="D1" s="40" t="s">
        <v>51</v>
      </c>
      <c r="E1" s="44"/>
      <c r="F1" s="44"/>
      <c r="G1" s="44"/>
    </row>
    <row r="2" spans="1:9" ht="5.4" hidden="1" customHeight="1" thickBot="1">
      <c r="A2" s="45"/>
      <c r="B2" s="45"/>
      <c r="C2" s="45"/>
      <c r="D2" s="45"/>
      <c r="E2" s="45"/>
      <c r="F2" s="45"/>
      <c r="G2" s="45"/>
      <c r="H2" s="50"/>
    </row>
    <row r="3" spans="1:9" ht="15.05" customHeight="1">
      <c r="A3" s="106" t="s">
        <v>45</v>
      </c>
      <c r="B3" s="103">
        <v>41792</v>
      </c>
      <c r="C3" s="103">
        <f>IFERROR(IF(AND(MONTH(B3+1)=MONTH(B3),WEEKDAY(B3,2)=1),B3+1,""),"")</f>
        <v>41793</v>
      </c>
      <c r="D3" s="103">
        <f t="shared" ref="D3:H3" si="0">IFERROR(IF(MONTH(C3+1)=MONTH(C3),C3+1,""),"")</f>
        <v>41794</v>
      </c>
      <c r="E3" s="103">
        <f t="shared" si="0"/>
        <v>41795</v>
      </c>
      <c r="F3" s="103">
        <f t="shared" si="0"/>
        <v>41796</v>
      </c>
      <c r="G3" s="103">
        <f t="shared" si="0"/>
        <v>41797</v>
      </c>
      <c r="H3" s="103">
        <f t="shared" si="0"/>
        <v>41798</v>
      </c>
    </row>
    <row r="4" spans="1:9">
      <c r="A4" s="107"/>
      <c r="B4" s="104"/>
      <c r="C4" s="104"/>
      <c r="D4" s="104"/>
      <c r="E4" s="104"/>
      <c r="F4" s="104"/>
      <c r="G4" s="104"/>
      <c r="H4" s="104"/>
    </row>
    <row r="5" spans="1:9" ht="14.55" thickBot="1">
      <c r="A5" s="108"/>
      <c r="B5" s="105"/>
      <c r="C5" s="105"/>
      <c r="D5" s="105"/>
      <c r="E5" s="105"/>
      <c r="F5" s="105"/>
      <c r="G5" s="105"/>
      <c r="H5" s="105"/>
      <c r="I5" s="63"/>
    </row>
    <row r="6" spans="1:9" ht="15.05" customHeight="1">
      <c r="A6" s="109" t="s">
        <v>46</v>
      </c>
      <c r="B6" s="39" t="str">
        <f t="array" aca="1" ref="B6" ca="1">IFERROR(INDEX('График июнь'!$B$20:$B$42,MATCH(COUNTA($A$5:$A6),IF(ROW()-5-MATCH(COUNTA($A$5:$A6),IFERROR(--LEFT($A$6:$A$65),0),0),--(COUNTIF(INDIRECT("R"&amp;4+MATCH(COUNTA($A$5:$A6),IFERROR(--LEFT($A$6:$A$65),0),0)&amp;"C:R[-1]C",0),'График июнь'!$B$20:$B$42)=0),1)*INDEX('График июнь'!$J$20:$AM$42,0,MATCH(B$3,'График июнь'!$J$19:$AM$19,0)),0)),"")</f>
        <v>Ушаков Н.А.</v>
      </c>
      <c r="C6" s="39" t="str">
        <f t="array" aca="1" ref="C6" ca="1">IFERROR(INDEX('График июнь'!$B$20:$B$42,MATCH(COUNTA($A$5:$A6),IF(ROW()-5-MATCH(COUNTA($A$5:$A6),IFERROR(--LEFT($A$6:$A$65),0),0),--(COUNTIF(INDIRECT("R"&amp;4+MATCH(COUNTA($A$5:$A6),IFERROR(--LEFT($A$6:$A$65),0),0)&amp;"C:R[-1]C",0),'График июнь'!$B$20:$B$42)=0),1)*INDEX('График июнь'!$J$20:$AM$42,0,MATCH(C$3,'График июнь'!$J$19:$AM$19,0)),0)),"")</f>
        <v>Ушаков Н.А.</v>
      </c>
      <c r="D6" s="39" t="str">
        <f t="array" aca="1" ref="D6" ca="1">IFERROR(INDEX('График июнь'!$B$20:$B$42,MATCH(COUNTA($A$5:$A6),IF(ROW()-5-MATCH(COUNTA($A$5:$A6),IFERROR(--LEFT($A$6:$A$65),0),0),--(COUNTIF(INDIRECT("R"&amp;4+MATCH(COUNTA($A$5:$A6),IFERROR(--LEFT($A$6:$A$65),0),0)&amp;"C:R[-1]C",0),'График июнь'!$B$20:$B$42)=0),1)*INDEX('График июнь'!$J$20:$AM$42,0,MATCH(D$3,'График июнь'!$J$19:$AM$19,0)),0)),"")</f>
        <v>Ушаков Н.А.</v>
      </c>
      <c r="E6" s="39" t="str">
        <f t="array" aca="1" ref="E6" ca="1">IFERROR(INDEX('График июнь'!$B$20:$B$42,MATCH(COUNTA($A$5:$A6),IF(ROW()-5-MATCH(COUNTA($A$5:$A6),IFERROR(--LEFT($A$6:$A$65),0),0),--(COUNTIF(INDIRECT("R"&amp;4+MATCH(COUNTA($A$5:$A6),IFERROR(--LEFT($A$6:$A$65),0),0)&amp;"C:R[-1]C",0),'График июнь'!$B$20:$B$42)=0),1)*INDEX('График июнь'!$J$20:$AM$42,0,MATCH(E$3,'График июнь'!$J$19:$AM$19,0)),0)),"")</f>
        <v>Ушаков Н.А.</v>
      </c>
      <c r="F6" s="39" t="str">
        <f t="array" aca="1" ref="F6" ca="1">IFERROR(INDEX('График июнь'!$B$20:$B$42,MATCH(COUNTA($A$5:$A6),IF(ROW()-5-MATCH(COUNTA($A$5:$A6),IFERROR(--LEFT($A$6:$A$65),0),0),--(COUNTIF(INDIRECT("R"&amp;4+MATCH(COUNTA($A$5:$A6),IFERROR(--LEFT($A$6:$A$65),0),0)&amp;"C:R[-1]C",0),'График июнь'!$B$20:$B$42)=0),1)*INDEX('График июнь'!$J$20:$AM$42,0,MATCH(F$3,'График июнь'!$J$19:$AM$19,0)),0)),"")</f>
        <v>Ушаков Н.А.</v>
      </c>
      <c r="G6" s="39" t="str">
        <f t="array" aca="1" ref="G6" ca="1">IFERROR(INDEX('График июнь'!$B$20:$B$42,MATCH(COUNTA($A$5:$A6),IF(ROW()-5-MATCH(COUNTA($A$5:$A6),IFERROR(--LEFT($A$6:$A$65),0),0),--(COUNTIF(INDIRECT("R"&amp;4+MATCH(COUNTA($A$5:$A6),IFERROR(--LEFT($A$6:$A$65),0),0)&amp;"C:R[-1]C",0),'График июнь'!$B$20:$B$42)=0),1)*INDEX('График июнь'!$J$20:$AM$42,0,MATCH(G$3,'График июнь'!$J$19:$AM$19,0)),0)),"")</f>
        <v>Абатуров А.В.</v>
      </c>
      <c r="H6" s="47" t="str">
        <f t="array" aca="1" ref="H6" ca="1">IFERROR(INDEX('График июнь'!$B$20:$B$42,MATCH(COUNTA($A$5:$A6),IF(ROW()-5-MATCH(COUNTA($A$5:$A6),IFERROR(--LEFT($A$6:$A$65),0),0),--(COUNTIF(INDIRECT("R"&amp;4+MATCH(COUNTA($A$5:$A6),IFERROR(--LEFT($A$6:$A$65),0),0)&amp;"C:R[-1]C",0),'График июнь'!$B$20:$B$42)=0),1)*INDEX('График июнь'!$J$20:$AM$42,0,MATCH(H$3,'График июнь'!$J$19:$AM$19,0)),0)),"")</f>
        <v>Мосиенко А.И.</v>
      </c>
      <c r="I6" s="64" t="str">
        <f t="array" aca="1" ref="I6" ca="1">IF(AND(COUNTBLANK($B6:$H6)=7,(ROW()-MATCH(COUNTA($A$5:$A6),IFERROR(--LEFT($A$6:$A$65),0),0))&gt;9),"-","+")</f>
        <v>+</v>
      </c>
    </row>
    <row r="7" spans="1:9">
      <c r="A7" s="110"/>
      <c r="B7" s="38" t="str">
        <f t="array" aca="1" ref="B7" ca="1">IFERROR(INDEX('График июнь'!$B$20:$B$42,MATCH(COUNTA($A$5:$A7),IF(ROW()-5-MATCH(COUNTA($A$5:$A7),IFERROR(--LEFT($A$6:$A$65),0),0),--(COUNTIF(INDIRECT("R"&amp;4+MATCH(COUNTA($A$5:$A7),IFERROR(--LEFT($A$6:$A$65),0),0)&amp;"C:R[-1]C",0),'График июнь'!$B$20:$B$42)=0),1)*INDEX('График июнь'!$J$20:$AM$42,0,MATCH(B$3,'График июнь'!$J$19:$AM$19,0)),0)),"")</f>
        <v>Мосиенко А.И.</v>
      </c>
      <c r="C7" s="38" t="str">
        <f t="array" aca="1" ref="C7" ca="1">IFERROR(INDEX('График июнь'!$B$20:$B$42,MATCH(COUNTA($A$5:$A7),IF(ROW()-5-MATCH(COUNTA($A$5:$A7),IFERROR(--LEFT($A$6:$A$65),0),0),--(COUNTIF(INDIRECT("R"&amp;4+MATCH(COUNTA($A$5:$A7),IFERROR(--LEFT($A$6:$A$65),0),0)&amp;"C:R[-1]C",0),'График июнь'!$B$20:$B$42)=0),1)*INDEX('График июнь'!$J$20:$AM$42,0,MATCH(C$3,'График июнь'!$J$19:$AM$19,0)),0)),"")</f>
        <v>Абатуров А.В.</v>
      </c>
      <c r="D7" s="38" t="str">
        <f t="array" aca="1" ref="D7" ca="1">IFERROR(INDEX('График июнь'!$B$20:$B$42,MATCH(COUNTA($A$5:$A7),IF(ROW()-5-MATCH(COUNTA($A$5:$A7),IFERROR(--LEFT($A$6:$A$65),0),0),--(COUNTIF(INDIRECT("R"&amp;4+MATCH(COUNTA($A$5:$A7),IFERROR(--LEFT($A$6:$A$65),0),0)&amp;"C:R[-1]C",0),'График июнь'!$B$20:$B$42)=0),1)*INDEX('График июнь'!$J$20:$AM$42,0,MATCH(D$3,'График июнь'!$J$19:$AM$19,0)),0)),"")</f>
        <v>Абатуров А.В.</v>
      </c>
      <c r="E7" s="38" t="str">
        <f t="array" aca="1" ref="E7" ca="1">IFERROR(INDEX('График июнь'!$B$20:$B$42,MATCH(COUNTA($A$5:$A7),IF(ROW()-5-MATCH(COUNTA($A$5:$A7),IFERROR(--LEFT($A$6:$A$65),0),0),--(COUNTIF(INDIRECT("R"&amp;4+MATCH(COUNTA($A$5:$A7),IFERROR(--LEFT($A$6:$A$65),0),0)&amp;"C:R[-1]C",0),'График июнь'!$B$20:$B$42)=0),1)*INDEX('График июнь'!$J$20:$AM$42,0,MATCH(E$3,'График июнь'!$J$19:$AM$19,0)),0)),"")</f>
        <v>Абатуров А.В.</v>
      </c>
      <c r="F7" s="38" t="str">
        <f t="array" aca="1" ref="F7" ca="1">IFERROR(INDEX('График июнь'!$B$20:$B$42,MATCH(COUNTA($A$5:$A7),IF(ROW()-5-MATCH(COUNTA($A$5:$A7),IFERROR(--LEFT($A$6:$A$65),0),0),--(COUNTIF(INDIRECT("R"&amp;4+MATCH(COUNTA($A$5:$A7),IFERROR(--LEFT($A$6:$A$65),0),0)&amp;"C:R[-1]C",0),'График июнь'!$B$20:$B$42)=0),1)*INDEX('График июнь'!$J$20:$AM$42,0,MATCH(F$3,'График июнь'!$J$19:$AM$19,0)),0)),"")</f>
        <v>Абатуров А.В.</v>
      </c>
      <c r="G7" s="38" t="str">
        <f t="array" aca="1" ref="G7" ca="1">IFERROR(INDEX('График июнь'!$B$20:$B$42,MATCH(COUNTA($A$5:$A7),IF(ROW()-5-MATCH(COUNTA($A$5:$A7),IFERROR(--LEFT($A$6:$A$65),0),0),--(COUNTIF(INDIRECT("R"&amp;4+MATCH(COUNTA($A$5:$A7),IFERROR(--LEFT($A$6:$A$65),0),0)&amp;"C:R[-1]C",0),'График июнь'!$B$20:$B$42)=0),1)*INDEX('График июнь'!$J$20:$AM$42,0,MATCH(G$3,'График июнь'!$J$19:$AM$19,0)),0)),"")</f>
        <v>Мосиенко А.И.</v>
      </c>
      <c r="H7" s="48" t="str">
        <f t="array" aca="1" ref="H7" ca="1">IFERROR(INDEX('График июнь'!$B$20:$B$42,MATCH(COUNTA($A$5:$A7),IF(ROW()-5-MATCH(COUNTA($A$5:$A7),IFERROR(--LEFT($A$6:$A$65),0),0),--(COUNTIF(INDIRECT("R"&amp;4+MATCH(COUNTA($A$5:$A7),IFERROR(--LEFT($A$6:$A$65),0),0)&amp;"C:R[-1]C",0),'График июнь'!$B$20:$B$42)=0),1)*INDEX('График июнь'!$J$20:$AM$42,0,MATCH(H$3,'График июнь'!$J$19:$AM$19,0)),0)),"")</f>
        <v>Яминский Е.С.</v>
      </c>
      <c r="I7" s="64" t="str">
        <f t="array" aca="1" ref="I7" ca="1">IF(AND(COUNTBLANK($B7:$H7)=7,(ROW()-MATCH(COUNTA($A$5:$A7),IFERROR(--LEFT($A$6:$A$65),0),0))&gt;9),"-","+")</f>
        <v>+</v>
      </c>
    </row>
    <row r="8" spans="1:9">
      <c r="A8" s="110"/>
      <c r="B8" s="38" t="str">
        <f t="array" aca="1" ref="B8" ca="1">IFERROR(INDEX('График июнь'!$B$20:$B$42,MATCH(COUNTA($A$5:$A8),IF(ROW()-5-MATCH(COUNTA($A$5:$A8),IFERROR(--LEFT($A$6:$A$65),0),0),--(COUNTIF(INDIRECT("R"&amp;4+MATCH(COUNTA($A$5:$A8),IFERROR(--LEFT($A$6:$A$65),0),0)&amp;"C:R[-1]C",0),'График июнь'!$B$20:$B$42)=0),1)*INDEX('График июнь'!$J$20:$AM$42,0,MATCH(B$3,'График июнь'!$J$19:$AM$19,0)),0)),"")</f>
        <v>Мишинев А.В.</v>
      </c>
      <c r="C8" s="38" t="str">
        <f t="array" aca="1" ref="C8" ca="1">IFERROR(INDEX('График июнь'!$B$20:$B$42,MATCH(COUNTA($A$5:$A8),IF(ROW()-5-MATCH(COUNTA($A$5:$A8),IFERROR(--LEFT($A$6:$A$65),0),0),--(COUNTIF(INDIRECT("R"&amp;4+MATCH(COUNTA($A$5:$A8),IFERROR(--LEFT($A$6:$A$65),0),0)&amp;"C:R[-1]C",0),'График июнь'!$B$20:$B$42)=0),1)*INDEX('График июнь'!$J$20:$AM$42,0,MATCH(C$3,'График июнь'!$J$19:$AM$19,0)),0)),"")</f>
        <v>Яминский Е.С.</v>
      </c>
      <c r="D8" s="38" t="str">
        <f t="array" aca="1" ref="D8" ca="1">IFERROR(INDEX('График июнь'!$B$20:$B$42,MATCH(COUNTA($A$5:$A8),IF(ROW()-5-MATCH(COUNTA($A$5:$A8),IFERROR(--LEFT($A$6:$A$65),0),0),--(COUNTIF(INDIRECT("R"&amp;4+MATCH(COUNTA($A$5:$A8),IFERROR(--LEFT($A$6:$A$65),0),0)&amp;"C:R[-1]C",0),'График июнь'!$B$20:$B$42)=0),1)*INDEX('График июнь'!$J$20:$AM$42,0,MATCH(D$3,'График июнь'!$J$19:$AM$19,0)),0)),"")</f>
        <v>Яминский Е.С.</v>
      </c>
      <c r="E8" s="38" t="str">
        <f t="array" aca="1" ref="E8" ca="1">IFERROR(INDEX('График июнь'!$B$20:$B$42,MATCH(COUNTA($A$5:$A8),IF(ROW()-5-MATCH(COUNTA($A$5:$A8),IFERROR(--LEFT($A$6:$A$65),0),0),--(COUNTIF(INDIRECT("R"&amp;4+MATCH(COUNTA($A$5:$A8),IFERROR(--LEFT($A$6:$A$65),0),0)&amp;"C:R[-1]C",0),'График июнь'!$B$20:$B$42)=0),1)*INDEX('График июнь'!$J$20:$AM$42,0,MATCH(E$3,'График июнь'!$J$19:$AM$19,0)),0)),"")</f>
        <v>Мосиенко А.И.</v>
      </c>
      <c r="F8" s="38" t="str">
        <f t="array" aca="1" ref="F8" ca="1">IFERROR(INDEX('График июнь'!$B$20:$B$42,MATCH(COUNTA($A$5:$A8),IF(ROW()-5-MATCH(COUNTA($A$5:$A8),IFERROR(--LEFT($A$6:$A$65),0),0),--(COUNTIF(INDIRECT("R"&amp;4+MATCH(COUNTA($A$5:$A8),IFERROR(--LEFT($A$6:$A$65),0),0)&amp;"C:R[-1]C",0),'График июнь'!$B$20:$B$42)=0),1)*INDEX('График июнь'!$J$20:$AM$42,0,MATCH(F$3,'График июнь'!$J$19:$AM$19,0)),0)),"")</f>
        <v>Мосиенко А.И.</v>
      </c>
      <c r="G8" s="38" t="str">
        <f t="array" aca="1" ref="G8" ca="1">IFERROR(INDEX('График июнь'!$B$20:$B$42,MATCH(COUNTA($A$5:$A8),IF(ROW()-5-MATCH(COUNTA($A$5:$A8),IFERROR(--LEFT($A$6:$A$65),0),0),--(COUNTIF(INDIRECT("R"&amp;4+MATCH(COUNTA($A$5:$A8),IFERROR(--LEFT($A$6:$A$65),0),0)&amp;"C:R[-1]C",0),'График июнь'!$B$20:$B$42)=0),1)*INDEX('График июнь'!$J$20:$AM$42,0,MATCH(G$3,'График июнь'!$J$19:$AM$19,0)),0)),"")</f>
        <v>Цимборский Д.С.</v>
      </c>
      <c r="H8" s="48" t="str">
        <f t="array" aca="1" ref="H8" ca="1">IFERROR(INDEX('График июнь'!$B$20:$B$42,MATCH(COUNTA($A$5:$A8),IF(ROW()-5-MATCH(COUNTA($A$5:$A8),IFERROR(--LEFT($A$6:$A$65),0),0),--(COUNTIF(INDIRECT("R"&amp;4+MATCH(COUNTA($A$5:$A8),IFERROR(--LEFT($A$6:$A$65),0),0)&amp;"C:R[-1]C",0),'График июнь'!$B$20:$B$42)=0),1)*INDEX('График июнь'!$J$20:$AM$42,0,MATCH(H$3,'График июнь'!$J$19:$AM$19,0)),0)),"")</f>
        <v>Шурковецкий М.П.</v>
      </c>
      <c r="I8" s="64" t="str">
        <f t="array" aca="1" ref="I8" ca="1">IF(AND(COUNTBLANK($B8:$H8)=7,(ROW()-MATCH(COUNTA($A$5:$A8),IFERROR(--LEFT($A$6:$A$65),0),0))&gt;9),"-","+")</f>
        <v>+</v>
      </c>
    </row>
    <row r="9" spans="1:9">
      <c r="A9" s="110"/>
      <c r="B9" s="38" t="str">
        <f t="array" aca="1" ref="B9" ca="1">IFERROR(INDEX('График июнь'!$B$20:$B$42,MATCH(COUNTA($A$5:$A9),IF(ROW()-5-MATCH(COUNTA($A$5:$A9),IFERROR(--LEFT($A$6:$A$65),0),0),--(COUNTIF(INDIRECT("R"&amp;4+MATCH(COUNTA($A$5:$A9),IFERROR(--LEFT($A$6:$A$65),0),0)&amp;"C:R[-1]C",0),'График июнь'!$B$20:$B$42)=0),1)*INDEX('График июнь'!$J$20:$AM$42,0,MATCH(B$3,'График июнь'!$J$19:$AM$19,0)),0)),"")</f>
        <v>Цимборский Д.С.</v>
      </c>
      <c r="C9" s="38" t="str">
        <f t="array" aca="1" ref="C9" ca="1">IFERROR(INDEX('График июнь'!$B$20:$B$42,MATCH(COUNTA($A$5:$A9),IF(ROW()-5-MATCH(COUNTA($A$5:$A9),IFERROR(--LEFT($A$6:$A$65),0),0),--(COUNTIF(INDIRECT("R"&amp;4+MATCH(COUNTA($A$5:$A9),IFERROR(--LEFT($A$6:$A$65),0),0)&amp;"C:R[-1]C",0),'График июнь'!$B$20:$B$42)=0),1)*INDEX('График июнь'!$J$20:$AM$42,0,MATCH(C$3,'График июнь'!$J$19:$AM$19,0)),0)),"")</f>
        <v>Мишинев А.В.</v>
      </c>
      <c r="D9" s="38" t="str">
        <f t="array" aca="1" ref="D9" ca="1">IFERROR(INDEX('График июнь'!$B$20:$B$42,MATCH(COUNTA($A$5:$A9),IF(ROW()-5-MATCH(COUNTA($A$5:$A9),IFERROR(--LEFT($A$6:$A$65),0),0),--(COUNTIF(INDIRECT("R"&amp;4+MATCH(COUNTA($A$5:$A9),IFERROR(--LEFT($A$6:$A$65),0),0)&amp;"C:R[-1]C",0),'График июнь'!$B$20:$B$42)=0),1)*INDEX('График июнь'!$J$20:$AM$42,0,MATCH(D$3,'График июнь'!$J$19:$AM$19,0)),0)),"")</f>
        <v>Мишинев А.В.</v>
      </c>
      <c r="E9" s="38" t="str">
        <f t="array" aca="1" ref="E9" ca="1">IFERROR(INDEX('График июнь'!$B$20:$B$42,MATCH(COUNTA($A$5:$A9),IF(ROW()-5-MATCH(COUNTA($A$5:$A9),IFERROR(--LEFT($A$6:$A$65),0),0),--(COUNTIF(INDIRECT("R"&amp;4+MATCH(COUNTA($A$5:$A9),IFERROR(--LEFT($A$6:$A$65),0),0)&amp;"C:R[-1]C",0),'График июнь'!$B$20:$B$42)=0),1)*INDEX('График июнь'!$J$20:$AM$42,0,MATCH(E$3,'График июнь'!$J$19:$AM$19,0)),0)),"")</f>
        <v>Яминский Е.С.</v>
      </c>
      <c r="F9" s="38" t="str">
        <f t="array" aca="1" ref="F9" ca="1">IFERROR(INDEX('График июнь'!$B$20:$B$42,MATCH(COUNTA($A$5:$A9),IF(ROW()-5-MATCH(COUNTA($A$5:$A9),IFERROR(--LEFT($A$6:$A$65),0),0),--(COUNTIF(INDIRECT("R"&amp;4+MATCH(COUNTA($A$5:$A9),IFERROR(--LEFT($A$6:$A$65),0),0)&amp;"C:R[-1]C",0),'График июнь'!$B$20:$B$42)=0),1)*INDEX('График июнь'!$J$20:$AM$42,0,MATCH(F$3,'График июнь'!$J$19:$AM$19,0)),0)),"")</f>
        <v>Цимборский Д.С.</v>
      </c>
      <c r="G9" s="38" t="str">
        <f t="array" aca="1" ref="G9" ca="1">IFERROR(INDEX('График июнь'!$B$20:$B$42,MATCH(COUNTA($A$5:$A9),IF(ROW()-5-MATCH(COUNTA($A$5:$A9),IFERROR(--LEFT($A$6:$A$65),0),0),--(COUNTIF(INDIRECT("R"&amp;4+MATCH(COUNTA($A$5:$A9),IFERROR(--LEFT($A$6:$A$65),0),0)&amp;"C:R[-1]C",0),'График июнь'!$B$20:$B$42)=0),1)*INDEX('График июнь'!$J$20:$AM$42,0,MATCH(G$3,'График июнь'!$J$19:$AM$19,0)),0)),"")</f>
        <v>Шурковецкий М.П.</v>
      </c>
      <c r="H9" s="48" t="str">
        <f t="array" aca="1" ref="H9" ca="1">IFERROR(INDEX('График июнь'!$B$20:$B$42,MATCH(COUNTA($A$5:$A9),IF(ROW()-5-MATCH(COUNTA($A$5:$A9),IFERROR(--LEFT($A$6:$A$65),0),0),--(COUNTIF(INDIRECT("R"&amp;4+MATCH(COUNTA($A$5:$A9),IFERROR(--LEFT($A$6:$A$65),0),0)&amp;"C:R[-1]C",0),'График июнь'!$B$20:$B$42)=0),1)*INDEX('График июнь'!$J$20:$AM$42,0,MATCH(H$3,'График июнь'!$J$19:$AM$19,0)),0)),"")</f>
        <v>Глод В.Н.</v>
      </c>
      <c r="I9" s="64" t="str">
        <f t="array" aca="1" ref="I9" ca="1">IF(AND(COUNTBLANK($B9:$H9)=7,(ROW()-MATCH(COUNTA($A$5:$A9),IFERROR(--LEFT($A$6:$A$65),0),0))&gt;9),"-","+")</f>
        <v>+</v>
      </c>
    </row>
    <row r="10" spans="1:9">
      <c r="A10" s="110"/>
      <c r="B10" s="38" t="str">
        <f t="array" aca="1" ref="B10" ca="1">IFERROR(INDEX('График июнь'!$B$20:$B$42,MATCH(COUNTA($A$5:$A10),IF(ROW()-5-MATCH(COUNTA($A$5:$A10),IFERROR(--LEFT($A$6:$A$65),0),0),--(COUNTIF(INDIRECT("R"&amp;4+MATCH(COUNTA($A$5:$A10),IFERROR(--LEFT($A$6:$A$65),0),0)&amp;"C:R[-1]C",0),'График июнь'!$B$20:$B$42)=0),1)*INDEX('График июнь'!$J$20:$AM$42,0,MATCH(B$3,'График июнь'!$J$19:$AM$19,0)),0)),"")</f>
        <v>Шурковецкий М.П.</v>
      </c>
      <c r="C10" s="38" t="str">
        <f t="array" aca="1" ref="C10" ca="1">IFERROR(INDEX('График июнь'!$B$20:$B$42,MATCH(COUNTA($A$5:$A10),IF(ROW()-5-MATCH(COUNTA($A$5:$A10),IFERROR(--LEFT($A$6:$A$65),0),0),--(COUNTIF(INDIRECT("R"&amp;4+MATCH(COUNTA($A$5:$A10),IFERROR(--LEFT($A$6:$A$65),0),0)&amp;"C:R[-1]C",0),'График июнь'!$B$20:$B$42)=0),1)*INDEX('График июнь'!$J$20:$AM$42,0,MATCH(C$3,'График июнь'!$J$19:$AM$19,0)),0)),"")</f>
        <v>Цимборский Д.С.</v>
      </c>
      <c r="D10" s="38" t="str">
        <f t="array" aca="1" ref="D10" ca="1">IFERROR(INDEX('График июнь'!$B$20:$B$42,MATCH(COUNTA($A$5:$A10),IF(ROW()-5-MATCH(COUNTA($A$5:$A10),IFERROR(--LEFT($A$6:$A$65),0),0),--(COUNTIF(INDIRECT("R"&amp;4+MATCH(COUNTA($A$5:$A10),IFERROR(--LEFT($A$6:$A$65),0),0)&amp;"C:R[-1]C",0),'График июнь'!$B$20:$B$42)=0),1)*INDEX('График июнь'!$J$20:$AM$42,0,MATCH(D$3,'График июнь'!$J$19:$AM$19,0)),0)),"")</f>
        <v>Цимборский Д.С.</v>
      </c>
      <c r="E10" s="38" t="str">
        <f t="array" aca="1" ref="E10" ca="1">IFERROR(INDEX('График июнь'!$B$20:$B$42,MATCH(COUNTA($A$5:$A10),IF(ROW()-5-MATCH(COUNTA($A$5:$A10),IFERROR(--LEFT($A$6:$A$65),0),0),--(COUNTIF(INDIRECT("R"&amp;4+MATCH(COUNTA($A$5:$A10),IFERROR(--LEFT($A$6:$A$65),0),0)&amp;"C:R[-1]C",0),'График июнь'!$B$20:$B$42)=0),1)*INDEX('График июнь'!$J$20:$AM$42,0,MATCH(E$3,'График июнь'!$J$19:$AM$19,0)),0)),"")</f>
        <v>Мишинев А.В.</v>
      </c>
      <c r="F10" s="38" t="str">
        <f t="array" aca="1" ref="F10" ca="1">IFERROR(INDEX('График июнь'!$B$20:$B$42,MATCH(COUNTA($A$5:$A10),IF(ROW()-5-MATCH(COUNTA($A$5:$A10),IFERROR(--LEFT($A$6:$A$65),0),0),--(COUNTIF(INDIRECT("R"&amp;4+MATCH(COUNTA($A$5:$A10),IFERROR(--LEFT($A$6:$A$65),0),0)&amp;"C:R[-1]C",0),'График июнь'!$B$20:$B$42)=0),1)*INDEX('График июнь'!$J$20:$AM$42,0,MATCH(F$3,'График июнь'!$J$19:$AM$19,0)),0)),"")</f>
        <v>Шурковецкий М.П.</v>
      </c>
      <c r="G10" s="38" t="str">
        <f t="array" aca="1" ref="G10" ca="1">IFERROR(INDEX('График июнь'!$B$20:$B$42,MATCH(COUNTA($A$5:$A10),IF(ROW()-5-MATCH(COUNTA($A$5:$A10),IFERROR(--LEFT($A$6:$A$65),0),0),--(COUNTIF(INDIRECT("R"&amp;4+MATCH(COUNTA($A$5:$A10),IFERROR(--LEFT($A$6:$A$65),0),0)&amp;"C:R[-1]C",0),'График июнь'!$B$20:$B$42)=0),1)*INDEX('График июнь'!$J$20:$AM$42,0,MATCH(G$3,'График июнь'!$J$19:$AM$19,0)),0)),"")</f>
        <v>Глод В.Н.</v>
      </c>
      <c r="H10" s="48" t="str">
        <f t="array" aca="1" ref="H10" ca="1">IFERROR(INDEX('График июнь'!$B$20:$B$42,MATCH(COUNTA($A$5:$A10),IF(ROW()-5-MATCH(COUNTA($A$5:$A10),IFERROR(--LEFT($A$6:$A$65),0),0),--(COUNTIF(INDIRECT("R"&amp;4+MATCH(COUNTA($A$5:$A10),IFERROR(--LEFT($A$6:$A$65),0),0)&amp;"C:R[-1]C",0),'График июнь'!$B$20:$B$42)=0),1)*INDEX('График июнь'!$J$20:$AM$42,0,MATCH(H$3,'График июнь'!$J$19:$AM$19,0)),0)),"")</f>
        <v/>
      </c>
      <c r="I10" s="64" t="str">
        <f t="array" aca="1" ref="I10" ca="1">IF(AND(COUNTBLANK($B10:$H10)=7,(ROW()-MATCH(COUNTA($A$5:$A10),IFERROR(--LEFT($A$6:$A$65),0),0))&gt;9),"-","+")</f>
        <v>+</v>
      </c>
    </row>
    <row r="11" spans="1:9">
      <c r="A11" s="110"/>
      <c r="B11" s="38" t="str">
        <f t="array" aca="1" ref="B11" ca="1">IFERROR(INDEX('График июнь'!$B$20:$B$42,MATCH(COUNTA($A$5:$A11),IF(ROW()-5-MATCH(COUNTA($A$5:$A11),IFERROR(--LEFT($A$6:$A$65),0),0),--(COUNTIF(INDIRECT("R"&amp;4+MATCH(COUNTA($A$5:$A11),IFERROR(--LEFT($A$6:$A$65),0),0)&amp;"C:R[-1]C",0),'График июнь'!$B$20:$B$42)=0),1)*INDEX('График июнь'!$J$20:$AM$42,0,MATCH(B$3,'График июнь'!$J$19:$AM$19,0)),0)),"")</f>
        <v/>
      </c>
      <c r="C11" s="38" t="str">
        <f t="array" aca="1" ref="C11" ca="1">IFERROR(INDEX('График июнь'!$B$20:$B$42,MATCH(COUNTA($A$5:$A11),IF(ROW()-5-MATCH(COUNTA($A$5:$A11),IFERROR(--LEFT($A$6:$A$65),0),0),--(COUNTIF(INDIRECT("R"&amp;4+MATCH(COUNTA($A$5:$A11),IFERROR(--LEFT($A$6:$A$65),0),0)&amp;"C:R[-1]C",0),'График июнь'!$B$20:$B$42)=0),1)*INDEX('График июнь'!$J$20:$AM$42,0,MATCH(C$3,'График июнь'!$J$19:$AM$19,0)),0)),"")</f>
        <v>Шурковецкий М.П.</v>
      </c>
      <c r="D11" s="38" t="str">
        <f t="array" aca="1" ref="D11" ca="1">IFERROR(INDEX('График июнь'!$B$20:$B$42,MATCH(COUNTA($A$5:$A11),IF(ROW()-5-MATCH(COUNTA($A$5:$A11),IFERROR(--LEFT($A$6:$A$65),0),0),--(COUNTIF(INDIRECT("R"&amp;4+MATCH(COUNTA($A$5:$A11),IFERROR(--LEFT($A$6:$A$65),0),0)&amp;"C:R[-1]C",0),'График июнь'!$B$20:$B$42)=0),1)*INDEX('График июнь'!$J$20:$AM$42,0,MATCH(D$3,'График июнь'!$J$19:$AM$19,0)),0)),"")</f>
        <v>Глод В.Н.</v>
      </c>
      <c r="E11" s="38" t="str">
        <f t="array" aca="1" ref="E11" ca="1">IFERROR(INDEX('График июнь'!$B$20:$B$42,MATCH(COUNTA($A$5:$A11),IF(ROW()-5-MATCH(COUNTA($A$5:$A11),IFERROR(--LEFT($A$6:$A$65),0),0),--(COUNTIF(INDIRECT("R"&amp;4+MATCH(COUNTA($A$5:$A11),IFERROR(--LEFT($A$6:$A$65),0),0)&amp;"C:R[-1]C",0),'График июнь'!$B$20:$B$42)=0),1)*INDEX('График июнь'!$J$20:$AM$42,0,MATCH(E$3,'График июнь'!$J$19:$AM$19,0)),0)),"")</f>
        <v>Цимборский Д.С.</v>
      </c>
      <c r="F11" s="38" t="str">
        <f t="array" aca="1" ref="F11" ca="1">IFERROR(INDEX('График июнь'!$B$20:$B$42,MATCH(COUNTA($A$5:$A11),IF(ROW()-5-MATCH(COUNTA($A$5:$A11),IFERROR(--LEFT($A$6:$A$65),0),0),--(COUNTIF(INDIRECT("R"&amp;4+MATCH(COUNTA($A$5:$A11),IFERROR(--LEFT($A$6:$A$65),0),0)&amp;"C:R[-1]C",0),'График июнь'!$B$20:$B$42)=0),1)*INDEX('График июнь'!$J$20:$AM$42,0,MATCH(F$3,'График июнь'!$J$19:$AM$19,0)),0)),"")</f>
        <v/>
      </c>
      <c r="G11" s="38" t="str">
        <f t="array" aca="1" ref="G11" ca="1">IFERROR(INDEX('График июнь'!$B$20:$B$42,MATCH(COUNTA($A$5:$A11),IF(ROW()-5-MATCH(COUNTA($A$5:$A11),IFERROR(--LEFT($A$6:$A$65),0),0),--(COUNTIF(INDIRECT("R"&amp;4+MATCH(COUNTA($A$5:$A11),IFERROR(--LEFT($A$6:$A$65),0),0)&amp;"C:R[-1]C",0),'График июнь'!$B$20:$B$42)=0),1)*INDEX('График июнь'!$J$20:$AM$42,0,MATCH(G$3,'График июнь'!$J$19:$AM$19,0)),0)),"")</f>
        <v/>
      </c>
      <c r="H11" s="48" t="str">
        <f t="array" aca="1" ref="H11" ca="1">IFERROR(INDEX('График июнь'!$B$20:$B$42,MATCH(COUNTA($A$5:$A11),IF(ROW()-5-MATCH(COUNTA($A$5:$A11),IFERROR(--LEFT($A$6:$A$65),0),0),--(COUNTIF(INDIRECT("R"&amp;4+MATCH(COUNTA($A$5:$A11),IFERROR(--LEFT($A$6:$A$65),0),0)&amp;"C:R[-1]C",0),'График июнь'!$B$20:$B$42)=0),1)*INDEX('График июнь'!$J$20:$AM$42,0,MATCH(H$3,'График июнь'!$J$19:$AM$19,0)),0)),"")</f>
        <v/>
      </c>
      <c r="I11" s="64" t="str">
        <f t="array" aca="1" ref="I11" ca="1">IF(AND(COUNTBLANK($B11:$H11)=7,(ROW()-MATCH(COUNTA($A$5:$A11),IFERROR(--LEFT($A$6:$A$65),0),0))&gt;9),"-","+")</f>
        <v>+</v>
      </c>
    </row>
    <row r="12" spans="1:9" ht="14.55" thickBot="1">
      <c r="A12" s="110"/>
      <c r="B12" s="38" t="str">
        <f t="array" aca="1" ref="B12" ca="1">IFERROR(INDEX('График июнь'!$B$20:$B$42,MATCH(COUNTA($A$5:$A12),IF(ROW()-5-MATCH(COUNTA($A$5:$A12),IFERROR(--LEFT($A$6:$A$65),0),0),--(COUNTIF(INDIRECT("R"&amp;4+MATCH(COUNTA($A$5:$A12),IFERROR(--LEFT($A$6:$A$65),0),0)&amp;"C:R[-1]C",0),'График июнь'!$B$20:$B$42)=0),1)*INDEX('График июнь'!$J$20:$AM$42,0,MATCH(B$3,'График июнь'!$J$19:$AM$19,0)),0)),"")</f>
        <v/>
      </c>
      <c r="C12" s="38" t="str">
        <f t="array" aca="1" ref="C12" ca="1">IFERROR(INDEX('График июнь'!$B$20:$B$42,MATCH(COUNTA($A$5:$A12),IF(ROW()-5-MATCH(COUNTA($A$5:$A12),IFERROR(--LEFT($A$6:$A$65),0),0),--(COUNTIF(INDIRECT("R"&amp;4+MATCH(COUNTA($A$5:$A12),IFERROR(--LEFT($A$6:$A$65),0),0)&amp;"C:R[-1]C",0),'График июнь'!$B$20:$B$42)=0),1)*INDEX('График июнь'!$J$20:$AM$42,0,MATCH(C$3,'График июнь'!$J$19:$AM$19,0)),0)),"")</f>
        <v/>
      </c>
      <c r="D12" s="38" t="str">
        <f t="array" aca="1" ref="D12" ca="1">IFERROR(INDEX('График июнь'!$B$20:$B$42,MATCH(COUNTA($A$5:$A12),IF(ROW()-5-MATCH(COUNTA($A$5:$A12),IFERROR(--LEFT($A$6:$A$65),0),0),--(COUNTIF(INDIRECT("R"&amp;4+MATCH(COUNTA($A$5:$A12),IFERROR(--LEFT($A$6:$A$65),0),0)&amp;"C:R[-1]C",0),'График июнь'!$B$20:$B$42)=0),1)*INDEX('График июнь'!$J$20:$AM$42,0,MATCH(D$3,'График июнь'!$J$19:$AM$19,0)),0)),"")</f>
        <v/>
      </c>
      <c r="E12" s="38" t="str">
        <f t="array" aca="1" ref="E12" ca="1">IFERROR(INDEX('График июнь'!$B$20:$B$42,MATCH(COUNTA($A$5:$A12),IF(ROW()-5-MATCH(COUNTA($A$5:$A12),IFERROR(--LEFT($A$6:$A$65),0),0),--(COUNTIF(INDIRECT("R"&amp;4+MATCH(COUNTA($A$5:$A12),IFERROR(--LEFT($A$6:$A$65),0),0)&amp;"C:R[-1]C",0),'График июнь'!$B$20:$B$42)=0),1)*INDEX('График июнь'!$J$20:$AM$42,0,MATCH(E$3,'График июнь'!$J$19:$AM$19,0)),0)),"")</f>
        <v>Глод В.Н.</v>
      </c>
      <c r="F12" s="38" t="str">
        <f t="array" aca="1" ref="F12" ca="1">IFERROR(INDEX('График июнь'!$B$20:$B$42,MATCH(COUNTA($A$5:$A12),IF(ROW()-5-MATCH(COUNTA($A$5:$A12),IFERROR(--LEFT($A$6:$A$65),0),0),--(COUNTIF(INDIRECT("R"&amp;4+MATCH(COUNTA($A$5:$A12),IFERROR(--LEFT($A$6:$A$65),0),0)&amp;"C:R[-1]C",0),'График июнь'!$B$20:$B$42)=0),1)*INDEX('График июнь'!$J$20:$AM$42,0,MATCH(F$3,'График июнь'!$J$19:$AM$19,0)),0)),"")</f>
        <v/>
      </c>
      <c r="G12" s="38" t="str">
        <f t="array" aca="1" ref="G12" ca="1">IFERROR(INDEX('График июнь'!$B$20:$B$42,MATCH(COUNTA($A$5:$A12),IF(ROW()-5-MATCH(COUNTA($A$5:$A12),IFERROR(--LEFT($A$6:$A$65),0),0),--(COUNTIF(INDIRECT("R"&amp;4+MATCH(COUNTA($A$5:$A12),IFERROR(--LEFT($A$6:$A$65),0),0)&amp;"C:R[-1]C",0),'График июнь'!$B$20:$B$42)=0),1)*INDEX('График июнь'!$J$20:$AM$42,0,MATCH(G$3,'График июнь'!$J$19:$AM$19,0)),0)),"")</f>
        <v/>
      </c>
      <c r="H12" s="48" t="str">
        <f t="array" aca="1" ref="H12" ca="1">IFERROR(INDEX('График июнь'!$B$20:$B$42,MATCH(COUNTA($A$5:$A12),IF(ROW()-5-MATCH(COUNTA($A$5:$A12),IFERROR(--LEFT($A$6:$A$65),0),0),--(COUNTIF(INDIRECT("R"&amp;4+MATCH(COUNTA($A$5:$A12),IFERROR(--LEFT($A$6:$A$65),0),0)&amp;"C:R[-1]C",0),'График июнь'!$B$20:$B$42)=0),1)*INDEX('График июнь'!$J$20:$AM$42,0,MATCH(H$3,'График июнь'!$J$19:$AM$19,0)),0)),"")</f>
        <v/>
      </c>
      <c r="I12" s="64" t="str">
        <f t="array" aca="1" ref="I12" ca="1">IF(AND(COUNTBLANK($B12:$H12)=7,(ROW()-MATCH(COUNTA($A$5:$A12),IFERROR(--LEFT($A$6:$A$65),0),0))&gt;9),"-","+")</f>
        <v>+</v>
      </c>
    </row>
    <row r="13" spans="1:9" ht="14.55" hidden="1" thickBot="1">
      <c r="A13" s="110"/>
      <c r="B13" s="55" t="str">
        <f t="array" aca="1" ref="B13" ca="1">IFERROR(INDEX('График июнь'!$B$20:$B$42,MATCH(COUNTA($A$5:$A13),IF(ROW()-5-MATCH(COUNTA($A$5:$A13),IFERROR(--LEFT($A$6:$A$65),0),0),--(COUNTIF(INDIRECT("R"&amp;4+MATCH(COUNTA($A$5:$A13),IFERROR(--LEFT($A$6:$A$65),0),0)&amp;"C:R[-1]C",0),'График июнь'!$B$20:$B$42)=0),1)*INDEX('График июнь'!$J$20:$AM$42,0,MATCH(B$3,'График июнь'!$J$19:$AM$19,0)),0)),"")</f>
        <v/>
      </c>
      <c r="C13" s="55" t="str">
        <f t="array" aca="1" ref="C13" ca="1">IFERROR(INDEX('График июнь'!$B$20:$B$42,MATCH(COUNTA($A$5:$A13),IF(ROW()-5-MATCH(COUNTA($A$5:$A13),IFERROR(--LEFT($A$6:$A$65),0),0),--(COUNTIF(INDIRECT("R"&amp;4+MATCH(COUNTA($A$5:$A13),IFERROR(--LEFT($A$6:$A$65),0),0)&amp;"C:R[-1]C",0),'График июнь'!$B$20:$B$42)=0),1)*INDEX('График июнь'!$J$20:$AM$42,0,MATCH(C$3,'График июнь'!$J$19:$AM$19,0)),0)),"")</f>
        <v/>
      </c>
      <c r="D13" s="55" t="str">
        <f t="array" aca="1" ref="D13" ca="1">IFERROR(INDEX('График июнь'!$B$20:$B$42,MATCH(COUNTA($A$5:$A13),IF(ROW()-5-MATCH(COUNTA($A$5:$A13),IFERROR(--LEFT($A$6:$A$65),0),0),--(COUNTIF(INDIRECT("R"&amp;4+MATCH(COUNTA($A$5:$A13),IFERROR(--LEFT($A$6:$A$65),0),0)&amp;"C:R[-1]C",0),'График июнь'!$B$20:$B$42)=0),1)*INDEX('График июнь'!$J$20:$AM$42,0,MATCH(D$3,'График июнь'!$J$19:$AM$19,0)),0)),"")</f>
        <v/>
      </c>
      <c r="E13" s="55" t="str">
        <f t="array" aca="1" ref="E13" ca="1">IFERROR(INDEX('График июнь'!$B$20:$B$42,MATCH(COUNTA($A$5:$A13),IF(ROW()-5-MATCH(COUNTA($A$5:$A13),IFERROR(--LEFT($A$6:$A$65),0),0),--(COUNTIF(INDIRECT("R"&amp;4+MATCH(COUNTA($A$5:$A13),IFERROR(--LEFT($A$6:$A$65),0),0)&amp;"C:R[-1]C",0),'График июнь'!$B$20:$B$42)=0),1)*INDEX('График июнь'!$J$20:$AM$42,0,MATCH(E$3,'График июнь'!$J$19:$AM$19,0)),0)),"")</f>
        <v/>
      </c>
      <c r="F13" s="55" t="str">
        <f t="array" aca="1" ref="F13" ca="1">IFERROR(INDEX('График июнь'!$B$20:$B$42,MATCH(COUNTA($A$5:$A13),IF(ROW()-5-MATCH(COUNTA($A$5:$A13),IFERROR(--LEFT($A$6:$A$65),0),0),--(COUNTIF(INDIRECT("R"&amp;4+MATCH(COUNTA($A$5:$A13),IFERROR(--LEFT($A$6:$A$65),0),0)&amp;"C:R[-1]C",0),'График июнь'!$B$20:$B$42)=0),1)*INDEX('График июнь'!$J$20:$AM$42,0,MATCH(F$3,'График июнь'!$J$19:$AM$19,0)),0)),"")</f>
        <v/>
      </c>
      <c r="G13" s="55" t="str">
        <f t="array" aca="1" ref="G13" ca="1">IFERROR(INDEX('График июнь'!$B$20:$B$42,MATCH(COUNTA($A$5:$A13),IF(ROW()-5-MATCH(COUNTA($A$5:$A13),IFERROR(--LEFT($A$6:$A$65),0),0),--(COUNTIF(INDIRECT("R"&amp;4+MATCH(COUNTA($A$5:$A13),IFERROR(--LEFT($A$6:$A$65),0),0)&amp;"C:R[-1]C",0),'График июнь'!$B$20:$B$42)=0),1)*INDEX('График июнь'!$J$20:$AM$42,0,MATCH(G$3,'График июнь'!$J$19:$AM$19,0)),0)),"")</f>
        <v/>
      </c>
      <c r="H13" s="51" t="str">
        <f t="array" aca="1" ref="H13" ca="1">IFERROR(INDEX('График июнь'!$B$20:$B$42,MATCH(COUNTA($A$5:$A13),IF(ROW()-5-MATCH(COUNTA($A$5:$A13),IFERROR(--LEFT($A$6:$A$65),0),0),--(COUNTIF(INDIRECT("R"&amp;4+MATCH(COUNTA($A$5:$A13),IFERROR(--LEFT($A$6:$A$65),0),0)&amp;"C:R[-1]C",0),'График июнь'!$B$20:$B$42)=0),1)*INDEX('График июнь'!$J$20:$AM$42,0,MATCH(H$3,'График июнь'!$J$19:$AM$19,0)),0)),"")</f>
        <v/>
      </c>
      <c r="I13" s="64" t="str">
        <f t="array" aca="1" ref="I13" ca="1">IF(AND(COUNTBLANK($B13:$H13)=7,(ROW()-MATCH(COUNTA($A$5:$A13),IFERROR(--LEFT($A$6:$A$65),0),0))&gt;9),"-","+")</f>
        <v>-</v>
      </c>
    </row>
    <row r="14" spans="1:9" ht="14.55" hidden="1" thickBot="1">
      <c r="A14" s="110"/>
      <c r="B14" s="55" t="str">
        <f t="array" aca="1" ref="B14" ca="1">IFERROR(INDEX('График июнь'!$B$20:$B$42,MATCH(COUNTA($A$5:$A14),IF(ROW()-5-MATCH(COUNTA($A$5:$A14),IFERROR(--LEFT($A$6:$A$65),0),0),--(COUNTIF(INDIRECT("R"&amp;4+MATCH(COUNTA($A$5:$A14),IFERROR(--LEFT($A$6:$A$65),0),0)&amp;"C:R[-1]C",0),'График июнь'!$B$20:$B$42)=0),1)*INDEX('График июнь'!$J$20:$AM$42,0,MATCH(B$3,'График июнь'!$J$19:$AM$19,0)),0)),"")</f>
        <v/>
      </c>
      <c r="C14" s="55" t="str">
        <f t="array" aca="1" ref="C14" ca="1">IFERROR(INDEX('График июнь'!$B$20:$B$42,MATCH(COUNTA($A$5:$A14),IF(ROW()-5-MATCH(COUNTA($A$5:$A14),IFERROR(--LEFT($A$6:$A$65),0),0),--(COUNTIF(INDIRECT("R"&amp;4+MATCH(COUNTA($A$5:$A14),IFERROR(--LEFT($A$6:$A$65),0),0)&amp;"C:R[-1]C",0),'График июнь'!$B$20:$B$42)=0),1)*INDEX('График июнь'!$J$20:$AM$42,0,MATCH(C$3,'График июнь'!$J$19:$AM$19,0)),0)),"")</f>
        <v/>
      </c>
      <c r="D14" s="55" t="str">
        <f t="array" aca="1" ref="D14" ca="1">IFERROR(INDEX('График июнь'!$B$20:$B$42,MATCH(COUNTA($A$5:$A14),IF(ROW()-5-MATCH(COUNTA($A$5:$A14),IFERROR(--LEFT($A$6:$A$65),0),0),--(COUNTIF(INDIRECT("R"&amp;4+MATCH(COUNTA($A$5:$A14),IFERROR(--LEFT($A$6:$A$65),0),0)&amp;"C:R[-1]C",0),'График июнь'!$B$20:$B$42)=0),1)*INDEX('График июнь'!$J$20:$AM$42,0,MATCH(D$3,'График июнь'!$J$19:$AM$19,0)),0)),"")</f>
        <v/>
      </c>
      <c r="E14" s="55" t="str">
        <f t="array" aca="1" ref="E14" ca="1">IFERROR(INDEX('График июнь'!$B$20:$B$42,MATCH(COUNTA($A$5:$A14),IF(ROW()-5-MATCH(COUNTA($A$5:$A14),IFERROR(--LEFT($A$6:$A$65),0),0),--(COUNTIF(INDIRECT("R"&amp;4+MATCH(COUNTA($A$5:$A14),IFERROR(--LEFT($A$6:$A$65),0),0)&amp;"C:R[-1]C",0),'График июнь'!$B$20:$B$42)=0),1)*INDEX('График июнь'!$J$20:$AM$42,0,MATCH(E$3,'График июнь'!$J$19:$AM$19,0)),0)),"")</f>
        <v/>
      </c>
      <c r="F14" s="55" t="str">
        <f t="array" aca="1" ref="F14" ca="1">IFERROR(INDEX('График июнь'!$B$20:$B$42,MATCH(COUNTA($A$5:$A14),IF(ROW()-5-MATCH(COUNTA($A$5:$A14),IFERROR(--LEFT($A$6:$A$65),0),0),--(COUNTIF(INDIRECT("R"&amp;4+MATCH(COUNTA($A$5:$A14),IFERROR(--LEFT($A$6:$A$65),0),0)&amp;"C:R[-1]C",0),'График июнь'!$B$20:$B$42)=0),1)*INDEX('График июнь'!$J$20:$AM$42,0,MATCH(F$3,'График июнь'!$J$19:$AM$19,0)),0)),"")</f>
        <v/>
      </c>
      <c r="G14" s="55" t="str">
        <f t="array" aca="1" ref="G14" ca="1">IFERROR(INDEX('График июнь'!$B$20:$B$42,MATCH(COUNTA($A$5:$A14),IF(ROW()-5-MATCH(COUNTA($A$5:$A14),IFERROR(--LEFT($A$6:$A$65),0),0),--(COUNTIF(INDIRECT("R"&amp;4+MATCH(COUNTA($A$5:$A14),IFERROR(--LEFT($A$6:$A$65),0),0)&amp;"C:R[-1]C",0),'График июнь'!$B$20:$B$42)=0),1)*INDEX('График июнь'!$J$20:$AM$42,0,MATCH(G$3,'График июнь'!$J$19:$AM$19,0)),0)),"")</f>
        <v/>
      </c>
      <c r="H14" s="51" t="str">
        <f t="array" aca="1" ref="H14" ca="1">IFERROR(INDEX('График июнь'!$B$20:$B$42,MATCH(COUNTA($A$5:$A14),IF(ROW()-5-MATCH(COUNTA($A$5:$A14),IFERROR(--LEFT($A$6:$A$65),0),0),--(COUNTIF(INDIRECT("R"&amp;4+MATCH(COUNTA($A$5:$A14),IFERROR(--LEFT($A$6:$A$65),0),0)&amp;"C:R[-1]C",0),'График июнь'!$B$20:$B$42)=0),1)*INDEX('График июнь'!$J$20:$AM$42,0,MATCH(H$3,'График июнь'!$J$19:$AM$19,0)),0)),"")</f>
        <v/>
      </c>
      <c r="I14" s="64" t="str">
        <f t="array" aca="1" ref="I14" ca="1">IF(AND(COUNTBLANK($B14:$H14)=7,(ROW()-MATCH(COUNTA($A$5:$A14),IFERROR(--LEFT($A$6:$A$65),0),0))&gt;9),"-","+")</f>
        <v>-</v>
      </c>
    </row>
    <row r="15" spans="1:9" ht="14.55" hidden="1" thickBot="1">
      <c r="A15" s="110"/>
      <c r="B15" s="55" t="str">
        <f t="array" aca="1" ref="B15" ca="1">IFERROR(INDEX('График июнь'!$B$20:$B$42,MATCH(COUNTA($A$5:$A15),IF(ROW()-5-MATCH(COUNTA($A$5:$A15),IFERROR(--LEFT($A$6:$A$65),0),0),--(COUNTIF(INDIRECT("R"&amp;4+MATCH(COUNTA($A$5:$A15),IFERROR(--LEFT($A$6:$A$65),0),0)&amp;"C:R[-1]C",0),'График июнь'!$B$20:$B$42)=0),1)*INDEX('График июнь'!$J$20:$AM$42,0,MATCH(B$3,'График июнь'!$J$19:$AM$19,0)),0)),"")</f>
        <v/>
      </c>
      <c r="C15" s="55" t="str">
        <f t="array" aca="1" ref="C15" ca="1">IFERROR(INDEX('График июнь'!$B$20:$B$42,MATCH(COUNTA($A$5:$A15),IF(ROW()-5-MATCH(COUNTA($A$5:$A15),IFERROR(--LEFT($A$6:$A$65),0),0),--(COUNTIF(INDIRECT("R"&amp;4+MATCH(COUNTA($A$5:$A15),IFERROR(--LEFT($A$6:$A$65),0),0)&amp;"C:R[-1]C",0),'График июнь'!$B$20:$B$42)=0),1)*INDEX('График июнь'!$J$20:$AM$42,0,MATCH(C$3,'График июнь'!$J$19:$AM$19,0)),0)),"")</f>
        <v/>
      </c>
      <c r="D15" s="55" t="str">
        <f t="array" aca="1" ref="D15" ca="1">IFERROR(INDEX('График июнь'!$B$20:$B$42,MATCH(COUNTA($A$5:$A15),IF(ROW()-5-MATCH(COUNTA($A$5:$A15),IFERROR(--LEFT($A$6:$A$65),0),0),--(COUNTIF(INDIRECT("R"&amp;4+MATCH(COUNTA($A$5:$A15),IFERROR(--LEFT($A$6:$A$65),0),0)&amp;"C:R[-1]C",0),'График июнь'!$B$20:$B$42)=0),1)*INDEX('График июнь'!$J$20:$AM$42,0,MATCH(D$3,'График июнь'!$J$19:$AM$19,0)),0)),"")</f>
        <v/>
      </c>
      <c r="E15" s="55" t="str">
        <f t="array" aca="1" ref="E15" ca="1">IFERROR(INDEX('График июнь'!$B$20:$B$42,MATCH(COUNTA($A$5:$A15),IF(ROW()-5-MATCH(COUNTA($A$5:$A15),IFERROR(--LEFT($A$6:$A$65),0),0),--(COUNTIF(INDIRECT("R"&amp;4+MATCH(COUNTA($A$5:$A15),IFERROR(--LEFT($A$6:$A$65),0),0)&amp;"C:R[-1]C",0),'График июнь'!$B$20:$B$42)=0),1)*INDEX('График июнь'!$J$20:$AM$42,0,MATCH(E$3,'График июнь'!$J$19:$AM$19,0)),0)),"")</f>
        <v/>
      </c>
      <c r="F15" s="55" t="str">
        <f t="array" aca="1" ref="F15" ca="1">IFERROR(INDEX('График июнь'!$B$20:$B$42,MATCH(COUNTA($A$5:$A15),IF(ROW()-5-MATCH(COUNTA($A$5:$A15),IFERROR(--LEFT($A$6:$A$65),0),0),--(COUNTIF(INDIRECT("R"&amp;4+MATCH(COUNTA($A$5:$A15),IFERROR(--LEFT($A$6:$A$65),0),0)&amp;"C:R[-1]C",0),'График июнь'!$B$20:$B$42)=0),1)*INDEX('График июнь'!$J$20:$AM$42,0,MATCH(F$3,'График июнь'!$J$19:$AM$19,0)),0)),"")</f>
        <v/>
      </c>
      <c r="G15" s="55" t="str">
        <f t="array" aca="1" ref="G15" ca="1">IFERROR(INDEX('График июнь'!$B$20:$B$42,MATCH(COUNTA($A$5:$A15),IF(ROW()-5-MATCH(COUNTA($A$5:$A15),IFERROR(--LEFT($A$6:$A$65),0),0),--(COUNTIF(INDIRECT("R"&amp;4+MATCH(COUNTA($A$5:$A15),IFERROR(--LEFT($A$6:$A$65),0),0)&amp;"C:R[-1]C",0),'График июнь'!$B$20:$B$42)=0),1)*INDEX('График июнь'!$J$20:$AM$42,0,MATCH(G$3,'График июнь'!$J$19:$AM$19,0)),0)),"")</f>
        <v/>
      </c>
      <c r="H15" s="51" t="str">
        <f t="array" aca="1" ref="H15" ca="1">IFERROR(INDEX('График июнь'!$B$20:$B$42,MATCH(COUNTA($A$5:$A15),IF(ROW()-5-MATCH(COUNTA($A$5:$A15),IFERROR(--LEFT($A$6:$A$65),0),0),--(COUNTIF(INDIRECT("R"&amp;4+MATCH(COUNTA($A$5:$A15),IFERROR(--LEFT($A$6:$A$65),0),0)&amp;"C:R[-1]C",0),'График июнь'!$B$20:$B$42)=0),1)*INDEX('График июнь'!$J$20:$AM$42,0,MATCH(H$3,'График июнь'!$J$19:$AM$19,0)),0)),"")</f>
        <v/>
      </c>
      <c r="I15" s="64" t="str">
        <f t="array" aca="1" ref="I15" ca="1">IF(AND(COUNTBLANK($B15:$H15)=7,(ROW()-MATCH(COUNTA($A$5:$A15),IFERROR(--LEFT($A$6:$A$65),0),0))&gt;9),"-","+")</f>
        <v>-</v>
      </c>
    </row>
    <row r="16" spans="1:9" ht="14.55" hidden="1" thickBot="1">
      <c r="A16" s="110"/>
      <c r="B16" s="55" t="str">
        <f t="array" aca="1" ref="B16" ca="1">IFERROR(INDEX('График июнь'!$B$20:$B$42,MATCH(COUNTA($A$5:$A16),IF(ROW()-5-MATCH(COUNTA($A$5:$A16),IFERROR(--LEFT($A$6:$A$65),0),0),--(COUNTIF(INDIRECT("R"&amp;4+MATCH(COUNTA($A$5:$A16),IFERROR(--LEFT($A$6:$A$65),0),0)&amp;"C:R[-1]C",0),'График июнь'!$B$20:$B$42)=0),1)*INDEX('График июнь'!$J$20:$AM$42,0,MATCH(B$3,'График июнь'!$J$19:$AM$19,0)),0)),"")</f>
        <v/>
      </c>
      <c r="C16" s="55" t="str">
        <f t="array" aca="1" ref="C16" ca="1">IFERROR(INDEX('График июнь'!$B$20:$B$42,MATCH(COUNTA($A$5:$A16),IF(ROW()-5-MATCH(COUNTA($A$5:$A16),IFERROR(--LEFT($A$6:$A$65),0),0),--(COUNTIF(INDIRECT("R"&amp;4+MATCH(COUNTA($A$5:$A16),IFERROR(--LEFT($A$6:$A$65),0),0)&amp;"C:R[-1]C",0),'График июнь'!$B$20:$B$42)=0),1)*INDEX('График июнь'!$J$20:$AM$42,0,MATCH(C$3,'График июнь'!$J$19:$AM$19,0)),0)),"")</f>
        <v/>
      </c>
      <c r="D16" s="55" t="str">
        <f t="array" aca="1" ref="D16" ca="1">IFERROR(INDEX('График июнь'!$B$20:$B$42,MATCH(COUNTA($A$5:$A16),IF(ROW()-5-MATCH(COUNTA($A$5:$A16),IFERROR(--LEFT($A$6:$A$65),0),0),--(COUNTIF(INDIRECT("R"&amp;4+MATCH(COUNTA($A$5:$A16),IFERROR(--LEFT($A$6:$A$65),0),0)&amp;"C:R[-1]C",0),'График июнь'!$B$20:$B$42)=0),1)*INDEX('График июнь'!$J$20:$AM$42,0,MATCH(D$3,'График июнь'!$J$19:$AM$19,0)),0)),"")</f>
        <v/>
      </c>
      <c r="E16" s="55" t="str">
        <f t="array" aca="1" ref="E16" ca="1">IFERROR(INDEX('График июнь'!$B$20:$B$42,MATCH(COUNTA($A$5:$A16),IF(ROW()-5-MATCH(COUNTA($A$5:$A16),IFERROR(--LEFT($A$6:$A$65),0),0),--(COUNTIF(INDIRECT("R"&amp;4+MATCH(COUNTA($A$5:$A16),IFERROR(--LEFT($A$6:$A$65),0),0)&amp;"C:R[-1]C",0),'График июнь'!$B$20:$B$42)=0),1)*INDEX('График июнь'!$J$20:$AM$42,0,MATCH(E$3,'График июнь'!$J$19:$AM$19,0)),0)),"")</f>
        <v/>
      </c>
      <c r="F16" s="55" t="str">
        <f t="array" aca="1" ref="F16" ca="1">IFERROR(INDEX('График июнь'!$B$20:$B$42,MATCH(COUNTA($A$5:$A16),IF(ROW()-5-MATCH(COUNTA($A$5:$A16),IFERROR(--LEFT($A$6:$A$65),0),0),--(COUNTIF(INDIRECT("R"&amp;4+MATCH(COUNTA($A$5:$A16),IFERROR(--LEFT($A$6:$A$65),0),0)&amp;"C:R[-1]C",0),'График июнь'!$B$20:$B$42)=0),1)*INDEX('График июнь'!$J$20:$AM$42,0,MATCH(F$3,'График июнь'!$J$19:$AM$19,0)),0)),"")</f>
        <v/>
      </c>
      <c r="G16" s="55" t="str">
        <f t="array" aca="1" ref="G16" ca="1">IFERROR(INDEX('График июнь'!$B$20:$B$42,MATCH(COUNTA($A$5:$A16),IF(ROW()-5-MATCH(COUNTA($A$5:$A16),IFERROR(--LEFT($A$6:$A$65),0),0),--(COUNTIF(INDIRECT("R"&amp;4+MATCH(COUNTA($A$5:$A16),IFERROR(--LEFT($A$6:$A$65),0),0)&amp;"C:R[-1]C",0),'График июнь'!$B$20:$B$42)=0),1)*INDEX('График июнь'!$J$20:$AM$42,0,MATCH(G$3,'График июнь'!$J$19:$AM$19,0)),0)),"")</f>
        <v/>
      </c>
      <c r="H16" s="51" t="str">
        <f t="array" aca="1" ref="H16" ca="1">IFERROR(INDEX('График июнь'!$B$20:$B$42,MATCH(COUNTA($A$5:$A16),IF(ROW()-5-MATCH(COUNTA($A$5:$A16),IFERROR(--LEFT($A$6:$A$65),0),0),--(COUNTIF(INDIRECT("R"&amp;4+MATCH(COUNTA($A$5:$A16),IFERROR(--LEFT($A$6:$A$65),0),0)&amp;"C:R[-1]C",0),'График июнь'!$B$20:$B$42)=0),1)*INDEX('График июнь'!$J$20:$AM$42,0,MATCH(H$3,'График июнь'!$J$19:$AM$19,0)),0)),"")</f>
        <v/>
      </c>
      <c r="I16" s="64" t="str">
        <f t="array" aca="1" ref="I16" ca="1">IF(AND(COUNTBLANK($B16:$H16)=7,(ROW()-MATCH(COUNTA($A$5:$A16),IFERROR(--LEFT($A$6:$A$65),0),0))&gt;9),"-","+")</f>
        <v>-</v>
      </c>
    </row>
    <row r="17" spans="1:9" ht="14.55" hidden="1" thickBot="1">
      <c r="A17" s="110"/>
      <c r="B17" s="55" t="str">
        <f t="array" aca="1" ref="B17" ca="1">IFERROR(INDEX('График июнь'!$B$20:$B$42,MATCH(COUNTA($A$5:$A17),IF(ROW()-5-MATCH(COUNTA($A$5:$A17),IFERROR(--LEFT($A$6:$A$65),0),0),--(COUNTIF(INDIRECT("R"&amp;4+MATCH(COUNTA($A$5:$A17),IFERROR(--LEFT($A$6:$A$65),0),0)&amp;"C:R[-1]C",0),'График июнь'!$B$20:$B$42)=0),1)*INDEX('График июнь'!$J$20:$AM$42,0,MATCH(B$3,'График июнь'!$J$19:$AM$19,0)),0)),"")</f>
        <v/>
      </c>
      <c r="C17" s="55" t="str">
        <f t="array" aca="1" ref="C17" ca="1">IFERROR(INDEX('График июнь'!$B$20:$B$42,MATCH(COUNTA($A$5:$A17),IF(ROW()-5-MATCH(COUNTA($A$5:$A17),IFERROR(--LEFT($A$6:$A$65),0),0),--(COUNTIF(INDIRECT("R"&amp;4+MATCH(COUNTA($A$5:$A17),IFERROR(--LEFT($A$6:$A$65),0),0)&amp;"C:R[-1]C",0),'График июнь'!$B$20:$B$42)=0),1)*INDEX('График июнь'!$J$20:$AM$42,0,MATCH(C$3,'График июнь'!$J$19:$AM$19,0)),0)),"")</f>
        <v/>
      </c>
      <c r="D17" s="55" t="str">
        <f t="array" aca="1" ref="D17" ca="1">IFERROR(INDEX('График июнь'!$B$20:$B$42,MATCH(COUNTA($A$5:$A17),IF(ROW()-5-MATCH(COUNTA($A$5:$A17),IFERROR(--LEFT($A$6:$A$65),0),0),--(COUNTIF(INDIRECT("R"&amp;4+MATCH(COUNTA($A$5:$A17),IFERROR(--LEFT($A$6:$A$65),0),0)&amp;"C:R[-1]C",0),'График июнь'!$B$20:$B$42)=0),1)*INDEX('График июнь'!$J$20:$AM$42,0,MATCH(D$3,'График июнь'!$J$19:$AM$19,0)),0)),"")</f>
        <v/>
      </c>
      <c r="E17" s="55" t="str">
        <f t="array" aca="1" ref="E17" ca="1">IFERROR(INDEX('График июнь'!$B$20:$B$42,MATCH(COUNTA($A$5:$A17),IF(ROW()-5-MATCH(COUNTA($A$5:$A17),IFERROR(--LEFT($A$6:$A$65),0),0),--(COUNTIF(INDIRECT("R"&amp;4+MATCH(COUNTA($A$5:$A17),IFERROR(--LEFT($A$6:$A$65),0),0)&amp;"C:R[-1]C",0),'График июнь'!$B$20:$B$42)=0),1)*INDEX('График июнь'!$J$20:$AM$42,0,MATCH(E$3,'График июнь'!$J$19:$AM$19,0)),0)),"")</f>
        <v/>
      </c>
      <c r="F17" s="55" t="str">
        <f t="array" aca="1" ref="F17" ca="1">IFERROR(INDEX('График июнь'!$B$20:$B$42,MATCH(COUNTA($A$5:$A17),IF(ROW()-5-MATCH(COUNTA($A$5:$A17),IFERROR(--LEFT($A$6:$A$65),0),0),--(COUNTIF(INDIRECT("R"&amp;4+MATCH(COUNTA($A$5:$A17),IFERROR(--LEFT($A$6:$A$65),0),0)&amp;"C:R[-1]C",0),'График июнь'!$B$20:$B$42)=0),1)*INDEX('График июнь'!$J$20:$AM$42,0,MATCH(F$3,'График июнь'!$J$19:$AM$19,0)),0)),"")</f>
        <v/>
      </c>
      <c r="G17" s="55" t="str">
        <f t="array" aca="1" ref="G17" ca="1">IFERROR(INDEX('График июнь'!$B$20:$B$42,MATCH(COUNTA($A$5:$A17),IF(ROW()-5-MATCH(COUNTA($A$5:$A17),IFERROR(--LEFT($A$6:$A$65),0),0),--(COUNTIF(INDIRECT("R"&amp;4+MATCH(COUNTA($A$5:$A17),IFERROR(--LEFT($A$6:$A$65),0),0)&amp;"C:R[-1]C",0),'График июнь'!$B$20:$B$42)=0),1)*INDEX('График июнь'!$J$20:$AM$42,0,MATCH(G$3,'График июнь'!$J$19:$AM$19,0)),0)),"")</f>
        <v/>
      </c>
      <c r="H17" s="51" t="str">
        <f t="array" aca="1" ref="H17" ca="1">IFERROR(INDEX('График июнь'!$B$20:$B$42,MATCH(COUNTA($A$5:$A17),IF(ROW()-5-MATCH(COUNTA($A$5:$A17),IFERROR(--LEFT($A$6:$A$65),0),0),--(COUNTIF(INDIRECT("R"&amp;4+MATCH(COUNTA($A$5:$A17),IFERROR(--LEFT($A$6:$A$65),0),0)&amp;"C:R[-1]C",0),'График июнь'!$B$20:$B$42)=0),1)*INDEX('График июнь'!$J$20:$AM$42,0,MATCH(H$3,'График июнь'!$J$19:$AM$19,0)),0)),"")</f>
        <v/>
      </c>
      <c r="I17" s="64" t="str">
        <f t="array" aca="1" ref="I17" ca="1">IF(AND(COUNTBLANK($B17:$H17)=7,(ROW()-MATCH(COUNTA($A$5:$A17),IFERROR(--LEFT($A$6:$A$65),0),0))&gt;9),"-","+")</f>
        <v>-</v>
      </c>
    </row>
    <row r="18" spans="1:9" ht="14.55" hidden="1" thickBot="1">
      <c r="A18" s="110"/>
      <c r="B18" s="55" t="str">
        <f t="array" aca="1" ref="B18" ca="1">IFERROR(INDEX('График июнь'!$B$20:$B$42,MATCH(COUNTA($A$5:$A18),IF(ROW()-5-MATCH(COUNTA($A$5:$A18),IFERROR(--LEFT($A$6:$A$65),0),0),--(COUNTIF(INDIRECT("R"&amp;4+MATCH(COUNTA($A$5:$A18),IFERROR(--LEFT($A$6:$A$65),0),0)&amp;"C:R[-1]C",0),'График июнь'!$B$20:$B$42)=0),1)*INDEX('График июнь'!$J$20:$AM$42,0,MATCH(B$3,'График июнь'!$J$19:$AM$19,0)),0)),"")</f>
        <v/>
      </c>
      <c r="C18" s="55" t="str">
        <f t="array" aca="1" ref="C18" ca="1">IFERROR(INDEX('График июнь'!$B$20:$B$42,MATCH(COUNTA($A$5:$A18),IF(ROW()-5-MATCH(COUNTA($A$5:$A18),IFERROR(--LEFT($A$6:$A$65),0),0),--(COUNTIF(INDIRECT("R"&amp;4+MATCH(COUNTA($A$5:$A18),IFERROR(--LEFT($A$6:$A$65),0),0)&amp;"C:R[-1]C",0),'График июнь'!$B$20:$B$42)=0),1)*INDEX('График июнь'!$J$20:$AM$42,0,MATCH(C$3,'График июнь'!$J$19:$AM$19,0)),0)),"")</f>
        <v/>
      </c>
      <c r="D18" s="55" t="str">
        <f t="array" aca="1" ref="D18" ca="1">IFERROR(INDEX('График июнь'!$B$20:$B$42,MATCH(COUNTA($A$5:$A18),IF(ROW()-5-MATCH(COUNTA($A$5:$A18),IFERROR(--LEFT($A$6:$A$65),0),0),--(COUNTIF(INDIRECT("R"&amp;4+MATCH(COUNTA($A$5:$A18),IFERROR(--LEFT($A$6:$A$65),0),0)&amp;"C:R[-1]C",0),'График июнь'!$B$20:$B$42)=0),1)*INDEX('График июнь'!$J$20:$AM$42,0,MATCH(D$3,'График июнь'!$J$19:$AM$19,0)),0)),"")</f>
        <v/>
      </c>
      <c r="E18" s="55" t="str">
        <f t="array" aca="1" ref="E18" ca="1">IFERROR(INDEX('График июнь'!$B$20:$B$42,MATCH(COUNTA($A$5:$A18),IF(ROW()-5-MATCH(COUNTA($A$5:$A18),IFERROR(--LEFT($A$6:$A$65),0),0),--(COUNTIF(INDIRECT("R"&amp;4+MATCH(COUNTA($A$5:$A18),IFERROR(--LEFT($A$6:$A$65),0),0)&amp;"C:R[-1]C",0),'График июнь'!$B$20:$B$42)=0),1)*INDEX('График июнь'!$J$20:$AM$42,0,MATCH(E$3,'График июнь'!$J$19:$AM$19,0)),0)),"")</f>
        <v/>
      </c>
      <c r="F18" s="55" t="str">
        <f t="array" aca="1" ref="F18" ca="1">IFERROR(INDEX('График июнь'!$B$20:$B$42,MATCH(COUNTA($A$5:$A18),IF(ROW()-5-MATCH(COUNTA($A$5:$A18),IFERROR(--LEFT($A$6:$A$65),0),0),--(COUNTIF(INDIRECT("R"&amp;4+MATCH(COUNTA($A$5:$A18),IFERROR(--LEFT($A$6:$A$65),0),0)&amp;"C:R[-1]C",0),'График июнь'!$B$20:$B$42)=0),1)*INDEX('График июнь'!$J$20:$AM$42,0,MATCH(F$3,'График июнь'!$J$19:$AM$19,0)),0)),"")</f>
        <v/>
      </c>
      <c r="G18" s="55" t="str">
        <f t="array" aca="1" ref="G18" ca="1">IFERROR(INDEX('График июнь'!$B$20:$B$42,MATCH(COUNTA($A$5:$A18),IF(ROW()-5-MATCH(COUNTA($A$5:$A18),IFERROR(--LEFT($A$6:$A$65),0),0),--(COUNTIF(INDIRECT("R"&amp;4+MATCH(COUNTA($A$5:$A18),IFERROR(--LEFT($A$6:$A$65),0),0)&amp;"C:R[-1]C",0),'График июнь'!$B$20:$B$42)=0),1)*INDEX('График июнь'!$J$20:$AM$42,0,MATCH(G$3,'График июнь'!$J$19:$AM$19,0)),0)),"")</f>
        <v/>
      </c>
      <c r="H18" s="51" t="str">
        <f t="array" aca="1" ref="H18" ca="1">IFERROR(INDEX('График июнь'!$B$20:$B$42,MATCH(COUNTA($A$5:$A18),IF(ROW()-5-MATCH(COUNTA($A$5:$A18),IFERROR(--LEFT($A$6:$A$65),0),0),--(COUNTIF(INDIRECT("R"&amp;4+MATCH(COUNTA($A$5:$A18),IFERROR(--LEFT($A$6:$A$65),0),0)&amp;"C:R[-1]C",0),'График июнь'!$B$20:$B$42)=0),1)*INDEX('График июнь'!$J$20:$AM$42,0,MATCH(H$3,'График июнь'!$J$19:$AM$19,0)),0)),"")</f>
        <v/>
      </c>
      <c r="I18" s="64" t="str">
        <f t="array" aca="1" ref="I18" ca="1">IF(AND(COUNTBLANK($B18:$H18)=7,(ROW()-MATCH(COUNTA($A$5:$A18),IFERROR(--LEFT($A$6:$A$65),0),0))&gt;9),"-","+")</f>
        <v>-</v>
      </c>
    </row>
    <row r="19" spans="1:9" ht="14.55" hidden="1" thickBot="1">
      <c r="A19" s="110"/>
      <c r="B19" s="55" t="str">
        <f t="array" aca="1" ref="B19" ca="1">IFERROR(INDEX('График июнь'!$B$20:$B$42,MATCH(COUNTA($A$5:$A19),IF(ROW()-5-MATCH(COUNTA($A$5:$A19),IFERROR(--LEFT($A$6:$A$65),0),0),--(COUNTIF(INDIRECT("R"&amp;4+MATCH(COUNTA($A$5:$A19),IFERROR(--LEFT($A$6:$A$65),0),0)&amp;"C:R[-1]C",0),'График июнь'!$B$20:$B$42)=0),1)*INDEX('График июнь'!$J$20:$AM$42,0,MATCH(B$3,'График июнь'!$J$19:$AM$19,0)),0)),"")</f>
        <v/>
      </c>
      <c r="C19" s="55" t="str">
        <f t="array" aca="1" ref="C19" ca="1">IFERROR(INDEX('График июнь'!$B$20:$B$42,MATCH(COUNTA($A$5:$A19),IF(ROW()-5-MATCH(COUNTA($A$5:$A19),IFERROR(--LEFT($A$6:$A$65),0),0),--(COUNTIF(INDIRECT("R"&amp;4+MATCH(COUNTA($A$5:$A19),IFERROR(--LEFT($A$6:$A$65),0),0)&amp;"C:R[-1]C",0),'График июнь'!$B$20:$B$42)=0),1)*INDEX('График июнь'!$J$20:$AM$42,0,MATCH(C$3,'График июнь'!$J$19:$AM$19,0)),0)),"")</f>
        <v/>
      </c>
      <c r="D19" s="55" t="str">
        <f t="array" aca="1" ref="D19" ca="1">IFERROR(INDEX('График июнь'!$B$20:$B$42,MATCH(COUNTA($A$5:$A19),IF(ROW()-5-MATCH(COUNTA($A$5:$A19),IFERROR(--LEFT($A$6:$A$65),0),0),--(COUNTIF(INDIRECT("R"&amp;4+MATCH(COUNTA($A$5:$A19),IFERROR(--LEFT($A$6:$A$65),0),0)&amp;"C:R[-1]C",0),'График июнь'!$B$20:$B$42)=0),1)*INDEX('График июнь'!$J$20:$AM$42,0,MATCH(D$3,'График июнь'!$J$19:$AM$19,0)),0)),"")</f>
        <v/>
      </c>
      <c r="E19" s="55" t="str">
        <f t="array" aca="1" ref="E19" ca="1">IFERROR(INDEX('График июнь'!$B$20:$B$42,MATCH(COUNTA($A$5:$A19),IF(ROW()-5-MATCH(COUNTA($A$5:$A19),IFERROR(--LEFT($A$6:$A$65),0),0),--(COUNTIF(INDIRECT("R"&amp;4+MATCH(COUNTA($A$5:$A19),IFERROR(--LEFT($A$6:$A$65),0),0)&amp;"C:R[-1]C",0),'График июнь'!$B$20:$B$42)=0),1)*INDEX('График июнь'!$J$20:$AM$42,0,MATCH(E$3,'График июнь'!$J$19:$AM$19,0)),0)),"")</f>
        <v/>
      </c>
      <c r="F19" s="55" t="str">
        <f t="array" aca="1" ref="F19" ca="1">IFERROR(INDEX('График июнь'!$B$20:$B$42,MATCH(COUNTA($A$5:$A19),IF(ROW()-5-MATCH(COUNTA($A$5:$A19),IFERROR(--LEFT($A$6:$A$65),0),0),--(COUNTIF(INDIRECT("R"&amp;4+MATCH(COUNTA($A$5:$A19),IFERROR(--LEFT($A$6:$A$65),0),0)&amp;"C:R[-1]C",0),'График июнь'!$B$20:$B$42)=0),1)*INDEX('График июнь'!$J$20:$AM$42,0,MATCH(F$3,'График июнь'!$J$19:$AM$19,0)),0)),"")</f>
        <v/>
      </c>
      <c r="G19" s="55" t="str">
        <f t="array" aca="1" ref="G19" ca="1">IFERROR(INDEX('График июнь'!$B$20:$B$42,MATCH(COUNTA($A$5:$A19),IF(ROW()-5-MATCH(COUNTA($A$5:$A19),IFERROR(--LEFT($A$6:$A$65),0),0),--(COUNTIF(INDIRECT("R"&amp;4+MATCH(COUNTA($A$5:$A19),IFERROR(--LEFT($A$6:$A$65),0),0)&amp;"C:R[-1]C",0),'График июнь'!$B$20:$B$42)=0),1)*INDEX('График июнь'!$J$20:$AM$42,0,MATCH(G$3,'График июнь'!$J$19:$AM$19,0)),0)),"")</f>
        <v/>
      </c>
      <c r="H19" s="51" t="str">
        <f t="array" aca="1" ref="H19" ca="1">IFERROR(INDEX('График июнь'!$B$20:$B$42,MATCH(COUNTA($A$5:$A19),IF(ROW()-5-MATCH(COUNTA($A$5:$A19),IFERROR(--LEFT($A$6:$A$65),0),0),--(COUNTIF(INDIRECT("R"&amp;4+MATCH(COUNTA($A$5:$A19),IFERROR(--LEFT($A$6:$A$65),0),0)&amp;"C:R[-1]C",0),'График июнь'!$B$20:$B$42)=0),1)*INDEX('График июнь'!$J$20:$AM$42,0,MATCH(H$3,'График июнь'!$J$19:$AM$19,0)),0)),"")</f>
        <v/>
      </c>
      <c r="I19" s="64" t="str">
        <f t="array" aca="1" ref="I19" ca="1">IF(AND(COUNTBLANK($B19:$H19)=7,(ROW()-MATCH(COUNTA($A$5:$A19),IFERROR(--LEFT($A$6:$A$65),0),0))&gt;9),"-","+")</f>
        <v>-</v>
      </c>
    </row>
    <row r="20" spans="1:9" ht="14.55" hidden="1" thickBot="1">
      <c r="A20" s="110"/>
      <c r="B20" s="55" t="str">
        <f t="array" aca="1" ref="B20" ca="1">IFERROR(INDEX('График июнь'!$B$20:$B$42,MATCH(COUNTA($A$5:$A20),IF(ROW()-5-MATCH(COUNTA($A$5:$A20),IFERROR(--LEFT($A$6:$A$65),0),0),--(COUNTIF(INDIRECT("R"&amp;4+MATCH(COUNTA($A$5:$A20),IFERROR(--LEFT($A$6:$A$65),0),0)&amp;"C:R[-1]C",0),'График июнь'!$B$20:$B$42)=0),1)*INDEX('График июнь'!$J$20:$AM$42,0,MATCH(B$3,'График июнь'!$J$19:$AM$19,0)),0)),"")</f>
        <v/>
      </c>
      <c r="C20" s="55" t="str">
        <f t="array" aca="1" ref="C20" ca="1">IFERROR(INDEX('График июнь'!$B$20:$B$42,MATCH(COUNTA($A$5:$A20),IF(ROW()-5-MATCH(COUNTA($A$5:$A20),IFERROR(--LEFT($A$6:$A$65),0),0),--(COUNTIF(INDIRECT("R"&amp;4+MATCH(COUNTA($A$5:$A20),IFERROR(--LEFT($A$6:$A$65),0),0)&amp;"C:R[-1]C",0),'График июнь'!$B$20:$B$42)=0),1)*INDEX('График июнь'!$J$20:$AM$42,0,MATCH(C$3,'График июнь'!$J$19:$AM$19,0)),0)),"")</f>
        <v/>
      </c>
      <c r="D20" s="55" t="str">
        <f t="array" aca="1" ref="D20" ca="1">IFERROR(INDEX('График июнь'!$B$20:$B$42,MATCH(COUNTA($A$5:$A20),IF(ROW()-5-MATCH(COUNTA($A$5:$A20),IFERROR(--LEFT($A$6:$A$65),0),0),--(COUNTIF(INDIRECT("R"&amp;4+MATCH(COUNTA($A$5:$A20),IFERROR(--LEFT($A$6:$A$65),0),0)&amp;"C:R[-1]C",0),'График июнь'!$B$20:$B$42)=0),1)*INDEX('График июнь'!$J$20:$AM$42,0,MATCH(D$3,'График июнь'!$J$19:$AM$19,0)),0)),"")</f>
        <v/>
      </c>
      <c r="E20" s="55" t="str">
        <f t="array" aca="1" ref="E20" ca="1">IFERROR(INDEX('График июнь'!$B$20:$B$42,MATCH(COUNTA($A$5:$A20),IF(ROW()-5-MATCH(COUNTA($A$5:$A20),IFERROR(--LEFT($A$6:$A$65),0),0),--(COUNTIF(INDIRECT("R"&amp;4+MATCH(COUNTA($A$5:$A20),IFERROR(--LEFT($A$6:$A$65),0),0)&amp;"C:R[-1]C",0),'График июнь'!$B$20:$B$42)=0),1)*INDEX('График июнь'!$J$20:$AM$42,0,MATCH(E$3,'График июнь'!$J$19:$AM$19,0)),0)),"")</f>
        <v/>
      </c>
      <c r="F20" s="55" t="str">
        <f t="array" aca="1" ref="F20" ca="1">IFERROR(INDEX('График июнь'!$B$20:$B$42,MATCH(COUNTA($A$5:$A20),IF(ROW()-5-MATCH(COUNTA($A$5:$A20),IFERROR(--LEFT($A$6:$A$65),0),0),--(COUNTIF(INDIRECT("R"&amp;4+MATCH(COUNTA($A$5:$A20),IFERROR(--LEFT($A$6:$A$65),0),0)&amp;"C:R[-1]C",0),'График июнь'!$B$20:$B$42)=0),1)*INDEX('График июнь'!$J$20:$AM$42,0,MATCH(F$3,'График июнь'!$J$19:$AM$19,0)),0)),"")</f>
        <v/>
      </c>
      <c r="G20" s="55" t="str">
        <f t="array" aca="1" ref="G20" ca="1">IFERROR(INDEX('График июнь'!$B$20:$B$42,MATCH(COUNTA($A$5:$A20),IF(ROW()-5-MATCH(COUNTA($A$5:$A20),IFERROR(--LEFT($A$6:$A$65),0),0),--(COUNTIF(INDIRECT("R"&amp;4+MATCH(COUNTA($A$5:$A20),IFERROR(--LEFT($A$6:$A$65),0),0)&amp;"C:R[-1]C",0),'График июнь'!$B$20:$B$42)=0),1)*INDEX('График июнь'!$J$20:$AM$42,0,MATCH(G$3,'График июнь'!$J$19:$AM$19,0)),0)),"")</f>
        <v/>
      </c>
      <c r="H20" s="51" t="str">
        <f t="array" aca="1" ref="H20" ca="1">IFERROR(INDEX('График июнь'!$B$20:$B$42,MATCH(COUNTA($A$5:$A20),IF(ROW()-5-MATCH(COUNTA($A$5:$A20),IFERROR(--LEFT($A$6:$A$65),0),0),--(COUNTIF(INDIRECT("R"&amp;4+MATCH(COUNTA($A$5:$A20),IFERROR(--LEFT($A$6:$A$65),0),0)&amp;"C:R[-1]C",0),'График июнь'!$B$20:$B$42)=0),1)*INDEX('График июнь'!$J$20:$AM$42,0,MATCH(H$3,'График июнь'!$J$19:$AM$19,0)),0)),"")</f>
        <v/>
      </c>
      <c r="I20" s="64" t="str">
        <f t="array" aca="1" ref="I20" ca="1">IF(AND(COUNTBLANK($B20:$H20)=7,(ROW()-MATCH(COUNTA($A$5:$A20),IFERROR(--LEFT($A$6:$A$65),0),0))&gt;9),"-","+")</f>
        <v>-</v>
      </c>
    </row>
    <row r="21" spans="1:9" ht="15.05" customHeight="1">
      <c r="A21" s="109" t="s">
        <v>47</v>
      </c>
      <c r="B21" s="39" t="str">
        <f t="array" aca="1" ref="B21" ca="1">IFERROR(INDEX('График июнь'!$B$20:$B$42,MATCH(COUNTA($A$5:$A21),IF(ROW()-5-MATCH(COUNTA($A$5:$A21),IFERROR(--LEFT($A$6:$A$65),0),0),--(COUNTIF(INDIRECT("R"&amp;4+MATCH(COUNTA($A$5:$A21),IFERROR(--LEFT($A$6:$A$65),0),0)&amp;"C:R[-1]C",0),'График июнь'!$B$20:$B$42)=0),1)*INDEX('График июнь'!$J$20:$AM$42,0,MATCH(B$3,'График июнь'!$J$19:$AM$19,0)),0)),"")</f>
        <v>Нурлеев Д.Н.</v>
      </c>
      <c r="C21" s="39" t="str">
        <f t="array" aca="1" ref="C21" ca="1">IFERROR(INDEX('График июнь'!$B$20:$B$42,MATCH(COUNTA($A$5:$A21),IF(ROW()-5-MATCH(COUNTA($A$5:$A21),IFERROR(--LEFT($A$6:$A$65),0),0),--(COUNTIF(INDIRECT("R"&amp;4+MATCH(COUNTA($A$5:$A21),IFERROR(--LEFT($A$6:$A$65),0),0)&amp;"C:R[-1]C",0),'График июнь'!$B$20:$B$42)=0),1)*INDEX('График июнь'!$J$20:$AM$42,0,MATCH(C$3,'График июнь'!$J$19:$AM$19,0)),0)),"")</f>
        <v>Нурлеев Д.Н.</v>
      </c>
      <c r="D21" s="39" t="str">
        <f t="array" aca="1" ref="D21" ca="1">IFERROR(INDEX('График июнь'!$B$20:$B$42,MATCH(COUNTA($A$5:$A21),IF(ROW()-5-MATCH(COUNTA($A$5:$A21),IFERROR(--LEFT($A$6:$A$65),0),0),--(COUNTIF(INDIRECT("R"&amp;4+MATCH(COUNTA($A$5:$A21),IFERROR(--LEFT($A$6:$A$65),0),0)&amp;"C:R[-1]C",0),'График июнь'!$B$20:$B$42)=0),1)*INDEX('График июнь'!$J$20:$AM$42,0,MATCH(D$3,'График июнь'!$J$19:$AM$19,0)),0)),"")</f>
        <v>Ветров И.А.</v>
      </c>
      <c r="E21" s="39" t="str">
        <f t="array" aca="1" ref="E21" ca="1">IFERROR(INDEX('График июнь'!$B$20:$B$42,MATCH(COUNTA($A$5:$A21),IF(ROW()-5-MATCH(COUNTA($A$5:$A21),IFERROR(--LEFT($A$6:$A$65),0),0),--(COUNTIF(INDIRECT("R"&amp;4+MATCH(COUNTA($A$5:$A21),IFERROR(--LEFT($A$6:$A$65),0),0)&amp;"C:R[-1]C",0),'График июнь'!$B$20:$B$42)=0),1)*INDEX('График июнь'!$J$20:$AM$42,0,MATCH(E$3,'График июнь'!$J$19:$AM$19,0)),0)),"")</f>
        <v>Свидерский М.А.</v>
      </c>
      <c r="F21" s="39" t="str">
        <f t="array" aca="1" ref="F21" ca="1">IFERROR(INDEX('График июнь'!$B$20:$B$42,MATCH(COUNTA($A$5:$A21),IF(ROW()-5-MATCH(COUNTA($A$5:$A21),IFERROR(--LEFT($A$6:$A$65),0),0),--(COUNTIF(INDIRECT("R"&amp;4+MATCH(COUNTA($A$5:$A21),IFERROR(--LEFT($A$6:$A$65),0),0)&amp;"C:R[-1]C",0),'График июнь'!$B$20:$B$42)=0),1)*INDEX('График июнь'!$J$20:$AM$42,0,MATCH(F$3,'График июнь'!$J$19:$AM$19,0)),0)),"")</f>
        <v>Нурлеев Д.Н.</v>
      </c>
      <c r="G21" s="39" t="str">
        <f t="array" aca="1" ref="G21" ca="1">IFERROR(INDEX('График июнь'!$B$20:$B$42,MATCH(COUNTA($A$5:$A21),IF(ROW()-5-MATCH(COUNTA($A$5:$A21),IFERROR(--LEFT($A$6:$A$65),0),0),--(COUNTIF(INDIRECT("R"&amp;4+MATCH(COUNTA($A$5:$A21),IFERROR(--LEFT($A$6:$A$65),0),0)&amp;"C:R[-1]C",0),'График июнь'!$B$20:$B$42)=0),1)*INDEX('График июнь'!$J$20:$AM$42,0,MATCH(G$3,'График июнь'!$J$19:$AM$19,0)),0)),"")</f>
        <v>Диканский С.И.</v>
      </c>
      <c r="H21" s="47" t="str">
        <f t="array" aca="1" ref="H21" ca="1">IFERROR(INDEX('График июнь'!$B$20:$B$42,MATCH(COUNTA($A$5:$A21),IF(ROW()-5-MATCH(COUNTA($A$5:$A21),IFERROR(--LEFT($A$6:$A$65),0),0),--(COUNTIF(INDIRECT("R"&amp;4+MATCH(COUNTA($A$5:$A21),IFERROR(--LEFT($A$6:$A$65),0),0)&amp;"C:R[-1]C",0),'График июнь'!$B$20:$B$42)=0),1)*INDEX('График июнь'!$J$20:$AM$42,0,MATCH(H$3,'График июнь'!$J$19:$AM$19,0)),0)),"")</f>
        <v>Самойленко И.В.</v>
      </c>
      <c r="I21" s="64" t="str">
        <f t="array" aca="1" ref="I21" ca="1">IF(AND(COUNTBLANK($B21:$H21)=7,(ROW()-MATCH(COUNTA($A$5:$A21),IFERROR(--LEFT($A$6:$A$65),0),0))&gt;9),"-","+")</f>
        <v>+</v>
      </c>
    </row>
    <row r="22" spans="1:9" ht="15.05" customHeight="1">
      <c r="A22" s="110"/>
      <c r="B22" s="65" t="str">
        <f t="array" aca="1" ref="B22" ca="1">IFERROR(INDEX('График июнь'!$B$20:$B$42,MATCH(COUNTA($A$5:$A22),IF(ROW()-5-MATCH(COUNTA($A$5:$A22),IFERROR(--LEFT($A$6:$A$65),0),0),--(COUNTIF(INDIRECT("R"&amp;4+MATCH(COUNTA($A$5:$A22),IFERROR(--LEFT($A$6:$A$65),0),0)&amp;"C:R[-1]C",0),'График июнь'!$B$20:$B$42)=0),1)*INDEX('График июнь'!$J$20:$AM$42,0,MATCH(B$3,'График июнь'!$J$19:$AM$19,0)),0)),"")</f>
        <v>Свидерский М.А.</v>
      </c>
      <c r="C22" s="65" t="str">
        <f t="array" aca="1" ref="C22" ca="1">IFERROR(INDEX('График июнь'!$B$20:$B$42,MATCH(COUNTA($A$5:$A22),IF(ROW()-5-MATCH(COUNTA($A$5:$A22),IFERROR(--LEFT($A$6:$A$65),0),0),--(COUNTIF(INDIRECT("R"&amp;4+MATCH(COUNTA($A$5:$A22),IFERROR(--LEFT($A$6:$A$65),0),0)&amp;"C:R[-1]C",0),'График июнь'!$B$20:$B$42)=0),1)*INDEX('График июнь'!$J$20:$AM$42,0,MATCH(C$3,'График июнь'!$J$19:$AM$19,0)),0)),"")</f>
        <v>Ветров И.А.</v>
      </c>
      <c r="D22" s="65" t="str">
        <f t="array" aca="1" ref="D22" ca="1">IFERROR(INDEX('График июнь'!$B$20:$B$42,MATCH(COUNTA($A$5:$A22),IF(ROW()-5-MATCH(COUNTA($A$5:$A22),IFERROR(--LEFT($A$6:$A$65),0),0),--(COUNTIF(INDIRECT("R"&amp;4+MATCH(COUNTA($A$5:$A22),IFERROR(--LEFT($A$6:$A$65),0),0)&amp;"C:R[-1]C",0),'График июнь'!$B$20:$B$42)=0),1)*INDEX('График июнь'!$J$20:$AM$42,0,MATCH(D$3,'График июнь'!$J$19:$AM$19,0)),0)),"")</f>
        <v>Свидерский М.А.</v>
      </c>
      <c r="E22" s="65" t="str">
        <f t="array" aca="1" ref="E22" ca="1">IFERROR(INDEX('График июнь'!$B$20:$B$42,MATCH(COUNTA($A$5:$A22),IF(ROW()-5-MATCH(COUNTA($A$5:$A22),IFERROR(--LEFT($A$6:$A$65),0),0),--(COUNTIF(INDIRECT("R"&amp;4+MATCH(COUNTA($A$5:$A22),IFERROR(--LEFT($A$6:$A$65),0),0)&amp;"C:R[-1]C",0),'График июнь'!$B$20:$B$42)=0),1)*INDEX('График июнь'!$J$20:$AM$42,0,MATCH(E$3,'График июнь'!$J$19:$AM$19,0)),0)),"")</f>
        <v/>
      </c>
      <c r="F22" s="65" t="str">
        <f t="array" aca="1" ref="F22" ca="1">IFERROR(INDEX('График июнь'!$B$20:$B$42,MATCH(COUNTA($A$5:$A22),IF(ROW()-5-MATCH(COUNTA($A$5:$A22),IFERROR(--LEFT($A$6:$A$65),0),0),--(COUNTIF(INDIRECT("R"&amp;4+MATCH(COUNTA($A$5:$A22),IFERROR(--LEFT($A$6:$A$65),0),0)&amp;"C:R[-1]C",0),'График июнь'!$B$20:$B$42)=0),1)*INDEX('График июнь'!$J$20:$AM$42,0,MATCH(F$3,'График июнь'!$J$19:$AM$19,0)),0)),"")</f>
        <v/>
      </c>
      <c r="G22" s="65" t="str">
        <f t="array" aca="1" ref="G22" ca="1">IFERROR(INDEX('График июнь'!$B$20:$B$42,MATCH(COUNTA($A$5:$A22),IF(ROW()-5-MATCH(COUNTA($A$5:$A22),IFERROR(--LEFT($A$6:$A$65),0),0),--(COUNTIF(INDIRECT("R"&amp;4+MATCH(COUNTA($A$5:$A22),IFERROR(--LEFT($A$6:$A$65),0),0)&amp;"C:R[-1]C",0),'График июнь'!$B$20:$B$42)=0),1)*INDEX('График июнь'!$J$20:$AM$42,0,MATCH(G$3,'График июнь'!$J$19:$AM$19,0)),0)),"")</f>
        <v>Мудрогель М.М.</v>
      </c>
      <c r="H22" s="66" t="str">
        <f t="array" aca="1" ref="H22" ca="1">IFERROR(INDEX('График июнь'!$B$20:$B$42,MATCH(COUNTA($A$5:$A22),IF(ROW()-5-MATCH(COUNTA($A$5:$A22),IFERROR(--LEFT($A$6:$A$65),0),0),--(COUNTIF(INDIRECT("R"&amp;4+MATCH(COUNTA($A$5:$A22),IFERROR(--LEFT($A$6:$A$65),0),0)&amp;"C:R[-1]C",0),'График июнь'!$B$20:$B$42)=0),1)*INDEX('График июнь'!$J$20:$AM$42,0,MATCH(H$3,'График июнь'!$J$19:$AM$19,0)),0)),"")</f>
        <v>Диканский С.И.</v>
      </c>
      <c r="I22" s="64" t="str">
        <f t="array" aca="1" ref="I22" ca="1">IF(AND(COUNTBLANK($B22:$H22)=7,(ROW()-MATCH(COUNTA($A$5:$A22),IFERROR(--LEFT($A$6:$A$65),0),0))&gt;9),"-","+")</f>
        <v>+</v>
      </c>
    </row>
    <row r="23" spans="1:9" ht="15.05" customHeight="1">
      <c r="A23" s="110"/>
      <c r="B23" s="65" t="str">
        <f t="array" aca="1" ref="B23" ca="1">IFERROR(INDEX('График июнь'!$B$20:$B$42,MATCH(COUNTA($A$5:$A23),IF(ROW()-5-MATCH(COUNTA($A$5:$A23),IFERROR(--LEFT($A$6:$A$65),0),0),--(COUNTIF(INDIRECT("R"&amp;4+MATCH(COUNTA($A$5:$A23),IFERROR(--LEFT($A$6:$A$65),0),0)&amp;"C:R[-1]C",0),'График июнь'!$B$20:$B$42)=0),1)*INDEX('График июнь'!$J$20:$AM$42,0,MATCH(B$3,'График июнь'!$J$19:$AM$19,0)),0)),"")</f>
        <v>Редькин Е.В.</v>
      </c>
      <c r="C23" s="65" t="str">
        <f t="array" aca="1" ref="C23" ca="1">IFERROR(INDEX('График июнь'!$B$20:$B$42,MATCH(COUNTA($A$5:$A23),IF(ROW()-5-MATCH(COUNTA($A$5:$A23),IFERROR(--LEFT($A$6:$A$65),0),0),--(COUNTIF(INDIRECT("R"&amp;4+MATCH(COUNTA($A$5:$A23),IFERROR(--LEFT($A$6:$A$65),0),0)&amp;"C:R[-1]C",0),'График июнь'!$B$20:$B$42)=0),1)*INDEX('График июнь'!$J$20:$AM$42,0,MATCH(C$3,'График июнь'!$J$19:$AM$19,0)),0)),"")</f>
        <v/>
      </c>
      <c r="D23" s="65" t="str">
        <f t="array" aca="1" ref="D23" ca="1">IFERROR(INDEX('График июнь'!$B$20:$B$42,MATCH(COUNTA($A$5:$A23),IF(ROW()-5-MATCH(COUNTA($A$5:$A23),IFERROR(--LEFT($A$6:$A$65),0),0),--(COUNTIF(INDIRECT("R"&amp;4+MATCH(COUNTA($A$5:$A23),IFERROR(--LEFT($A$6:$A$65),0),0)&amp;"C:R[-1]C",0),'График июнь'!$B$20:$B$42)=0),1)*INDEX('График июнь'!$J$20:$AM$42,0,MATCH(D$3,'График июнь'!$J$19:$AM$19,0)),0)),"")</f>
        <v/>
      </c>
      <c r="E23" s="65" t="str">
        <f t="array" aca="1" ref="E23" ca="1">IFERROR(INDEX('График июнь'!$B$20:$B$42,MATCH(COUNTA($A$5:$A23),IF(ROW()-5-MATCH(COUNTA($A$5:$A23),IFERROR(--LEFT($A$6:$A$65),0),0),--(COUNTIF(INDIRECT("R"&amp;4+MATCH(COUNTA($A$5:$A23),IFERROR(--LEFT($A$6:$A$65),0),0)&amp;"C:R[-1]C",0),'График июнь'!$B$20:$B$42)=0),1)*INDEX('График июнь'!$J$20:$AM$42,0,MATCH(E$3,'График июнь'!$J$19:$AM$19,0)),0)),"")</f>
        <v/>
      </c>
      <c r="F23" s="65" t="str">
        <f t="array" aca="1" ref="F23" ca="1">IFERROR(INDEX('График июнь'!$B$20:$B$42,MATCH(COUNTA($A$5:$A23),IF(ROW()-5-MATCH(COUNTA($A$5:$A23),IFERROR(--LEFT($A$6:$A$65),0),0),--(COUNTIF(INDIRECT("R"&amp;4+MATCH(COUNTA($A$5:$A23),IFERROR(--LEFT($A$6:$A$65),0),0)&amp;"C:R[-1]C",0),'График июнь'!$B$20:$B$42)=0),1)*INDEX('График июнь'!$J$20:$AM$42,0,MATCH(F$3,'График июнь'!$J$19:$AM$19,0)),0)),"")</f>
        <v/>
      </c>
      <c r="G23" s="65" t="str">
        <f t="array" aca="1" ref="G23" ca="1">IFERROR(INDEX('График июнь'!$B$20:$B$42,MATCH(COUNTA($A$5:$A23),IF(ROW()-5-MATCH(COUNTA($A$5:$A23),IFERROR(--LEFT($A$6:$A$65),0),0),--(COUNTIF(INDIRECT("R"&amp;4+MATCH(COUNTA($A$5:$A23),IFERROR(--LEFT($A$6:$A$65),0),0)&amp;"C:R[-1]C",0),'График июнь'!$B$20:$B$42)=0),1)*INDEX('График июнь'!$J$20:$AM$42,0,MATCH(G$3,'График июнь'!$J$19:$AM$19,0)),0)),"")</f>
        <v/>
      </c>
      <c r="H23" s="66" t="str">
        <f t="array" aca="1" ref="H23" ca="1">IFERROR(INDEX('График июнь'!$B$20:$B$42,MATCH(COUNTA($A$5:$A23),IF(ROW()-5-MATCH(COUNTA($A$5:$A23),IFERROR(--LEFT($A$6:$A$65),0),0),--(COUNTIF(INDIRECT("R"&amp;4+MATCH(COUNTA($A$5:$A23),IFERROR(--LEFT($A$6:$A$65),0),0)&amp;"C:R[-1]C",0),'График июнь'!$B$20:$B$42)=0),1)*INDEX('График июнь'!$J$20:$AM$42,0,MATCH(H$3,'График июнь'!$J$19:$AM$19,0)),0)),"")</f>
        <v>Чеботарев В.Г.</v>
      </c>
      <c r="I23" s="64" t="str">
        <f t="array" aca="1" ref="I23" ca="1">IF(AND(COUNTBLANK($B23:$H23)=7,(ROW()-MATCH(COUNTA($A$5:$A23),IFERROR(--LEFT($A$6:$A$65),0),0))&gt;9),"-","+")</f>
        <v>+</v>
      </c>
    </row>
    <row r="24" spans="1:9" ht="15.05" customHeight="1">
      <c r="A24" s="110"/>
      <c r="B24" s="65" t="str">
        <f t="array" aca="1" ref="B24" ca="1">IFERROR(INDEX('График июнь'!$B$20:$B$42,MATCH(COUNTA($A$5:$A24),IF(ROW()-5-MATCH(COUNTA($A$5:$A24),IFERROR(--LEFT($A$6:$A$65),0),0),--(COUNTIF(INDIRECT("R"&amp;4+MATCH(COUNTA($A$5:$A24),IFERROR(--LEFT($A$6:$A$65),0),0)&amp;"C:R[-1]C",0),'График июнь'!$B$20:$B$42)=0),1)*INDEX('График июнь'!$J$20:$AM$42,0,MATCH(B$3,'График июнь'!$J$19:$AM$19,0)),0)),"")</f>
        <v/>
      </c>
      <c r="C24" s="65" t="str">
        <f t="array" aca="1" ref="C24" ca="1">IFERROR(INDEX('График июнь'!$B$20:$B$42,MATCH(COUNTA($A$5:$A24),IF(ROW()-5-MATCH(COUNTA($A$5:$A24),IFERROR(--LEFT($A$6:$A$65),0),0),--(COUNTIF(INDIRECT("R"&amp;4+MATCH(COUNTA($A$5:$A24),IFERROR(--LEFT($A$6:$A$65),0),0)&amp;"C:R[-1]C",0),'График июнь'!$B$20:$B$42)=0),1)*INDEX('График июнь'!$J$20:$AM$42,0,MATCH(C$3,'График июнь'!$J$19:$AM$19,0)),0)),"")</f>
        <v/>
      </c>
      <c r="D24" s="65" t="str">
        <f t="array" aca="1" ref="D24" ca="1">IFERROR(INDEX('График июнь'!$B$20:$B$42,MATCH(COUNTA($A$5:$A24),IF(ROW()-5-MATCH(COUNTA($A$5:$A24),IFERROR(--LEFT($A$6:$A$65),0),0),--(COUNTIF(INDIRECT("R"&amp;4+MATCH(COUNTA($A$5:$A24),IFERROR(--LEFT($A$6:$A$65),0),0)&amp;"C:R[-1]C",0),'График июнь'!$B$20:$B$42)=0),1)*INDEX('График июнь'!$J$20:$AM$42,0,MATCH(D$3,'График июнь'!$J$19:$AM$19,0)),0)),"")</f>
        <v/>
      </c>
      <c r="E24" s="65" t="str">
        <f t="array" aca="1" ref="E24" ca="1">IFERROR(INDEX('График июнь'!$B$20:$B$42,MATCH(COUNTA($A$5:$A24),IF(ROW()-5-MATCH(COUNTA($A$5:$A24),IFERROR(--LEFT($A$6:$A$65),0),0),--(COUNTIF(INDIRECT("R"&amp;4+MATCH(COUNTA($A$5:$A24),IFERROR(--LEFT($A$6:$A$65),0),0)&amp;"C:R[-1]C",0),'График июнь'!$B$20:$B$42)=0),1)*INDEX('График июнь'!$J$20:$AM$42,0,MATCH(E$3,'График июнь'!$J$19:$AM$19,0)),0)),"")</f>
        <v/>
      </c>
      <c r="F24" s="65" t="str">
        <f t="array" aca="1" ref="F24" ca="1">IFERROR(INDEX('График июнь'!$B$20:$B$42,MATCH(COUNTA($A$5:$A24),IF(ROW()-5-MATCH(COUNTA($A$5:$A24),IFERROR(--LEFT($A$6:$A$65),0),0),--(COUNTIF(INDIRECT("R"&amp;4+MATCH(COUNTA($A$5:$A24),IFERROR(--LEFT($A$6:$A$65),0),0)&amp;"C:R[-1]C",0),'График июнь'!$B$20:$B$42)=0),1)*INDEX('График июнь'!$J$20:$AM$42,0,MATCH(F$3,'График июнь'!$J$19:$AM$19,0)),0)),"")</f>
        <v/>
      </c>
      <c r="G24" s="65" t="str">
        <f t="array" aca="1" ref="G24" ca="1">IFERROR(INDEX('График июнь'!$B$20:$B$42,MATCH(COUNTA($A$5:$A24),IF(ROW()-5-MATCH(COUNTA($A$5:$A24),IFERROR(--LEFT($A$6:$A$65),0),0),--(COUNTIF(INDIRECT("R"&amp;4+MATCH(COUNTA($A$5:$A24),IFERROR(--LEFT($A$6:$A$65),0),0)&amp;"C:R[-1]C",0),'График июнь'!$B$20:$B$42)=0),1)*INDEX('График июнь'!$J$20:$AM$42,0,MATCH(G$3,'График июнь'!$J$19:$AM$19,0)),0)),"")</f>
        <v/>
      </c>
      <c r="H24" s="66" t="str">
        <f t="array" aca="1" ref="H24" ca="1">IFERROR(INDEX('График июнь'!$B$20:$B$42,MATCH(COUNTA($A$5:$A24),IF(ROW()-5-MATCH(COUNTA($A$5:$A24),IFERROR(--LEFT($A$6:$A$65),0),0),--(COUNTIF(INDIRECT("R"&amp;4+MATCH(COUNTA($A$5:$A24),IFERROR(--LEFT($A$6:$A$65),0),0)&amp;"C:R[-1]C",0),'График июнь'!$B$20:$B$42)=0),1)*INDEX('График июнь'!$J$20:$AM$42,0,MATCH(H$3,'График июнь'!$J$19:$AM$19,0)),0)),"")</f>
        <v>Мудрогель М.М.</v>
      </c>
      <c r="I24" s="64" t="str">
        <f t="array" aca="1" ref="I24" ca="1">IF(AND(COUNTBLANK($B24:$H24)=7,(ROW()-MATCH(COUNTA($A$5:$A24),IFERROR(--LEFT($A$6:$A$65),0),0))&gt;9),"-","+")</f>
        <v>+</v>
      </c>
    </row>
    <row r="25" spans="1:9" ht="15.05" customHeight="1" thickBot="1">
      <c r="A25" s="110"/>
      <c r="B25" s="65" t="str">
        <f t="array" aca="1" ref="B25" ca="1">IFERROR(INDEX('График июнь'!$B$20:$B$42,MATCH(COUNTA($A$5:$A25),IF(ROW()-5-MATCH(COUNTA($A$5:$A25),IFERROR(--LEFT($A$6:$A$65),0),0),--(COUNTIF(INDIRECT("R"&amp;4+MATCH(COUNTA($A$5:$A25),IFERROR(--LEFT($A$6:$A$65),0),0)&amp;"C:R[-1]C",0),'График июнь'!$B$20:$B$42)=0),1)*INDEX('График июнь'!$J$20:$AM$42,0,MATCH(B$3,'График июнь'!$J$19:$AM$19,0)),0)),"")</f>
        <v/>
      </c>
      <c r="C25" s="65" t="str">
        <f t="array" aca="1" ref="C25" ca="1">IFERROR(INDEX('График июнь'!$B$20:$B$42,MATCH(COUNTA($A$5:$A25),IF(ROW()-5-MATCH(COUNTA($A$5:$A25),IFERROR(--LEFT($A$6:$A$65),0),0),--(COUNTIF(INDIRECT("R"&amp;4+MATCH(COUNTA($A$5:$A25),IFERROR(--LEFT($A$6:$A$65),0),0)&amp;"C:R[-1]C",0),'График июнь'!$B$20:$B$42)=0),1)*INDEX('График июнь'!$J$20:$AM$42,0,MATCH(C$3,'График июнь'!$J$19:$AM$19,0)),0)),"")</f>
        <v/>
      </c>
      <c r="D25" s="65" t="str">
        <f t="array" aca="1" ref="D25" ca="1">IFERROR(INDEX('График июнь'!$B$20:$B$42,MATCH(COUNTA($A$5:$A25),IF(ROW()-5-MATCH(COUNTA($A$5:$A25),IFERROR(--LEFT($A$6:$A$65),0),0),--(COUNTIF(INDIRECT("R"&amp;4+MATCH(COUNTA($A$5:$A25),IFERROR(--LEFT($A$6:$A$65),0),0)&amp;"C:R[-1]C",0),'График июнь'!$B$20:$B$42)=0),1)*INDEX('График июнь'!$J$20:$AM$42,0,MATCH(D$3,'График июнь'!$J$19:$AM$19,0)),0)),"")</f>
        <v/>
      </c>
      <c r="E25" s="65" t="str">
        <f t="array" aca="1" ref="E25" ca="1">IFERROR(INDEX('График июнь'!$B$20:$B$42,MATCH(COUNTA($A$5:$A25),IF(ROW()-5-MATCH(COUNTA($A$5:$A25),IFERROR(--LEFT($A$6:$A$65),0),0),--(COUNTIF(INDIRECT("R"&amp;4+MATCH(COUNTA($A$5:$A25),IFERROR(--LEFT($A$6:$A$65),0),0)&amp;"C:R[-1]C",0),'График июнь'!$B$20:$B$42)=0),1)*INDEX('График июнь'!$J$20:$AM$42,0,MATCH(E$3,'График июнь'!$J$19:$AM$19,0)),0)),"")</f>
        <v/>
      </c>
      <c r="F25" s="65" t="str">
        <f t="array" aca="1" ref="F25" ca="1">IFERROR(INDEX('График июнь'!$B$20:$B$42,MATCH(COUNTA($A$5:$A25),IF(ROW()-5-MATCH(COUNTA($A$5:$A25),IFERROR(--LEFT($A$6:$A$65),0),0),--(COUNTIF(INDIRECT("R"&amp;4+MATCH(COUNTA($A$5:$A25),IFERROR(--LEFT($A$6:$A$65),0),0)&amp;"C:R[-1]C",0),'График июнь'!$B$20:$B$42)=0),1)*INDEX('График июнь'!$J$20:$AM$42,0,MATCH(F$3,'График июнь'!$J$19:$AM$19,0)),0)),"")</f>
        <v/>
      </c>
      <c r="G25" s="65" t="str">
        <f t="array" aca="1" ref="G25" ca="1">IFERROR(INDEX('График июнь'!$B$20:$B$42,MATCH(COUNTA($A$5:$A25),IF(ROW()-5-MATCH(COUNTA($A$5:$A25),IFERROR(--LEFT($A$6:$A$65),0),0),--(COUNTIF(INDIRECT("R"&amp;4+MATCH(COUNTA($A$5:$A25),IFERROR(--LEFT($A$6:$A$65),0),0)&amp;"C:R[-1]C",0),'График июнь'!$B$20:$B$42)=0),1)*INDEX('График июнь'!$J$20:$AM$42,0,MATCH(G$3,'График июнь'!$J$19:$AM$19,0)),0)),"")</f>
        <v/>
      </c>
      <c r="H25" s="66" t="str">
        <f t="array" aca="1" ref="H25" ca="1">IFERROR(INDEX('График июнь'!$B$20:$B$42,MATCH(COUNTA($A$5:$A25),IF(ROW()-5-MATCH(COUNTA($A$5:$A25),IFERROR(--LEFT($A$6:$A$65),0),0),--(COUNTIF(INDIRECT("R"&amp;4+MATCH(COUNTA($A$5:$A25),IFERROR(--LEFT($A$6:$A$65),0),0)&amp;"C:R[-1]C",0),'График июнь'!$B$20:$B$42)=0),1)*INDEX('График июнь'!$J$20:$AM$42,0,MATCH(H$3,'График июнь'!$J$19:$AM$19,0)),0)),"")</f>
        <v/>
      </c>
      <c r="I25" s="64" t="str">
        <f t="array" aca="1" ref="I25" ca="1">IF(AND(COUNTBLANK($B25:$H25)=7,(ROW()-MATCH(COUNTA($A$5:$A25),IFERROR(--LEFT($A$6:$A$65),0),0))&gt;9),"-","+")</f>
        <v>+</v>
      </c>
    </row>
    <row r="26" spans="1:9" ht="15.05" hidden="1" customHeight="1">
      <c r="A26" s="110"/>
      <c r="B26" s="65" t="str">
        <f t="array" aca="1" ref="B26" ca="1">IFERROR(INDEX('График июнь'!$B$20:$B$42,MATCH(COUNTA($A$5:$A26),IF(ROW()-5-MATCH(COUNTA($A$5:$A26),IFERROR(--LEFT($A$6:$A$65),0),0),--(COUNTIF(INDIRECT("R"&amp;4+MATCH(COUNTA($A$5:$A26),IFERROR(--LEFT($A$6:$A$65),0),0)&amp;"C:R[-1]C",0),'График июнь'!$B$20:$B$42)=0),1)*INDEX('График июнь'!$J$20:$AM$42,0,MATCH(B$3,'График июнь'!$J$19:$AM$19,0)),0)),"")</f>
        <v/>
      </c>
      <c r="C26" s="65" t="str">
        <f t="array" aca="1" ref="C26" ca="1">IFERROR(INDEX('График июнь'!$B$20:$B$42,MATCH(COUNTA($A$5:$A26),IF(ROW()-5-MATCH(COUNTA($A$5:$A26),IFERROR(--LEFT($A$6:$A$65),0),0),--(COUNTIF(INDIRECT("R"&amp;4+MATCH(COUNTA($A$5:$A26),IFERROR(--LEFT($A$6:$A$65),0),0)&amp;"C:R[-1]C",0),'График июнь'!$B$20:$B$42)=0),1)*INDEX('График июнь'!$J$20:$AM$42,0,MATCH(C$3,'График июнь'!$J$19:$AM$19,0)),0)),"")</f>
        <v/>
      </c>
      <c r="D26" s="65" t="str">
        <f t="array" aca="1" ref="D26" ca="1">IFERROR(INDEX('График июнь'!$B$20:$B$42,MATCH(COUNTA($A$5:$A26),IF(ROW()-5-MATCH(COUNTA($A$5:$A26),IFERROR(--LEFT($A$6:$A$65),0),0),--(COUNTIF(INDIRECT("R"&amp;4+MATCH(COUNTA($A$5:$A26),IFERROR(--LEFT($A$6:$A$65),0),0)&amp;"C:R[-1]C",0),'График июнь'!$B$20:$B$42)=0),1)*INDEX('График июнь'!$J$20:$AM$42,0,MATCH(D$3,'График июнь'!$J$19:$AM$19,0)),0)),"")</f>
        <v/>
      </c>
      <c r="E26" s="65" t="str">
        <f t="array" aca="1" ref="E26" ca="1">IFERROR(INDEX('График июнь'!$B$20:$B$42,MATCH(COUNTA($A$5:$A26),IF(ROW()-5-MATCH(COUNTA($A$5:$A26),IFERROR(--LEFT($A$6:$A$65),0),0),--(COUNTIF(INDIRECT("R"&amp;4+MATCH(COUNTA($A$5:$A26),IFERROR(--LEFT($A$6:$A$65),0),0)&amp;"C:R[-1]C",0),'График июнь'!$B$20:$B$42)=0),1)*INDEX('График июнь'!$J$20:$AM$42,0,MATCH(E$3,'График июнь'!$J$19:$AM$19,0)),0)),"")</f>
        <v/>
      </c>
      <c r="F26" s="65" t="str">
        <f t="array" aca="1" ref="F26" ca="1">IFERROR(INDEX('График июнь'!$B$20:$B$42,MATCH(COUNTA($A$5:$A26),IF(ROW()-5-MATCH(COUNTA($A$5:$A26),IFERROR(--LEFT($A$6:$A$65),0),0),--(COUNTIF(INDIRECT("R"&amp;4+MATCH(COUNTA($A$5:$A26),IFERROR(--LEFT($A$6:$A$65),0),0)&amp;"C:R[-1]C",0),'График июнь'!$B$20:$B$42)=0),1)*INDEX('График июнь'!$J$20:$AM$42,0,MATCH(F$3,'График июнь'!$J$19:$AM$19,0)),0)),"")</f>
        <v/>
      </c>
      <c r="G26" s="65" t="str">
        <f t="array" aca="1" ref="G26" ca="1">IFERROR(INDEX('График июнь'!$B$20:$B$42,MATCH(COUNTA($A$5:$A26),IF(ROW()-5-MATCH(COUNTA($A$5:$A26),IFERROR(--LEFT($A$6:$A$65),0),0),--(COUNTIF(INDIRECT("R"&amp;4+MATCH(COUNTA($A$5:$A26),IFERROR(--LEFT($A$6:$A$65),0),0)&amp;"C:R[-1]C",0),'График июнь'!$B$20:$B$42)=0),1)*INDEX('График июнь'!$J$20:$AM$42,0,MATCH(G$3,'График июнь'!$J$19:$AM$19,0)),0)),"")</f>
        <v/>
      </c>
      <c r="H26" s="66" t="str">
        <f t="array" aca="1" ref="H26" ca="1">IFERROR(INDEX('График июнь'!$B$20:$B$42,MATCH(COUNTA($A$5:$A26),IF(ROW()-5-MATCH(COUNTA($A$5:$A26),IFERROR(--LEFT($A$6:$A$65),0),0),--(COUNTIF(INDIRECT("R"&amp;4+MATCH(COUNTA($A$5:$A26),IFERROR(--LEFT($A$6:$A$65),0),0)&amp;"C:R[-1]C",0),'График июнь'!$B$20:$B$42)=0),1)*INDEX('График июнь'!$J$20:$AM$42,0,MATCH(H$3,'График июнь'!$J$19:$AM$19,0)),0)),"")</f>
        <v/>
      </c>
      <c r="I26" s="64" t="str">
        <f t="array" aca="1" ref="I26" ca="1">IF(AND(COUNTBLANK($B26:$H26)=7,(ROW()-MATCH(COUNTA($A$5:$A26),IFERROR(--LEFT($A$6:$A$65),0),0))&gt;9),"-","+")</f>
        <v>-</v>
      </c>
    </row>
    <row r="27" spans="1:9" ht="15.05" hidden="1" customHeight="1">
      <c r="A27" s="110"/>
      <c r="B27" s="65" t="str">
        <f t="array" aca="1" ref="B27" ca="1">IFERROR(INDEX('График июнь'!$B$20:$B$42,MATCH(COUNTA($A$5:$A27),IF(ROW()-5-MATCH(COUNTA($A$5:$A27),IFERROR(--LEFT($A$6:$A$65),0),0),--(COUNTIF(INDIRECT("R"&amp;4+MATCH(COUNTA($A$5:$A27),IFERROR(--LEFT($A$6:$A$65),0),0)&amp;"C:R[-1]C",0),'График июнь'!$B$20:$B$42)=0),1)*INDEX('График июнь'!$J$20:$AM$42,0,MATCH(B$3,'График июнь'!$J$19:$AM$19,0)),0)),"")</f>
        <v/>
      </c>
      <c r="C27" s="65" t="str">
        <f t="array" aca="1" ref="C27" ca="1">IFERROR(INDEX('График июнь'!$B$20:$B$42,MATCH(COUNTA($A$5:$A27),IF(ROW()-5-MATCH(COUNTA($A$5:$A27),IFERROR(--LEFT($A$6:$A$65),0),0),--(COUNTIF(INDIRECT("R"&amp;4+MATCH(COUNTA($A$5:$A27),IFERROR(--LEFT($A$6:$A$65),0),0)&amp;"C:R[-1]C",0),'График июнь'!$B$20:$B$42)=0),1)*INDEX('График июнь'!$J$20:$AM$42,0,MATCH(C$3,'График июнь'!$J$19:$AM$19,0)),0)),"")</f>
        <v/>
      </c>
      <c r="D27" s="65" t="str">
        <f t="array" aca="1" ref="D27" ca="1">IFERROR(INDEX('График июнь'!$B$20:$B$42,MATCH(COUNTA($A$5:$A27),IF(ROW()-5-MATCH(COUNTA($A$5:$A27),IFERROR(--LEFT($A$6:$A$65),0),0),--(COUNTIF(INDIRECT("R"&amp;4+MATCH(COUNTA($A$5:$A27),IFERROR(--LEFT($A$6:$A$65),0),0)&amp;"C:R[-1]C",0),'График июнь'!$B$20:$B$42)=0),1)*INDEX('График июнь'!$J$20:$AM$42,0,MATCH(D$3,'График июнь'!$J$19:$AM$19,0)),0)),"")</f>
        <v/>
      </c>
      <c r="E27" s="65" t="str">
        <f t="array" aca="1" ref="E27" ca="1">IFERROR(INDEX('График июнь'!$B$20:$B$42,MATCH(COUNTA($A$5:$A27),IF(ROW()-5-MATCH(COUNTA($A$5:$A27),IFERROR(--LEFT($A$6:$A$65),0),0),--(COUNTIF(INDIRECT("R"&amp;4+MATCH(COUNTA($A$5:$A27),IFERROR(--LEFT($A$6:$A$65),0),0)&amp;"C:R[-1]C",0),'График июнь'!$B$20:$B$42)=0),1)*INDEX('График июнь'!$J$20:$AM$42,0,MATCH(E$3,'График июнь'!$J$19:$AM$19,0)),0)),"")</f>
        <v/>
      </c>
      <c r="F27" s="65" t="str">
        <f t="array" aca="1" ref="F27" ca="1">IFERROR(INDEX('График июнь'!$B$20:$B$42,MATCH(COUNTA($A$5:$A27),IF(ROW()-5-MATCH(COUNTA($A$5:$A27),IFERROR(--LEFT($A$6:$A$65),0),0),--(COUNTIF(INDIRECT("R"&amp;4+MATCH(COUNTA($A$5:$A27),IFERROR(--LEFT($A$6:$A$65),0),0)&amp;"C:R[-1]C",0),'График июнь'!$B$20:$B$42)=0),1)*INDEX('График июнь'!$J$20:$AM$42,0,MATCH(F$3,'График июнь'!$J$19:$AM$19,0)),0)),"")</f>
        <v/>
      </c>
      <c r="G27" s="65" t="str">
        <f t="array" aca="1" ref="G27" ca="1">IFERROR(INDEX('График июнь'!$B$20:$B$42,MATCH(COUNTA($A$5:$A27),IF(ROW()-5-MATCH(COUNTA($A$5:$A27),IFERROR(--LEFT($A$6:$A$65),0),0),--(COUNTIF(INDIRECT("R"&amp;4+MATCH(COUNTA($A$5:$A27),IFERROR(--LEFT($A$6:$A$65),0),0)&amp;"C:R[-1]C",0),'График июнь'!$B$20:$B$42)=0),1)*INDEX('График июнь'!$J$20:$AM$42,0,MATCH(G$3,'График июнь'!$J$19:$AM$19,0)),0)),"")</f>
        <v/>
      </c>
      <c r="H27" s="66" t="str">
        <f t="array" aca="1" ref="H27" ca="1">IFERROR(INDEX('График июнь'!$B$20:$B$42,MATCH(COUNTA($A$5:$A27),IF(ROW()-5-MATCH(COUNTA($A$5:$A27),IFERROR(--LEFT($A$6:$A$65),0),0),--(COUNTIF(INDIRECT("R"&amp;4+MATCH(COUNTA($A$5:$A27),IFERROR(--LEFT($A$6:$A$65),0),0)&amp;"C:R[-1]C",0),'График июнь'!$B$20:$B$42)=0),1)*INDEX('График июнь'!$J$20:$AM$42,0,MATCH(H$3,'График июнь'!$J$19:$AM$19,0)),0)),"")</f>
        <v/>
      </c>
      <c r="I27" s="64" t="str">
        <f t="array" aca="1" ref="I27" ca="1">IF(AND(COUNTBLANK($B27:$H27)=7,(ROW()-MATCH(COUNTA($A$5:$A27),IFERROR(--LEFT($A$6:$A$65),0),0))&gt;9),"-","+")</f>
        <v>-</v>
      </c>
    </row>
    <row r="28" spans="1:9" ht="15.05" hidden="1" customHeight="1">
      <c r="A28" s="110"/>
      <c r="B28" s="65" t="str">
        <f t="array" aca="1" ref="B28" ca="1">IFERROR(INDEX('График июнь'!$B$20:$B$42,MATCH(COUNTA($A$5:$A28),IF(ROW()-5-MATCH(COUNTA($A$5:$A28),IFERROR(--LEFT($A$6:$A$65),0),0),--(COUNTIF(INDIRECT("R"&amp;4+MATCH(COUNTA($A$5:$A28),IFERROR(--LEFT($A$6:$A$65),0),0)&amp;"C:R[-1]C",0),'График июнь'!$B$20:$B$42)=0),1)*INDEX('График июнь'!$J$20:$AM$42,0,MATCH(B$3,'График июнь'!$J$19:$AM$19,0)),0)),"")</f>
        <v/>
      </c>
      <c r="C28" s="65" t="str">
        <f t="array" aca="1" ref="C28" ca="1">IFERROR(INDEX('График июнь'!$B$20:$B$42,MATCH(COUNTA($A$5:$A28),IF(ROW()-5-MATCH(COUNTA($A$5:$A28),IFERROR(--LEFT($A$6:$A$65),0),0),--(COUNTIF(INDIRECT("R"&amp;4+MATCH(COUNTA($A$5:$A28),IFERROR(--LEFT($A$6:$A$65),0),0)&amp;"C:R[-1]C",0),'График июнь'!$B$20:$B$42)=0),1)*INDEX('График июнь'!$J$20:$AM$42,0,MATCH(C$3,'График июнь'!$J$19:$AM$19,0)),0)),"")</f>
        <v/>
      </c>
      <c r="D28" s="65" t="str">
        <f t="array" aca="1" ref="D28" ca="1">IFERROR(INDEX('График июнь'!$B$20:$B$42,MATCH(COUNTA($A$5:$A28),IF(ROW()-5-MATCH(COUNTA($A$5:$A28),IFERROR(--LEFT($A$6:$A$65),0),0),--(COUNTIF(INDIRECT("R"&amp;4+MATCH(COUNTA($A$5:$A28),IFERROR(--LEFT($A$6:$A$65),0),0)&amp;"C:R[-1]C",0),'График июнь'!$B$20:$B$42)=0),1)*INDEX('График июнь'!$J$20:$AM$42,0,MATCH(D$3,'График июнь'!$J$19:$AM$19,0)),0)),"")</f>
        <v/>
      </c>
      <c r="E28" s="65" t="str">
        <f t="array" aca="1" ref="E28" ca="1">IFERROR(INDEX('График июнь'!$B$20:$B$42,MATCH(COUNTA($A$5:$A28),IF(ROW()-5-MATCH(COUNTA($A$5:$A28),IFERROR(--LEFT($A$6:$A$65),0),0),--(COUNTIF(INDIRECT("R"&amp;4+MATCH(COUNTA($A$5:$A28),IFERROR(--LEFT($A$6:$A$65),0),0)&amp;"C:R[-1]C",0),'График июнь'!$B$20:$B$42)=0),1)*INDEX('График июнь'!$J$20:$AM$42,0,MATCH(E$3,'График июнь'!$J$19:$AM$19,0)),0)),"")</f>
        <v/>
      </c>
      <c r="F28" s="65" t="str">
        <f t="array" aca="1" ref="F28" ca="1">IFERROR(INDEX('График июнь'!$B$20:$B$42,MATCH(COUNTA($A$5:$A28),IF(ROW()-5-MATCH(COUNTA($A$5:$A28),IFERROR(--LEFT($A$6:$A$65),0),0),--(COUNTIF(INDIRECT("R"&amp;4+MATCH(COUNTA($A$5:$A28),IFERROR(--LEFT($A$6:$A$65),0),0)&amp;"C:R[-1]C",0),'График июнь'!$B$20:$B$42)=0),1)*INDEX('График июнь'!$J$20:$AM$42,0,MATCH(F$3,'График июнь'!$J$19:$AM$19,0)),0)),"")</f>
        <v/>
      </c>
      <c r="G28" s="65" t="str">
        <f t="array" aca="1" ref="G28" ca="1">IFERROR(INDEX('График июнь'!$B$20:$B$42,MATCH(COUNTA($A$5:$A28),IF(ROW()-5-MATCH(COUNTA($A$5:$A28),IFERROR(--LEFT($A$6:$A$65),0),0),--(COUNTIF(INDIRECT("R"&amp;4+MATCH(COUNTA($A$5:$A28),IFERROR(--LEFT($A$6:$A$65),0),0)&amp;"C:R[-1]C",0),'График июнь'!$B$20:$B$42)=0),1)*INDEX('График июнь'!$J$20:$AM$42,0,MATCH(G$3,'График июнь'!$J$19:$AM$19,0)),0)),"")</f>
        <v/>
      </c>
      <c r="H28" s="66" t="str">
        <f t="array" aca="1" ref="H28" ca="1">IFERROR(INDEX('График июнь'!$B$20:$B$42,MATCH(COUNTA($A$5:$A28),IF(ROW()-5-MATCH(COUNTA($A$5:$A28),IFERROR(--LEFT($A$6:$A$65),0),0),--(COUNTIF(INDIRECT("R"&amp;4+MATCH(COUNTA($A$5:$A28),IFERROR(--LEFT($A$6:$A$65),0),0)&amp;"C:R[-1]C",0),'График июнь'!$B$20:$B$42)=0),1)*INDEX('График июнь'!$J$20:$AM$42,0,MATCH(H$3,'График июнь'!$J$19:$AM$19,0)),0)),"")</f>
        <v/>
      </c>
      <c r="I28" s="64" t="str">
        <f t="array" aca="1" ref="I28" ca="1">IF(AND(COUNTBLANK($B28:$H28)=7,(ROW()-MATCH(COUNTA($A$5:$A28),IFERROR(--LEFT($A$6:$A$65),0),0))&gt;9),"-","+")</f>
        <v>-</v>
      </c>
    </row>
    <row r="29" spans="1:9" ht="15.05" hidden="1" customHeight="1">
      <c r="A29" s="110"/>
      <c r="B29" s="65" t="str">
        <f t="array" aca="1" ref="B29" ca="1">IFERROR(INDEX('График июнь'!$B$20:$B$42,MATCH(COUNTA($A$5:$A29),IF(ROW()-5-MATCH(COUNTA($A$5:$A29),IFERROR(--LEFT($A$6:$A$65),0),0),--(COUNTIF(INDIRECT("R"&amp;4+MATCH(COUNTA($A$5:$A29),IFERROR(--LEFT($A$6:$A$65),0),0)&amp;"C:R[-1]C",0),'График июнь'!$B$20:$B$42)=0),1)*INDEX('График июнь'!$J$20:$AM$42,0,MATCH(B$3,'График июнь'!$J$19:$AM$19,0)),0)),"")</f>
        <v/>
      </c>
      <c r="C29" s="65" t="str">
        <f t="array" aca="1" ref="C29" ca="1">IFERROR(INDEX('График июнь'!$B$20:$B$42,MATCH(COUNTA($A$5:$A29),IF(ROW()-5-MATCH(COUNTA($A$5:$A29),IFERROR(--LEFT($A$6:$A$65),0),0),--(COUNTIF(INDIRECT("R"&amp;4+MATCH(COUNTA($A$5:$A29),IFERROR(--LEFT($A$6:$A$65),0),0)&amp;"C:R[-1]C",0),'График июнь'!$B$20:$B$42)=0),1)*INDEX('График июнь'!$J$20:$AM$42,0,MATCH(C$3,'График июнь'!$J$19:$AM$19,0)),0)),"")</f>
        <v/>
      </c>
      <c r="D29" s="65" t="str">
        <f t="array" aca="1" ref="D29" ca="1">IFERROR(INDEX('График июнь'!$B$20:$B$42,MATCH(COUNTA($A$5:$A29),IF(ROW()-5-MATCH(COUNTA($A$5:$A29),IFERROR(--LEFT($A$6:$A$65),0),0),--(COUNTIF(INDIRECT("R"&amp;4+MATCH(COUNTA($A$5:$A29),IFERROR(--LEFT($A$6:$A$65),0),0)&amp;"C:R[-1]C",0),'График июнь'!$B$20:$B$42)=0),1)*INDEX('График июнь'!$J$20:$AM$42,0,MATCH(D$3,'График июнь'!$J$19:$AM$19,0)),0)),"")</f>
        <v/>
      </c>
      <c r="E29" s="65" t="str">
        <f t="array" aca="1" ref="E29" ca="1">IFERROR(INDEX('График июнь'!$B$20:$B$42,MATCH(COUNTA($A$5:$A29),IF(ROW()-5-MATCH(COUNTA($A$5:$A29),IFERROR(--LEFT($A$6:$A$65),0),0),--(COUNTIF(INDIRECT("R"&amp;4+MATCH(COUNTA($A$5:$A29),IFERROR(--LEFT($A$6:$A$65),0),0)&amp;"C:R[-1]C",0),'График июнь'!$B$20:$B$42)=0),1)*INDEX('График июнь'!$J$20:$AM$42,0,MATCH(E$3,'График июнь'!$J$19:$AM$19,0)),0)),"")</f>
        <v/>
      </c>
      <c r="F29" s="65" t="str">
        <f t="array" aca="1" ref="F29" ca="1">IFERROR(INDEX('График июнь'!$B$20:$B$42,MATCH(COUNTA($A$5:$A29),IF(ROW()-5-MATCH(COUNTA($A$5:$A29),IFERROR(--LEFT($A$6:$A$65),0),0),--(COUNTIF(INDIRECT("R"&amp;4+MATCH(COUNTA($A$5:$A29),IFERROR(--LEFT($A$6:$A$65),0),0)&amp;"C:R[-1]C",0),'График июнь'!$B$20:$B$42)=0),1)*INDEX('График июнь'!$J$20:$AM$42,0,MATCH(F$3,'График июнь'!$J$19:$AM$19,0)),0)),"")</f>
        <v/>
      </c>
      <c r="G29" s="65" t="str">
        <f t="array" aca="1" ref="G29" ca="1">IFERROR(INDEX('График июнь'!$B$20:$B$42,MATCH(COUNTA($A$5:$A29),IF(ROW()-5-MATCH(COUNTA($A$5:$A29),IFERROR(--LEFT($A$6:$A$65),0),0),--(COUNTIF(INDIRECT("R"&amp;4+MATCH(COUNTA($A$5:$A29),IFERROR(--LEFT($A$6:$A$65),0),0)&amp;"C:R[-1]C",0),'График июнь'!$B$20:$B$42)=0),1)*INDEX('График июнь'!$J$20:$AM$42,0,MATCH(G$3,'График июнь'!$J$19:$AM$19,0)),0)),"")</f>
        <v/>
      </c>
      <c r="H29" s="66" t="str">
        <f t="array" aca="1" ref="H29" ca="1">IFERROR(INDEX('График июнь'!$B$20:$B$42,MATCH(COUNTA($A$5:$A29),IF(ROW()-5-MATCH(COUNTA($A$5:$A29),IFERROR(--LEFT($A$6:$A$65),0),0),--(COUNTIF(INDIRECT("R"&amp;4+MATCH(COUNTA($A$5:$A29),IFERROR(--LEFT($A$6:$A$65),0),0)&amp;"C:R[-1]C",0),'График июнь'!$B$20:$B$42)=0),1)*INDEX('График июнь'!$J$20:$AM$42,0,MATCH(H$3,'График июнь'!$J$19:$AM$19,0)),0)),"")</f>
        <v/>
      </c>
      <c r="I29" s="64" t="str">
        <f t="array" aca="1" ref="I29" ca="1">IF(AND(COUNTBLANK($B29:$H29)=7,(ROW()-MATCH(COUNTA($A$5:$A29),IFERROR(--LEFT($A$6:$A$65),0),0))&gt;9),"-","+")</f>
        <v>-</v>
      </c>
    </row>
    <row r="30" spans="1:9" ht="15.05" hidden="1" customHeight="1">
      <c r="A30" s="110"/>
      <c r="B30" s="65" t="str">
        <f t="array" aca="1" ref="B30" ca="1">IFERROR(INDEX('График июнь'!$B$20:$B$42,MATCH(COUNTA($A$5:$A30),IF(ROW()-5-MATCH(COUNTA($A$5:$A30),IFERROR(--LEFT($A$6:$A$65),0),0),--(COUNTIF(INDIRECT("R"&amp;4+MATCH(COUNTA($A$5:$A30),IFERROR(--LEFT($A$6:$A$65),0),0)&amp;"C:R[-1]C",0),'График июнь'!$B$20:$B$42)=0),1)*INDEX('График июнь'!$J$20:$AM$42,0,MATCH(B$3,'График июнь'!$J$19:$AM$19,0)),0)),"")</f>
        <v/>
      </c>
      <c r="C30" s="65" t="str">
        <f t="array" aca="1" ref="C30" ca="1">IFERROR(INDEX('График июнь'!$B$20:$B$42,MATCH(COUNTA($A$5:$A30),IF(ROW()-5-MATCH(COUNTA($A$5:$A30),IFERROR(--LEFT($A$6:$A$65),0),0),--(COUNTIF(INDIRECT("R"&amp;4+MATCH(COUNTA($A$5:$A30),IFERROR(--LEFT($A$6:$A$65),0),0)&amp;"C:R[-1]C",0),'График июнь'!$B$20:$B$42)=0),1)*INDEX('График июнь'!$J$20:$AM$42,0,MATCH(C$3,'График июнь'!$J$19:$AM$19,0)),0)),"")</f>
        <v/>
      </c>
      <c r="D30" s="65" t="str">
        <f t="array" aca="1" ref="D30" ca="1">IFERROR(INDEX('График июнь'!$B$20:$B$42,MATCH(COUNTA($A$5:$A30),IF(ROW()-5-MATCH(COUNTA($A$5:$A30),IFERROR(--LEFT($A$6:$A$65),0),0),--(COUNTIF(INDIRECT("R"&amp;4+MATCH(COUNTA($A$5:$A30),IFERROR(--LEFT($A$6:$A$65),0),0)&amp;"C:R[-1]C",0),'График июнь'!$B$20:$B$42)=0),1)*INDEX('График июнь'!$J$20:$AM$42,0,MATCH(D$3,'График июнь'!$J$19:$AM$19,0)),0)),"")</f>
        <v/>
      </c>
      <c r="E30" s="65" t="str">
        <f t="array" aca="1" ref="E30" ca="1">IFERROR(INDEX('График июнь'!$B$20:$B$42,MATCH(COUNTA($A$5:$A30),IF(ROW()-5-MATCH(COUNTA($A$5:$A30),IFERROR(--LEFT($A$6:$A$65),0),0),--(COUNTIF(INDIRECT("R"&amp;4+MATCH(COUNTA($A$5:$A30),IFERROR(--LEFT($A$6:$A$65),0),0)&amp;"C:R[-1]C",0),'График июнь'!$B$20:$B$42)=0),1)*INDEX('График июнь'!$J$20:$AM$42,0,MATCH(E$3,'График июнь'!$J$19:$AM$19,0)),0)),"")</f>
        <v/>
      </c>
      <c r="F30" s="65" t="str">
        <f t="array" aca="1" ref="F30" ca="1">IFERROR(INDEX('График июнь'!$B$20:$B$42,MATCH(COUNTA($A$5:$A30),IF(ROW()-5-MATCH(COUNTA($A$5:$A30),IFERROR(--LEFT($A$6:$A$65),0),0),--(COUNTIF(INDIRECT("R"&amp;4+MATCH(COUNTA($A$5:$A30),IFERROR(--LEFT($A$6:$A$65),0),0)&amp;"C:R[-1]C",0),'График июнь'!$B$20:$B$42)=0),1)*INDEX('График июнь'!$J$20:$AM$42,0,MATCH(F$3,'График июнь'!$J$19:$AM$19,0)),0)),"")</f>
        <v/>
      </c>
      <c r="G30" s="65" t="str">
        <f t="array" aca="1" ref="G30" ca="1">IFERROR(INDEX('График июнь'!$B$20:$B$42,MATCH(COUNTA($A$5:$A30),IF(ROW()-5-MATCH(COUNTA($A$5:$A30),IFERROR(--LEFT($A$6:$A$65),0),0),--(COUNTIF(INDIRECT("R"&amp;4+MATCH(COUNTA($A$5:$A30),IFERROR(--LEFT($A$6:$A$65),0),0)&amp;"C:R[-1]C",0),'График июнь'!$B$20:$B$42)=0),1)*INDEX('График июнь'!$J$20:$AM$42,0,MATCH(G$3,'График июнь'!$J$19:$AM$19,0)),0)),"")</f>
        <v/>
      </c>
      <c r="H30" s="66" t="str">
        <f t="array" aca="1" ref="H30" ca="1">IFERROR(INDEX('График июнь'!$B$20:$B$42,MATCH(COUNTA($A$5:$A30),IF(ROW()-5-MATCH(COUNTA($A$5:$A30),IFERROR(--LEFT($A$6:$A$65),0),0),--(COUNTIF(INDIRECT("R"&amp;4+MATCH(COUNTA($A$5:$A30),IFERROR(--LEFT($A$6:$A$65),0),0)&amp;"C:R[-1]C",0),'График июнь'!$B$20:$B$42)=0),1)*INDEX('График июнь'!$J$20:$AM$42,0,MATCH(H$3,'График июнь'!$J$19:$AM$19,0)),0)),"")</f>
        <v/>
      </c>
      <c r="I30" s="64" t="str">
        <f t="array" aca="1" ref="I30" ca="1">IF(AND(COUNTBLANK($B30:$H30)=7,(ROW()-MATCH(COUNTA($A$5:$A30),IFERROR(--LEFT($A$6:$A$65),0),0))&gt;9),"-","+")</f>
        <v>-</v>
      </c>
    </row>
    <row r="31" spans="1:9" ht="14.55" hidden="1" thickBot="1">
      <c r="A31" s="110"/>
      <c r="B31" s="38" t="str">
        <f t="array" aca="1" ref="B31" ca="1">IFERROR(INDEX('График июнь'!$B$20:$B$42,MATCH(COUNTA($A$5:$A31),IF(ROW()-5-MATCH(COUNTA($A$5:$A31),IFERROR(--LEFT($A$6:$A$65),0),0),--(COUNTIF(INDIRECT("R"&amp;4+MATCH(COUNTA($A$5:$A31),IFERROR(--LEFT($A$6:$A$65),0),0)&amp;"C:R[-1]C",0),'График июнь'!$B$20:$B$42)=0),1)*INDEX('График июнь'!$J$20:$AM$42,0,MATCH(B$3,'График июнь'!$J$19:$AM$19,0)),0)),"")</f>
        <v/>
      </c>
      <c r="C31" s="38" t="str">
        <f t="array" aca="1" ref="C31" ca="1">IFERROR(INDEX('График июнь'!$B$20:$B$42,MATCH(COUNTA($A$5:$A31),IF(ROW()-5-MATCH(COUNTA($A$5:$A31),IFERROR(--LEFT($A$6:$A$65),0),0),--(COUNTIF(INDIRECT("R"&amp;4+MATCH(COUNTA($A$5:$A31),IFERROR(--LEFT($A$6:$A$65),0),0)&amp;"C:R[-1]C",0),'График июнь'!$B$20:$B$42)=0),1)*INDEX('График июнь'!$J$20:$AM$42,0,MATCH(C$3,'График июнь'!$J$19:$AM$19,0)),0)),"")</f>
        <v/>
      </c>
      <c r="D31" s="38" t="str">
        <f t="array" aca="1" ref="D31" ca="1">IFERROR(INDEX('График июнь'!$B$20:$B$42,MATCH(COUNTA($A$5:$A31),IF(ROW()-5-MATCH(COUNTA($A$5:$A31),IFERROR(--LEFT($A$6:$A$65),0),0),--(COUNTIF(INDIRECT("R"&amp;4+MATCH(COUNTA($A$5:$A31),IFERROR(--LEFT($A$6:$A$65),0),0)&amp;"C:R[-1]C",0),'График июнь'!$B$20:$B$42)=0),1)*INDEX('График июнь'!$J$20:$AM$42,0,MATCH(D$3,'График июнь'!$J$19:$AM$19,0)),0)),"")</f>
        <v/>
      </c>
      <c r="E31" s="38" t="str">
        <f t="array" aca="1" ref="E31" ca="1">IFERROR(INDEX('График июнь'!$B$20:$B$42,MATCH(COUNTA($A$5:$A31),IF(ROW()-5-MATCH(COUNTA($A$5:$A31),IFERROR(--LEFT($A$6:$A$65),0),0),--(COUNTIF(INDIRECT("R"&amp;4+MATCH(COUNTA($A$5:$A31),IFERROR(--LEFT($A$6:$A$65),0),0)&amp;"C:R[-1]C",0),'График июнь'!$B$20:$B$42)=0),1)*INDEX('График июнь'!$J$20:$AM$42,0,MATCH(E$3,'График июнь'!$J$19:$AM$19,0)),0)),"")</f>
        <v/>
      </c>
      <c r="F31" s="38" t="str">
        <f t="array" aca="1" ref="F31" ca="1">IFERROR(INDEX('График июнь'!$B$20:$B$42,MATCH(COUNTA($A$5:$A31),IF(ROW()-5-MATCH(COUNTA($A$5:$A31),IFERROR(--LEFT($A$6:$A$65),0),0),--(COUNTIF(INDIRECT("R"&amp;4+MATCH(COUNTA($A$5:$A31),IFERROR(--LEFT($A$6:$A$65),0),0)&amp;"C:R[-1]C",0),'График июнь'!$B$20:$B$42)=0),1)*INDEX('График июнь'!$J$20:$AM$42,0,MATCH(F$3,'График июнь'!$J$19:$AM$19,0)),0)),"")</f>
        <v/>
      </c>
      <c r="G31" s="38" t="str">
        <f t="array" aca="1" ref="G31" ca="1">IFERROR(INDEX('График июнь'!$B$20:$B$42,MATCH(COUNTA($A$5:$A31),IF(ROW()-5-MATCH(COUNTA($A$5:$A31),IFERROR(--LEFT($A$6:$A$65),0),0),--(COUNTIF(INDIRECT("R"&amp;4+MATCH(COUNTA($A$5:$A31),IFERROR(--LEFT($A$6:$A$65),0),0)&amp;"C:R[-1]C",0),'График июнь'!$B$20:$B$42)=0),1)*INDEX('График июнь'!$J$20:$AM$42,0,MATCH(G$3,'График июнь'!$J$19:$AM$19,0)),0)),"")</f>
        <v/>
      </c>
      <c r="H31" s="48" t="str">
        <f t="array" aca="1" ref="H31" ca="1">IFERROR(INDEX('График июнь'!$B$20:$B$42,MATCH(COUNTA($A$5:$A31),IF(ROW()-5-MATCH(COUNTA($A$5:$A31),IFERROR(--LEFT($A$6:$A$65),0),0),--(COUNTIF(INDIRECT("R"&amp;4+MATCH(COUNTA($A$5:$A31),IFERROR(--LEFT($A$6:$A$65),0),0)&amp;"C:R[-1]C",0),'График июнь'!$B$20:$B$42)=0),1)*INDEX('График июнь'!$J$20:$AM$42,0,MATCH(H$3,'График июнь'!$J$19:$AM$19,0)),0)),"")</f>
        <v/>
      </c>
      <c r="I31" s="64" t="str">
        <f t="array" aca="1" ref="I31" ca="1">IF(AND(COUNTBLANK($B31:$H31)=7,(ROW()-MATCH(COUNTA($A$5:$A31),IFERROR(--LEFT($A$6:$A$65),0),0))&gt;9),"-","+")</f>
        <v>-</v>
      </c>
    </row>
    <row r="32" spans="1:9" ht="14.55" hidden="1" thickBot="1">
      <c r="A32" s="110"/>
      <c r="B32" s="38" t="str">
        <f t="array" aca="1" ref="B32" ca="1">IFERROR(INDEX('График июнь'!$B$20:$B$42,MATCH(COUNTA($A$5:$A32),IF(ROW()-5-MATCH(COUNTA($A$5:$A32),IFERROR(--LEFT($A$6:$A$65),0),0),--(COUNTIF(INDIRECT("R"&amp;4+MATCH(COUNTA($A$5:$A32),IFERROR(--LEFT($A$6:$A$65),0),0)&amp;"C:R[-1]C",0),'График июнь'!$B$20:$B$42)=0),1)*INDEX('График июнь'!$J$20:$AM$42,0,MATCH(B$3,'График июнь'!$J$19:$AM$19,0)),0)),"")</f>
        <v/>
      </c>
      <c r="C32" s="38" t="str">
        <f t="array" aca="1" ref="C32" ca="1">IFERROR(INDEX('График июнь'!$B$20:$B$42,MATCH(COUNTA($A$5:$A32),IF(ROW()-5-MATCH(COUNTA($A$5:$A32),IFERROR(--LEFT($A$6:$A$65),0),0),--(COUNTIF(INDIRECT("R"&amp;4+MATCH(COUNTA($A$5:$A32),IFERROR(--LEFT($A$6:$A$65),0),0)&amp;"C:R[-1]C",0),'График июнь'!$B$20:$B$42)=0),1)*INDEX('График июнь'!$J$20:$AM$42,0,MATCH(C$3,'График июнь'!$J$19:$AM$19,0)),0)),"")</f>
        <v/>
      </c>
      <c r="D32" s="38" t="str">
        <f t="array" aca="1" ref="D32" ca="1">IFERROR(INDEX('График июнь'!$B$20:$B$42,MATCH(COUNTA($A$5:$A32),IF(ROW()-5-MATCH(COUNTA($A$5:$A32),IFERROR(--LEFT($A$6:$A$65),0),0),--(COUNTIF(INDIRECT("R"&amp;4+MATCH(COUNTA($A$5:$A32),IFERROR(--LEFT($A$6:$A$65),0),0)&amp;"C:R[-1]C",0),'График июнь'!$B$20:$B$42)=0),1)*INDEX('График июнь'!$J$20:$AM$42,0,MATCH(D$3,'График июнь'!$J$19:$AM$19,0)),0)),"")</f>
        <v/>
      </c>
      <c r="E32" s="38" t="str">
        <f t="array" aca="1" ref="E32" ca="1">IFERROR(INDEX('График июнь'!$B$20:$B$42,MATCH(COUNTA($A$5:$A32),IF(ROW()-5-MATCH(COUNTA($A$5:$A32),IFERROR(--LEFT($A$6:$A$65),0),0),--(COUNTIF(INDIRECT("R"&amp;4+MATCH(COUNTA($A$5:$A32),IFERROR(--LEFT($A$6:$A$65),0),0)&amp;"C:R[-1]C",0),'График июнь'!$B$20:$B$42)=0),1)*INDEX('График июнь'!$J$20:$AM$42,0,MATCH(E$3,'График июнь'!$J$19:$AM$19,0)),0)),"")</f>
        <v/>
      </c>
      <c r="F32" s="38" t="str">
        <f t="array" aca="1" ref="F32" ca="1">IFERROR(INDEX('График июнь'!$B$20:$B$42,MATCH(COUNTA($A$5:$A32),IF(ROW()-5-MATCH(COUNTA($A$5:$A32),IFERROR(--LEFT($A$6:$A$65),0),0),--(COUNTIF(INDIRECT("R"&amp;4+MATCH(COUNTA($A$5:$A32),IFERROR(--LEFT($A$6:$A$65),0),0)&amp;"C:R[-1]C",0),'График июнь'!$B$20:$B$42)=0),1)*INDEX('График июнь'!$J$20:$AM$42,0,MATCH(F$3,'График июнь'!$J$19:$AM$19,0)),0)),"")</f>
        <v/>
      </c>
      <c r="G32" s="38" t="str">
        <f t="array" aca="1" ref="G32" ca="1">IFERROR(INDEX('График июнь'!$B$20:$B$42,MATCH(COUNTA($A$5:$A32),IF(ROW()-5-MATCH(COUNTA($A$5:$A32),IFERROR(--LEFT($A$6:$A$65),0),0),--(COUNTIF(INDIRECT("R"&amp;4+MATCH(COUNTA($A$5:$A32),IFERROR(--LEFT($A$6:$A$65),0),0)&amp;"C:R[-1]C",0),'График июнь'!$B$20:$B$42)=0),1)*INDEX('График июнь'!$J$20:$AM$42,0,MATCH(G$3,'График июнь'!$J$19:$AM$19,0)),0)),"")</f>
        <v/>
      </c>
      <c r="H32" s="48" t="str">
        <f t="array" aca="1" ref="H32" ca="1">IFERROR(INDEX('График июнь'!$B$20:$B$42,MATCH(COUNTA($A$5:$A32),IF(ROW()-5-MATCH(COUNTA($A$5:$A32),IFERROR(--LEFT($A$6:$A$65),0),0),--(COUNTIF(INDIRECT("R"&amp;4+MATCH(COUNTA($A$5:$A32),IFERROR(--LEFT($A$6:$A$65),0),0)&amp;"C:R[-1]C",0),'График июнь'!$B$20:$B$42)=0),1)*INDEX('График июнь'!$J$20:$AM$42,0,MATCH(H$3,'График июнь'!$J$19:$AM$19,0)),0)),"")</f>
        <v/>
      </c>
      <c r="I32" s="64" t="str">
        <f t="array" aca="1" ref="I32" ca="1">IF(AND(COUNTBLANK($B32:$H32)=7,(ROW()-MATCH(COUNTA($A$5:$A32),IFERROR(--LEFT($A$6:$A$65),0),0))&gt;9),"-","+")</f>
        <v>-</v>
      </c>
    </row>
    <row r="33" spans="1:9" ht="14.55" hidden="1" thickBot="1">
      <c r="A33" s="110"/>
      <c r="B33" s="38" t="str">
        <f t="array" aca="1" ref="B33" ca="1">IFERROR(INDEX('График июнь'!$B$20:$B$42,MATCH(COUNTA($A$5:$A33),IF(ROW()-5-MATCH(COUNTA($A$5:$A33),IFERROR(--LEFT($A$6:$A$65),0),0),--(COUNTIF(INDIRECT("R"&amp;4+MATCH(COUNTA($A$5:$A33),IFERROR(--LEFT($A$6:$A$65),0),0)&amp;"C:R[-1]C",0),'График июнь'!$B$20:$B$42)=0),1)*INDEX('График июнь'!$J$20:$AM$42,0,MATCH(B$3,'График июнь'!$J$19:$AM$19,0)),0)),"")</f>
        <v/>
      </c>
      <c r="C33" s="38" t="str">
        <f t="array" aca="1" ref="C33" ca="1">IFERROR(INDEX('График июнь'!$B$20:$B$42,MATCH(COUNTA($A$5:$A33),IF(ROW()-5-MATCH(COUNTA($A$5:$A33),IFERROR(--LEFT($A$6:$A$65),0),0),--(COUNTIF(INDIRECT("R"&amp;4+MATCH(COUNTA($A$5:$A33),IFERROR(--LEFT($A$6:$A$65),0),0)&amp;"C:R[-1]C",0),'График июнь'!$B$20:$B$42)=0),1)*INDEX('График июнь'!$J$20:$AM$42,0,MATCH(C$3,'График июнь'!$J$19:$AM$19,0)),0)),"")</f>
        <v/>
      </c>
      <c r="D33" s="38" t="str">
        <f t="array" aca="1" ref="D33" ca="1">IFERROR(INDEX('График июнь'!$B$20:$B$42,MATCH(COUNTA($A$5:$A33),IF(ROW()-5-MATCH(COUNTA($A$5:$A33),IFERROR(--LEFT($A$6:$A$65),0),0),--(COUNTIF(INDIRECT("R"&amp;4+MATCH(COUNTA($A$5:$A33),IFERROR(--LEFT($A$6:$A$65),0),0)&amp;"C:R[-1]C",0),'График июнь'!$B$20:$B$42)=0),1)*INDEX('График июнь'!$J$20:$AM$42,0,MATCH(D$3,'График июнь'!$J$19:$AM$19,0)),0)),"")</f>
        <v/>
      </c>
      <c r="E33" s="38" t="str">
        <f t="array" aca="1" ref="E33" ca="1">IFERROR(INDEX('График июнь'!$B$20:$B$42,MATCH(COUNTA($A$5:$A33),IF(ROW()-5-MATCH(COUNTA($A$5:$A33),IFERROR(--LEFT($A$6:$A$65),0),0),--(COUNTIF(INDIRECT("R"&amp;4+MATCH(COUNTA($A$5:$A33),IFERROR(--LEFT($A$6:$A$65),0),0)&amp;"C:R[-1]C",0),'График июнь'!$B$20:$B$42)=0),1)*INDEX('График июнь'!$J$20:$AM$42,0,MATCH(E$3,'График июнь'!$J$19:$AM$19,0)),0)),"")</f>
        <v/>
      </c>
      <c r="F33" s="38" t="str">
        <f t="array" aca="1" ref="F33" ca="1">IFERROR(INDEX('График июнь'!$B$20:$B$42,MATCH(COUNTA($A$5:$A33),IF(ROW()-5-MATCH(COUNTA($A$5:$A33),IFERROR(--LEFT($A$6:$A$65),0),0),--(COUNTIF(INDIRECT("R"&amp;4+MATCH(COUNTA($A$5:$A33),IFERROR(--LEFT($A$6:$A$65),0),0)&amp;"C:R[-1]C",0),'График июнь'!$B$20:$B$42)=0),1)*INDEX('График июнь'!$J$20:$AM$42,0,MATCH(F$3,'График июнь'!$J$19:$AM$19,0)),0)),"")</f>
        <v/>
      </c>
      <c r="G33" s="38" t="str">
        <f t="array" aca="1" ref="G33" ca="1">IFERROR(INDEX('График июнь'!$B$20:$B$42,MATCH(COUNTA($A$5:$A33),IF(ROW()-5-MATCH(COUNTA($A$5:$A33),IFERROR(--LEFT($A$6:$A$65),0),0),--(COUNTIF(INDIRECT("R"&amp;4+MATCH(COUNTA($A$5:$A33),IFERROR(--LEFT($A$6:$A$65),0),0)&amp;"C:R[-1]C",0),'График июнь'!$B$20:$B$42)=0),1)*INDEX('График июнь'!$J$20:$AM$42,0,MATCH(G$3,'График июнь'!$J$19:$AM$19,0)),0)),"")</f>
        <v/>
      </c>
      <c r="H33" s="48" t="str">
        <f t="array" aca="1" ref="H33" ca="1">IFERROR(INDEX('График июнь'!$B$20:$B$42,MATCH(COUNTA($A$5:$A33),IF(ROW()-5-MATCH(COUNTA($A$5:$A33),IFERROR(--LEFT($A$6:$A$65),0),0),--(COUNTIF(INDIRECT("R"&amp;4+MATCH(COUNTA($A$5:$A33),IFERROR(--LEFT($A$6:$A$65),0),0)&amp;"C:R[-1]C",0),'График июнь'!$B$20:$B$42)=0),1)*INDEX('График июнь'!$J$20:$AM$42,0,MATCH(H$3,'График июнь'!$J$19:$AM$19,0)),0)),"")</f>
        <v/>
      </c>
      <c r="I33" s="64" t="str">
        <f t="array" aca="1" ref="I33" ca="1">IF(AND(COUNTBLANK($B33:$H33)=7,(ROW()-MATCH(COUNTA($A$5:$A33),IFERROR(--LEFT($A$6:$A$65),0),0))&gt;9),"-","+")</f>
        <v>-</v>
      </c>
    </row>
    <row r="34" spans="1:9" ht="14.55" hidden="1" thickBot="1">
      <c r="A34" s="110"/>
      <c r="B34" s="38" t="str">
        <f t="array" aca="1" ref="B34" ca="1">IFERROR(INDEX('График июнь'!$B$20:$B$42,MATCH(COUNTA($A$5:$A34),IF(ROW()-5-MATCH(COUNTA($A$5:$A34),IFERROR(--LEFT($A$6:$A$65),0),0),--(COUNTIF(INDIRECT("R"&amp;4+MATCH(COUNTA($A$5:$A34),IFERROR(--LEFT($A$6:$A$65),0),0)&amp;"C:R[-1]C",0),'График июнь'!$B$20:$B$42)=0),1)*INDEX('График июнь'!$J$20:$AM$42,0,MATCH(B$3,'График июнь'!$J$19:$AM$19,0)),0)),"")</f>
        <v/>
      </c>
      <c r="C34" s="38" t="str">
        <f t="array" aca="1" ref="C34" ca="1">IFERROR(INDEX('График июнь'!$B$20:$B$42,MATCH(COUNTA($A$5:$A34),IF(ROW()-5-MATCH(COUNTA($A$5:$A34),IFERROR(--LEFT($A$6:$A$65),0),0),--(COUNTIF(INDIRECT("R"&amp;4+MATCH(COUNTA($A$5:$A34),IFERROR(--LEFT($A$6:$A$65),0),0)&amp;"C:R[-1]C",0),'График июнь'!$B$20:$B$42)=0),1)*INDEX('График июнь'!$J$20:$AM$42,0,MATCH(C$3,'График июнь'!$J$19:$AM$19,0)),0)),"")</f>
        <v/>
      </c>
      <c r="D34" s="38" t="str">
        <f t="array" aca="1" ref="D34" ca="1">IFERROR(INDEX('График июнь'!$B$20:$B$42,MATCH(COUNTA($A$5:$A34),IF(ROW()-5-MATCH(COUNTA($A$5:$A34),IFERROR(--LEFT($A$6:$A$65),0),0),--(COUNTIF(INDIRECT("R"&amp;4+MATCH(COUNTA($A$5:$A34),IFERROR(--LEFT($A$6:$A$65),0),0)&amp;"C:R[-1]C",0),'График июнь'!$B$20:$B$42)=0),1)*INDEX('График июнь'!$J$20:$AM$42,0,MATCH(D$3,'График июнь'!$J$19:$AM$19,0)),0)),"")</f>
        <v/>
      </c>
      <c r="E34" s="38" t="str">
        <f t="array" aca="1" ref="E34" ca="1">IFERROR(INDEX('График июнь'!$B$20:$B$42,MATCH(COUNTA($A$5:$A34),IF(ROW()-5-MATCH(COUNTA($A$5:$A34),IFERROR(--LEFT($A$6:$A$65),0),0),--(COUNTIF(INDIRECT("R"&amp;4+MATCH(COUNTA($A$5:$A34),IFERROR(--LEFT($A$6:$A$65),0),0)&amp;"C:R[-1]C",0),'График июнь'!$B$20:$B$42)=0),1)*INDEX('График июнь'!$J$20:$AM$42,0,MATCH(E$3,'График июнь'!$J$19:$AM$19,0)),0)),"")</f>
        <v/>
      </c>
      <c r="F34" s="38" t="str">
        <f t="array" aca="1" ref="F34" ca="1">IFERROR(INDEX('График июнь'!$B$20:$B$42,MATCH(COUNTA($A$5:$A34),IF(ROW()-5-MATCH(COUNTA($A$5:$A34),IFERROR(--LEFT($A$6:$A$65),0),0),--(COUNTIF(INDIRECT("R"&amp;4+MATCH(COUNTA($A$5:$A34),IFERROR(--LEFT($A$6:$A$65),0),0)&amp;"C:R[-1]C",0),'График июнь'!$B$20:$B$42)=0),1)*INDEX('График июнь'!$J$20:$AM$42,0,MATCH(F$3,'График июнь'!$J$19:$AM$19,0)),0)),"")</f>
        <v/>
      </c>
      <c r="G34" s="38" t="str">
        <f t="array" aca="1" ref="G34" ca="1">IFERROR(INDEX('График июнь'!$B$20:$B$42,MATCH(COUNTA($A$5:$A34),IF(ROW()-5-MATCH(COUNTA($A$5:$A34),IFERROR(--LEFT($A$6:$A$65),0),0),--(COUNTIF(INDIRECT("R"&amp;4+MATCH(COUNTA($A$5:$A34),IFERROR(--LEFT($A$6:$A$65),0),0)&amp;"C:R[-1]C",0),'График июнь'!$B$20:$B$42)=0),1)*INDEX('График июнь'!$J$20:$AM$42,0,MATCH(G$3,'График июнь'!$J$19:$AM$19,0)),0)),"")</f>
        <v/>
      </c>
      <c r="H34" s="48" t="str">
        <f t="array" aca="1" ref="H34" ca="1">IFERROR(INDEX('График июнь'!$B$20:$B$42,MATCH(COUNTA($A$5:$A34),IF(ROW()-5-MATCH(COUNTA($A$5:$A34),IFERROR(--LEFT($A$6:$A$65),0),0),--(COUNTIF(INDIRECT("R"&amp;4+MATCH(COUNTA($A$5:$A34),IFERROR(--LEFT($A$6:$A$65),0),0)&amp;"C:R[-1]C",0),'График июнь'!$B$20:$B$42)=0),1)*INDEX('График июнь'!$J$20:$AM$42,0,MATCH(H$3,'График июнь'!$J$19:$AM$19,0)),0)),"")</f>
        <v/>
      </c>
      <c r="I34" s="64" t="str">
        <f t="array" aca="1" ref="I34" ca="1">IF(AND(COUNTBLANK($B34:$H34)=7,(ROW()-MATCH(COUNTA($A$5:$A34),IFERROR(--LEFT($A$6:$A$65),0),0))&gt;9),"-","+")</f>
        <v>-</v>
      </c>
    </row>
    <row r="35" spans="1:9" ht="14.55" hidden="1" thickBot="1">
      <c r="A35" s="111"/>
      <c r="B35" s="37" t="str">
        <f t="array" aca="1" ref="B35" ca="1">IFERROR(INDEX('График июнь'!$B$20:$B$42,MATCH(COUNTA($A$5:$A35),IF(ROW()-5-MATCH(COUNTA($A$5:$A35),IFERROR(--LEFT($A$6:$A$65),0),0),--(COUNTIF(INDIRECT("R"&amp;4+MATCH(COUNTA($A$5:$A35),IFERROR(--LEFT($A$6:$A$65),0),0)&amp;"C:R[-1]C",0),'График июнь'!$B$20:$B$42)=0),1)*INDEX('График июнь'!$J$20:$AM$42,0,MATCH(B$3,'График июнь'!$J$19:$AM$19,0)),0)),"")</f>
        <v/>
      </c>
      <c r="C35" s="37" t="str">
        <f t="array" aca="1" ref="C35" ca="1">IFERROR(INDEX('График июнь'!$B$20:$B$42,MATCH(COUNTA($A$5:$A35),IF(ROW()-5-MATCH(COUNTA($A$5:$A35),IFERROR(--LEFT($A$6:$A$65),0),0),--(COUNTIF(INDIRECT("R"&amp;4+MATCH(COUNTA($A$5:$A35),IFERROR(--LEFT($A$6:$A$65),0),0)&amp;"C:R[-1]C",0),'График июнь'!$B$20:$B$42)=0),1)*INDEX('График июнь'!$J$20:$AM$42,0,MATCH(C$3,'График июнь'!$J$19:$AM$19,0)),0)),"")</f>
        <v/>
      </c>
      <c r="D35" s="37" t="str">
        <f t="array" aca="1" ref="D35" ca="1">IFERROR(INDEX('График июнь'!$B$20:$B$42,MATCH(COUNTA($A$5:$A35),IF(ROW()-5-MATCH(COUNTA($A$5:$A35),IFERROR(--LEFT($A$6:$A$65),0),0),--(COUNTIF(INDIRECT("R"&amp;4+MATCH(COUNTA($A$5:$A35),IFERROR(--LEFT($A$6:$A$65),0),0)&amp;"C:R[-1]C",0),'График июнь'!$B$20:$B$42)=0),1)*INDEX('График июнь'!$J$20:$AM$42,0,MATCH(D$3,'График июнь'!$J$19:$AM$19,0)),0)),"")</f>
        <v/>
      </c>
      <c r="E35" s="37" t="str">
        <f t="array" aca="1" ref="E35" ca="1">IFERROR(INDEX('График июнь'!$B$20:$B$42,MATCH(COUNTA($A$5:$A35),IF(ROW()-5-MATCH(COUNTA($A$5:$A35),IFERROR(--LEFT($A$6:$A$65),0),0),--(COUNTIF(INDIRECT("R"&amp;4+MATCH(COUNTA($A$5:$A35),IFERROR(--LEFT($A$6:$A$65),0),0)&amp;"C:R[-1]C",0),'График июнь'!$B$20:$B$42)=0),1)*INDEX('График июнь'!$J$20:$AM$42,0,MATCH(E$3,'График июнь'!$J$19:$AM$19,0)),0)),"")</f>
        <v/>
      </c>
      <c r="F35" s="37" t="str">
        <f t="array" aca="1" ref="F35" ca="1">IFERROR(INDEX('График июнь'!$B$20:$B$42,MATCH(COUNTA($A$5:$A35),IF(ROW()-5-MATCH(COUNTA($A$5:$A35),IFERROR(--LEFT($A$6:$A$65),0),0),--(COUNTIF(INDIRECT("R"&amp;4+MATCH(COUNTA($A$5:$A35),IFERROR(--LEFT($A$6:$A$65),0),0)&amp;"C:R[-1]C",0),'График июнь'!$B$20:$B$42)=0),1)*INDEX('График июнь'!$J$20:$AM$42,0,MATCH(F$3,'График июнь'!$J$19:$AM$19,0)),0)),"")</f>
        <v/>
      </c>
      <c r="G35" s="37" t="str">
        <f t="array" aca="1" ref="G35" ca="1">IFERROR(INDEX('График июнь'!$B$20:$B$42,MATCH(COUNTA($A$5:$A35),IF(ROW()-5-MATCH(COUNTA($A$5:$A35),IFERROR(--LEFT($A$6:$A$65),0),0),--(COUNTIF(INDIRECT("R"&amp;4+MATCH(COUNTA($A$5:$A35),IFERROR(--LEFT($A$6:$A$65),0),0)&amp;"C:R[-1]C",0),'График июнь'!$B$20:$B$42)=0),1)*INDEX('График июнь'!$J$20:$AM$42,0,MATCH(G$3,'График июнь'!$J$19:$AM$19,0)),0)),"")</f>
        <v/>
      </c>
      <c r="H35" s="49" t="str">
        <f t="array" aca="1" ref="H35" ca="1">IFERROR(INDEX('График июнь'!$B$20:$B$42,MATCH(COUNTA($A$5:$A35),IF(ROW()-5-MATCH(COUNTA($A$5:$A35),IFERROR(--LEFT($A$6:$A$65),0),0),--(COUNTIF(INDIRECT("R"&amp;4+MATCH(COUNTA($A$5:$A35),IFERROR(--LEFT($A$6:$A$65),0),0)&amp;"C:R[-1]C",0),'График июнь'!$B$20:$B$42)=0),1)*INDEX('График июнь'!$J$20:$AM$42,0,MATCH(H$3,'График июнь'!$J$19:$AM$19,0)),0)),"")</f>
        <v/>
      </c>
      <c r="I35" s="64" t="str">
        <f t="array" aca="1" ref="I35" ca="1">IF(AND(COUNTBLANK($B35:$H35)=7,(ROW()-MATCH(COUNTA($A$5:$A35),IFERROR(--LEFT($A$6:$A$65),0),0))&gt;9),"-","+")</f>
        <v>-</v>
      </c>
    </row>
    <row r="36" spans="1:9" ht="15.05" customHeight="1">
      <c r="A36" s="109" t="s">
        <v>48</v>
      </c>
      <c r="B36" s="39" t="str">
        <f t="array" aca="1" ref="B36" ca="1">IFERROR(INDEX('График июнь'!$B$20:$B$42,MATCH(COUNTA($A$5:$A36),IF(ROW()-5-MATCH(COUNTA($A$5:$A36),IFERROR(--LEFT($A$6:$A$65),0),0),--(COUNTIF(INDIRECT("R"&amp;4+MATCH(COUNTA($A$5:$A36),IFERROR(--LEFT($A$6:$A$65),0),0)&amp;"C:R[-1]C",0),'График июнь'!$B$20:$B$42)=0),1)*INDEX('График июнь'!$J$20:$AM$42,0,MATCH(B$3,'График июнь'!$J$19:$AM$19,0)),0)),"")</f>
        <v>Хотлубей Н.Ю.</v>
      </c>
      <c r="C36" s="39" t="str">
        <f t="array" aca="1" ref="C36" ca="1">IFERROR(INDEX('График июнь'!$B$20:$B$42,MATCH(COUNTA($A$5:$A36),IF(ROW()-5-MATCH(COUNTA($A$5:$A36),IFERROR(--LEFT($A$6:$A$65),0),0),--(COUNTIF(INDIRECT("R"&amp;4+MATCH(COUNTA($A$5:$A36),IFERROR(--LEFT($A$6:$A$65),0),0)&amp;"C:R[-1]C",0),'График июнь'!$B$20:$B$42)=0),1)*INDEX('График июнь'!$J$20:$AM$42,0,MATCH(C$3,'График июнь'!$J$19:$AM$19,0)),0)),"")</f>
        <v>Хотлубей Н.Ю.</v>
      </c>
      <c r="D36" s="39" t="str">
        <f t="array" aca="1" ref="D36" ca="1">IFERROR(INDEX('График июнь'!$B$20:$B$42,MATCH(COUNTA($A$5:$A36),IF(ROW()-5-MATCH(COUNTA($A$5:$A36),IFERROR(--LEFT($A$6:$A$65),0),0),--(COUNTIF(INDIRECT("R"&amp;4+MATCH(COUNTA($A$5:$A36),IFERROR(--LEFT($A$6:$A$65),0),0)&amp;"C:R[-1]C",0),'График июнь'!$B$20:$B$42)=0),1)*INDEX('График июнь'!$J$20:$AM$42,0,MATCH(D$3,'График июнь'!$J$19:$AM$19,0)),0)),"")</f>
        <v>Хотлубей Н.Ю.</v>
      </c>
      <c r="E36" s="39" t="str">
        <f t="array" aca="1" ref="E36" ca="1">IFERROR(INDEX('График июнь'!$B$20:$B$42,MATCH(COUNTA($A$5:$A36),IF(ROW()-5-MATCH(COUNTA($A$5:$A36),IFERROR(--LEFT($A$6:$A$65),0),0),--(COUNTIF(INDIRECT("R"&amp;4+MATCH(COUNTA($A$5:$A36),IFERROR(--LEFT($A$6:$A$65),0),0)&amp;"C:R[-1]C",0),'График июнь'!$B$20:$B$42)=0),1)*INDEX('График июнь'!$J$20:$AM$42,0,MATCH(E$3,'График июнь'!$J$19:$AM$19,0)),0)),"")</f>
        <v>Хотлубей Н.Ю.</v>
      </c>
      <c r="F36" s="39" t="str">
        <f t="array" aca="1" ref="F36" ca="1">IFERROR(INDEX('График июнь'!$B$20:$B$42,MATCH(COUNTA($A$5:$A36),IF(ROW()-5-MATCH(COUNTA($A$5:$A36),IFERROR(--LEFT($A$6:$A$65),0),0),--(COUNTIF(INDIRECT("R"&amp;4+MATCH(COUNTA($A$5:$A36),IFERROR(--LEFT($A$6:$A$65),0),0)&amp;"C:R[-1]C",0),'График июнь'!$B$20:$B$42)=0),1)*INDEX('График июнь'!$J$20:$AM$42,0,MATCH(F$3,'График июнь'!$J$19:$AM$19,0)),0)),"")</f>
        <v>Хотлубей Н.Ю.</v>
      </c>
      <c r="G36" s="39" t="str">
        <f t="array" aca="1" ref="G36" ca="1">IFERROR(INDEX('График июнь'!$B$20:$B$42,MATCH(COUNTA($A$5:$A36),IF(ROW()-5-MATCH(COUNTA($A$5:$A36),IFERROR(--LEFT($A$6:$A$65),0),0),--(COUNTIF(INDIRECT("R"&amp;4+MATCH(COUNTA($A$5:$A36),IFERROR(--LEFT($A$6:$A$65),0),0)&amp;"C:R[-1]C",0),'График июнь'!$B$20:$B$42)=0),1)*INDEX('График июнь'!$J$20:$AM$42,0,MATCH(G$3,'График июнь'!$J$19:$AM$19,0)),0)),"")</f>
        <v>Шаблаков Е.А.</v>
      </c>
      <c r="H36" s="47" t="str">
        <f t="array" aca="1" ref="H36" ca="1">IFERROR(INDEX('График июнь'!$B$20:$B$42,MATCH(COUNTA($A$5:$A36),IF(ROW()-5-MATCH(COUNTA($A$5:$A36),IFERROR(--LEFT($A$6:$A$65),0),0),--(COUNTIF(INDIRECT("R"&amp;4+MATCH(COUNTA($A$5:$A36),IFERROR(--LEFT($A$6:$A$65),0),0)&amp;"C:R[-1]C",0),'График июнь'!$B$20:$B$42)=0),1)*INDEX('График июнь'!$J$20:$AM$42,0,MATCH(H$3,'График июнь'!$J$19:$AM$19,0)),0)),"")</f>
        <v>Кашников А.С.</v>
      </c>
      <c r="I36" s="64" t="str">
        <f t="array" aca="1" ref="I36" ca="1">IF(AND(COUNTBLANK($B36:$H36)=7,(ROW()-MATCH(COUNTA($A$5:$A36),IFERROR(--LEFT($A$6:$A$65),0),0))&gt;9),"-","+")</f>
        <v>+</v>
      </c>
    </row>
    <row r="37" spans="1:9" ht="15.05" customHeight="1">
      <c r="A37" s="110"/>
      <c r="B37" s="65" t="str">
        <f t="array" aca="1" ref="B37" ca="1">IFERROR(INDEX('График июнь'!$B$20:$B$42,MATCH(COUNTA($A$5:$A37),IF(ROW()-5-MATCH(COUNTA($A$5:$A37),IFERROR(--LEFT($A$6:$A$65),0),0),--(COUNTIF(INDIRECT("R"&amp;4+MATCH(COUNTA($A$5:$A37),IFERROR(--LEFT($A$6:$A$65),0),0)&amp;"C:R[-1]C",0),'График июнь'!$B$20:$B$42)=0),1)*INDEX('График июнь'!$J$20:$AM$42,0,MATCH(B$3,'График июнь'!$J$19:$AM$19,0)),0)),"")</f>
        <v>Шестериков Д.О.</v>
      </c>
      <c r="C37" s="65" t="str">
        <f t="array" aca="1" ref="C37" ca="1">IFERROR(INDEX('График июнь'!$B$20:$B$42,MATCH(COUNTA($A$5:$A37),IF(ROW()-5-MATCH(COUNTA($A$5:$A37),IFERROR(--LEFT($A$6:$A$65),0),0),--(COUNTIF(INDIRECT("R"&amp;4+MATCH(COUNTA($A$5:$A37),IFERROR(--LEFT($A$6:$A$65),0),0)&amp;"C:R[-1]C",0),'График июнь'!$B$20:$B$42)=0),1)*INDEX('График июнь'!$J$20:$AM$42,0,MATCH(C$3,'График июнь'!$J$19:$AM$19,0)),0)),"")</f>
        <v>Шестериков Д.О.</v>
      </c>
      <c r="D37" s="65" t="str">
        <f t="array" aca="1" ref="D37" ca="1">IFERROR(INDEX('График июнь'!$B$20:$B$42,MATCH(COUNTA($A$5:$A37),IF(ROW()-5-MATCH(COUNTA($A$5:$A37),IFERROR(--LEFT($A$6:$A$65),0),0),--(COUNTIF(INDIRECT("R"&amp;4+MATCH(COUNTA($A$5:$A37),IFERROR(--LEFT($A$6:$A$65),0),0)&amp;"C:R[-1]C",0),'График июнь'!$B$20:$B$42)=0),1)*INDEX('График июнь'!$J$20:$AM$42,0,MATCH(D$3,'График июнь'!$J$19:$AM$19,0)),0)),"")</f>
        <v>Шестериков Д.О.</v>
      </c>
      <c r="E37" s="65" t="str">
        <f t="array" aca="1" ref="E37" ca="1">IFERROR(INDEX('График июнь'!$B$20:$B$42,MATCH(COUNTA($A$5:$A37),IF(ROW()-5-MATCH(COUNTA($A$5:$A37),IFERROR(--LEFT($A$6:$A$65),0),0),--(COUNTIF(INDIRECT("R"&amp;4+MATCH(COUNTA($A$5:$A37),IFERROR(--LEFT($A$6:$A$65),0),0)&amp;"C:R[-1]C",0),'График июнь'!$B$20:$B$42)=0),1)*INDEX('График июнь'!$J$20:$AM$42,0,MATCH(E$3,'График июнь'!$J$19:$AM$19,0)),0)),"")</f>
        <v>Шестериков Д.О.</v>
      </c>
      <c r="F37" s="65" t="str">
        <f t="array" aca="1" ref="F37" ca="1">IFERROR(INDEX('График июнь'!$B$20:$B$42,MATCH(COUNTA($A$5:$A37),IF(ROW()-5-MATCH(COUNTA($A$5:$A37),IFERROR(--LEFT($A$6:$A$65),0),0),--(COUNTIF(INDIRECT("R"&amp;4+MATCH(COUNTA($A$5:$A37),IFERROR(--LEFT($A$6:$A$65),0),0)&amp;"C:R[-1]C",0),'График июнь'!$B$20:$B$42)=0),1)*INDEX('График июнь'!$J$20:$AM$42,0,MATCH(F$3,'График июнь'!$J$19:$AM$19,0)),0)),"")</f>
        <v>Шестериков Д.О.</v>
      </c>
      <c r="G37" s="65" t="str">
        <f t="array" aca="1" ref="G37" ca="1">IFERROR(INDEX('График июнь'!$B$20:$B$42,MATCH(COUNTA($A$5:$A37),IF(ROW()-5-MATCH(COUNTA($A$5:$A37),IFERROR(--LEFT($A$6:$A$65),0),0),--(COUNTIF(INDIRECT("R"&amp;4+MATCH(COUNTA($A$5:$A37),IFERROR(--LEFT($A$6:$A$65),0),0)&amp;"C:R[-1]C",0),'График июнь'!$B$20:$B$42)=0),1)*INDEX('График июнь'!$J$20:$AM$42,0,MATCH(G$3,'График июнь'!$J$19:$AM$19,0)),0)),"")</f>
        <v>Нурлеев Д.Н.</v>
      </c>
      <c r="H37" s="66" t="str">
        <f t="array" aca="1" ref="H37" ca="1">IFERROR(INDEX('График июнь'!$B$20:$B$42,MATCH(COUNTA($A$5:$A37),IF(ROW()-5-MATCH(COUNTA($A$5:$A37),IFERROR(--LEFT($A$6:$A$65),0),0),--(COUNTIF(INDIRECT("R"&amp;4+MATCH(COUNTA($A$5:$A37),IFERROR(--LEFT($A$6:$A$65),0),0)&amp;"C:R[-1]C",0),'График июнь'!$B$20:$B$42)=0),1)*INDEX('График июнь'!$J$20:$AM$42,0,MATCH(H$3,'График июнь'!$J$19:$AM$19,0)),0)),"")</f>
        <v>Свидерский М.А.</v>
      </c>
      <c r="I37" s="64" t="str">
        <f t="array" aca="1" ref="I37" ca="1">IF(AND(COUNTBLANK($B37:$H37)=7,(ROW()-MATCH(COUNTA($A$5:$A37),IFERROR(--LEFT($A$6:$A$65),0),0))&gt;9),"-","+")</f>
        <v>+</v>
      </c>
    </row>
    <row r="38" spans="1:9" ht="15.05" customHeight="1">
      <c r="A38" s="110"/>
      <c r="B38" s="65" t="str">
        <f t="array" aca="1" ref="B38" ca="1">IFERROR(INDEX('График июнь'!$B$20:$B$42,MATCH(COUNTA($A$5:$A38),IF(ROW()-5-MATCH(COUNTA($A$5:$A38),IFERROR(--LEFT($A$6:$A$65),0),0),--(COUNTIF(INDIRECT("R"&amp;4+MATCH(COUNTA($A$5:$A38),IFERROR(--LEFT($A$6:$A$65),0),0)&amp;"C:R[-1]C",0),'График июнь'!$B$20:$B$42)=0),1)*INDEX('График июнь'!$J$20:$AM$42,0,MATCH(B$3,'График июнь'!$J$19:$AM$19,0)),0)),"")</f>
        <v>Чеботарев В.Г.</v>
      </c>
      <c r="C38" s="65" t="str">
        <f t="array" aca="1" ref="C38" ca="1">IFERROR(INDEX('График июнь'!$B$20:$B$42,MATCH(COUNTA($A$5:$A38),IF(ROW()-5-MATCH(COUNTA($A$5:$A38),IFERROR(--LEFT($A$6:$A$65),0),0),--(COUNTIF(INDIRECT("R"&amp;4+MATCH(COUNTA($A$5:$A38),IFERROR(--LEFT($A$6:$A$65),0),0)&amp;"C:R[-1]C",0),'График июнь'!$B$20:$B$42)=0),1)*INDEX('График июнь'!$J$20:$AM$42,0,MATCH(C$3,'График июнь'!$J$19:$AM$19,0)),0)),"")</f>
        <v>Диканский С.И.</v>
      </c>
      <c r="D38" s="65" t="str">
        <f t="array" aca="1" ref="D38" ca="1">IFERROR(INDEX('График июнь'!$B$20:$B$42,MATCH(COUNTA($A$5:$A38),IF(ROW()-5-MATCH(COUNTA($A$5:$A38),IFERROR(--LEFT($A$6:$A$65),0),0),--(COUNTIF(INDIRECT("R"&amp;4+MATCH(COUNTA($A$5:$A38),IFERROR(--LEFT($A$6:$A$65),0),0)&amp;"C:R[-1]C",0),'График июнь'!$B$20:$B$42)=0),1)*INDEX('График июнь'!$J$20:$AM$42,0,MATCH(D$3,'График июнь'!$J$19:$AM$19,0)),0)),"")</f>
        <v>Самойленко И.В.</v>
      </c>
      <c r="E38" s="65" t="str">
        <f t="array" aca="1" ref="E38" ca="1">IFERROR(INDEX('График июнь'!$B$20:$B$42,MATCH(COUNTA($A$5:$A38),IF(ROW()-5-MATCH(COUNTA($A$5:$A38),IFERROR(--LEFT($A$6:$A$65),0),0),--(COUNTIF(INDIRECT("R"&amp;4+MATCH(COUNTA($A$5:$A38),IFERROR(--LEFT($A$6:$A$65),0),0)&amp;"C:R[-1]C",0),'График июнь'!$B$20:$B$42)=0),1)*INDEX('График июнь'!$J$20:$AM$42,0,MATCH(E$3,'График июнь'!$J$19:$AM$19,0)),0)),"")</f>
        <v>Самойленко И.В.</v>
      </c>
      <c r="F38" s="65" t="str">
        <f t="array" aca="1" ref="F38" ca="1">IFERROR(INDEX('График июнь'!$B$20:$B$42,MATCH(COUNTA($A$5:$A38),IF(ROW()-5-MATCH(COUNTA($A$5:$A38),IFERROR(--LEFT($A$6:$A$65),0),0),--(COUNTIF(INDIRECT("R"&amp;4+MATCH(COUNTA($A$5:$A38),IFERROR(--LEFT($A$6:$A$65),0),0)&amp;"C:R[-1]C",0),'График июнь'!$B$20:$B$42)=0),1)*INDEX('График июнь'!$J$20:$AM$42,0,MATCH(F$3,'График июнь'!$J$19:$AM$19,0)),0)),"")</f>
        <v>Шаблаков Е.А.</v>
      </c>
      <c r="G38" s="65" t="str">
        <f t="array" aca="1" ref="G38" ca="1">IFERROR(INDEX('График июнь'!$B$20:$B$42,MATCH(COUNTA($A$5:$A38),IF(ROW()-5-MATCH(COUNTA($A$5:$A38),IFERROR(--LEFT($A$6:$A$65),0),0),--(COUNTIF(INDIRECT("R"&amp;4+MATCH(COUNTA($A$5:$A38),IFERROR(--LEFT($A$6:$A$65),0),0)&amp;"C:R[-1]C",0),'График июнь'!$B$20:$B$42)=0),1)*INDEX('График июнь'!$J$20:$AM$42,0,MATCH(G$3,'График июнь'!$J$19:$AM$19,0)),0)),"")</f>
        <v/>
      </c>
      <c r="H38" s="66" t="str">
        <f t="array" aca="1" ref="H38" ca="1">IFERROR(INDEX('График июнь'!$B$20:$B$42,MATCH(COUNTA($A$5:$A38),IF(ROW()-5-MATCH(COUNTA($A$5:$A38),IFERROR(--LEFT($A$6:$A$65),0),0),--(COUNTIF(INDIRECT("R"&amp;4+MATCH(COUNTA($A$5:$A38),IFERROR(--LEFT($A$6:$A$65),0),0)&amp;"C:R[-1]C",0),'График июнь'!$B$20:$B$42)=0),1)*INDEX('График июнь'!$J$20:$AM$42,0,MATCH(H$3,'График июнь'!$J$19:$AM$19,0)),0)),"")</f>
        <v>Редькин Е.В.</v>
      </c>
      <c r="I38" s="64" t="str">
        <f t="array" aca="1" ref="I38" ca="1">IF(AND(COUNTBLANK($B38:$H38)=7,(ROW()-MATCH(COUNTA($A$5:$A38),IFERROR(--LEFT($A$6:$A$65),0),0))&gt;9),"-","+")</f>
        <v>+</v>
      </c>
    </row>
    <row r="39" spans="1:9" ht="15.05" customHeight="1">
      <c r="A39" s="110"/>
      <c r="B39" s="65" t="str">
        <f t="array" aca="1" ref="B39" ca="1">IFERROR(INDEX('График июнь'!$B$20:$B$42,MATCH(COUNTA($A$5:$A39),IF(ROW()-5-MATCH(COUNTA($A$5:$A39),IFERROR(--LEFT($A$6:$A$65),0),0),--(COUNTIF(INDIRECT("R"&amp;4+MATCH(COUNTA($A$5:$A39),IFERROR(--LEFT($A$6:$A$65),0),0)&amp;"C:R[-1]C",0),'График июнь'!$B$20:$B$42)=0),1)*INDEX('График июнь'!$J$20:$AM$42,0,MATCH(B$3,'График июнь'!$J$19:$AM$19,0)),0)),"")</f>
        <v>Кашников А.С.</v>
      </c>
      <c r="C39" s="65" t="str">
        <f t="array" aca="1" ref="C39" ca="1">IFERROR(INDEX('График июнь'!$B$20:$B$42,MATCH(COUNTA($A$5:$A39),IF(ROW()-5-MATCH(COUNTA($A$5:$A39),IFERROR(--LEFT($A$6:$A$65),0),0),--(COUNTIF(INDIRECT("R"&amp;4+MATCH(COUNTA($A$5:$A39),IFERROR(--LEFT($A$6:$A$65),0),0)&amp;"C:R[-1]C",0),'График июнь'!$B$20:$B$42)=0),1)*INDEX('График июнь'!$J$20:$AM$42,0,MATCH(C$3,'График июнь'!$J$19:$AM$19,0)),0)),"")</f>
        <v>Кашников А.С.</v>
      </c>
      <c r="D39" s="65" t="str">
        <f t="array" aca="1" ref="D39" ca="1">IFERROR(INDEX('График июнь'!$B$20:$B$42,MATCH(COUNTA($A$5:$A39),IF(ROW()-5-MATCH(COUNTA($A$5:$A39),IFERROR(--LEFT($A$6:$A$65),0),0),--(COUNTIF(INDIRECT("R"&amp;4+MATCH(COUNTA($A$5:$A39),IFERROR(--LEFT($A$6:$A$65),0),0)&amp;"C:R[-1]C",0),'График июнь'!$B$20:$B$42)=0),1)*INDEX('График июнь'!$J$20:$AM$42,0,MATCH(D$3,'График июнь'!$J$19:$AM$19,0)),0)),"")</f>
        <v>Диканский С.И.</v>
      </c>
      <c r="E39" s="65" t="str">
        <f t="array" aca="1" ref="E39" ca="1">IFERROR(INDEX('График июнь'!$B$20:$B$42,MATCH(COUNTA($A$5:$A39),IF(ROW()-5-MATCH(COUNTA($A$5:$A39),IFERROR(--LEFT($A$6:$A$65),0),0),--(COUNTIF(INDIRECT("R"&amp;4+MATCH(COUNTA($A$5:$A39),IFERROR(--LEFT($A$6:$A$65),0),0)&amp;"C:R[-1]C",0),'График июнь'!$B$20:$B$42)=0),1)*INDEX('График июнь'!$J$20:$AM$42,0,MATCH(E$3,'График июнь'!$J$19:$AM$19,0)),0)),"")</f>
        <v>Диканский С.И.</v>
      </c>
      <c r="F39" s="65" t="str">
        <f t="array" aca="1" ref="F39" ca="1">IFERROR(INDEX('График июнь'!$B$20:$B$42,MATCH(COUNTA($A$5:$A39),IF(ROW()-5-MATCH(COUNTA($A$5:$A39),IFERROR(--LEFT($A$6:$A$65),0),0),--(COUNTIF(INDIRECT("R"&amp;4+MATCH(COUNTA($A$5:$A39),IFERROR(--LEFT($A$6:$A$65),0),0)&amp;"C:R[-1]C",0),'График июнь'!$B$20:$B$42)=0),1)*INDEX('График июнь'!$J$20:$AM$42,0,MATCH(F$3,'График июнь'!$J$19:$AM$19,0)),0)),"")</f>
        <v>Кашников А.С.</v>
      </c>
      <c r="G39" s="65" t="str">
        <f t="array" aca="1" ref="G39" ca="1">IFERROR(INDEX('График июнь'!$B$20:$B$42,MATCH(COUNTA($A$5:$A39),IF(ROW()-5-MATCH(COUNTA($A$5:$A39),IFERROR(--LEFT($A$6:$A$65),0),0),--(COUNTIF(INDIRECT("R"&amp;4+MATCH(COUNTA($A$5:$A39),IFERROR(--LEFT($A$6:$A$65),0),0)&amp;"C:R[-1]C",0),'График июнь'!$B$20:$B$42)=0),1)*INDEX('График июнь'!$J$20:$AM$42,0,MATCH(G$3,'График июнь'!$J$19:$AM$19,0)),0)),"")</f>
        <v/>
      </c>
      <c r="H39" s="66" t="str">
        <f t="array" aca="1" ref="H39" ca="1">IFERROR(INDEX('График июнь'!$B$20:$B$42,MATCH(COUNTA($A$5:$A39),IF(ROW()-5-MATCH(COUNTA($A$5:$A39),IFERROR(--LEFT($A$6:$A$65),0),0),--(COUNTIF(INDIRECT("R"&amp;4+MATCH(COUNTA($A$5:$A39),IFERROR(--LEFT($A$6:$A$65),0),0)&amp;"C:R[-1]C",0),'График июнь'!$B$20:$B$42)=0),1)*INDEX('График июнь'!$J$20:$AM$42,0,MATCH(H$3,'График июнь'!$J$19:$AM$19,0)),0)),"")</f>
        <v/>
      </c>
      <c r="I39" s="64" t="str">
        <f t="array" aca="1" ref="I39" ca="1">IF(AND(COUNTBLANK($B39:$H39)=7,(ROW()-MATCH(COUNTA($A$5:$A39),IFERROR(--LEFT($A$6:$A$65),0),0))&gt;9),"-","+")</f>
        <v>+</v>
      </c>
    </row>
    <row r="40" spans="1:9" ht="15.05" customHeight="1">
      <c r="A40" s="110"/>
      <c r="B40" s="65" t="str">
        <f t="array" aca="1" ref="B40" ca="1">IFERROR(INDEX('График июнь'!$B$20:$B$42,MATCH(COUNTA($A$5:$A40),IF(ROW()-5-MATCH(COUNTA($A$5:$A40),IFERROR(--LEFT($A$6:$A$65),0),0),--(COUNTIF(INDIRECT("R"&amp;4+MATCH(COUNTA($A$5:$A40),IFERROR(--LEFT($A$6:$A$65),0),0)&amp;"C:R[-1]C",0),'График июнь'!$B$20:$B$42)=0),1)*INDEX('График июнь'!$J$20:$AM$42,0,MATCH(B$3,'График июнь'!$J$19:$AM$19,0)),0)),"")</f>
        <v/>
      </c>
      <c r="C40" s="65" t="str">
        <f t="array" aca="1" ref="C40" ca="1">IFERROR(INDEX('График июнь'!$B$20:$B$42,MATCH(COUNTA($A$5:$A40),IF(ROW()-5-MATCH(COUNTA($A$5:$A40),IFERROR(--LEFT($A$6:$A$65),0),0),--(COUNTIF(INDIRECT("R"&amp;4+MATCH(COUNTA($A$5:$A40),IFERROR(--LEFT($A$6:$A$65),0),0)&amp;"C:R[-1]C",0),'График июнь'!$B$20:$B$42)=0),1)*INDEX('График июнь'!$J$20:$AM$42,0,MATCH(C$3,'График июнь'!$J$19:$AM$19,0)),0)),"")</f>
        <v/>
      </c>
      <c r="D40" s="65" t="str">
        <f t="array" aca="1" ref="D40" ca="1">IFERROR(INDEX('График июнь'!$B$20:$B$42,MATCH(COUNTA($A$5:$A40),IF(ROW()-5-MATCH(COUNTA($A$5:$A40),IFERROR(--LEFT($A$6:$A$65),0),0),--(COUNTIF(INDIRECT("R"&amp;4+MATCH(COUNTA($A$5:$A40),IFERROR(--LEFT($A$6:$A$65),0),0)&amp;"C:R[-1]C",0),'График июнь'!$B$20:$B$42)=0),1)*INDEX('График июнь'!$J$20:$AM$42,0,MATCH(D$3,'График июнь'!$J$19:$AM$19,0)),0)),"")</f>
        <v>Кашников А.С.</v>
      </c>
      <c r="E40" s="65" t="str">
        <f t="array" aca="1" ref="E40" ca="1">IFERROR(INDEX('График июнь'!$B$20:$B$42,MATCH(COUNTA($A$5:$A40),IF(ROW()-5-MATCH(COUNTA($A$5:$A40),IFERROR(--LEFT($A$6:$A$65),0),0),--(COUNTIF(INDIRECT("R"&amp;4+MATCH(COUNTA($A$5:$A40),IFERROR(--LEFT($A$6:$A$65),0),0)&amp;"C:R[-1]C",0),'График июнь'!$B$20:$B$42)=0),1)*INDEX('График июнь'!$J$20:$AM$42,0,MATCH(E$3,'График июнь'!$J$19:$AM$19,0)),0)),"")</f>
        <v>Кашников А.С.</v>
      </c>
      <c r="F40" s="65" t="str">
        <f t="array" aca="1" ref="F40" ca="1">IFERROR(INDEX('График июнь'!$B$20:$B$42,MATCH(COUNTA($A$5:$A40),IF(ROW()-5-MATCH(COUNTA($A$5:$A40),IFERROR(--LEFT($A$6:$A$65),0),0),--(COUNTIF(INDIRECT("R"&amp;4+MATCH(COUNTA($A$5:$A40),IFERROR(--LEFT($A$6:$A$65),0),0)&amp;"C:R[-1]C",0),'График июнь'!$B$20:$B$42)=0),1)*INDEX('График июнь'!$J$20:$AM$42,0,MATCH(F$3,'График июнь'!$J$19:$AM$19,0)),0)),"")</f>
        <v/>
      </c>
      <c r="G40" s="65" t="str">
        <f t="array" aca="1" ref="G40" ca="1">IFERROR(INDEX('График июнь'!$B$20:$B$42,MATCH(COUNTA($A$5:$A40),IF(ROW()-5-MATCH(COUNTA($A$5:$A40),IFERROR(--LEFT($A$6:$A$65),0),0),--(COUNTIF(INDIRECT("R"&amp;4+MATCH(COUNTA($A$5:$A40),IFERROR(--LEFT($A$6:$A$65),0),0)&amp;"C:R[-1]C",0),'График июнь'!$B$20:$B$42)=0),1)*INDEX('График июнь'!$J$20:$AM$42,0,MATCH(G$3,'График июнь'!$J$19:$AM$19,0)),0)),"")</f>
        <v/>
      </c>
      <c r="H40" s="66" t="str">
        <f t="array" aca="1" ref="H40" ca="1">IFERROR(INDEX('График июнь'!$B$20:$B$42,MATCH(COUNTA($A$5:$A40),IF(ROW()-5-MATCH(COUNTA($A$5:$A40),IFERROR(--LEFT($A$6:$A$65),0),0),--(COUNTIF(INDIRECT("R"&amp;4+MATCH(COUNTA($A$5:$A40),IFERROR(--LEFT($A$6:$A$65),0),0)&amp;"C:R[-1]C",0),'График июнь'!$B$20:$B$42)=0),1)*INDEX('График июнь'!$J$20:$AM$42,0,MATCH(H$3,'График июнь'!$J$19:$AM$19,0)),0)),"")</f>
        <v/>
      </c>
      <c r="I40" s="64" t="str">
        <f t="array" aca="1" ref="I40" ca="1">IF(AND(COUNTBLANK($B40:$H40)=7,(ROW()-MATCH(COUNTA($A$5:$A40),IFERROR(--LEFT($A$6:$A$65),0),0))&gt;9),"-","+")</f>
        <v>+</v>
      </c>
    </row>
    <row r="41" spans="1:9" ht="15.05" customHeight="1" thickBot="1">
      <c r="A41" s="110"/>
      <c r="B41" s="65" t="str">
        <f t="array" aca="1" ref="B41" ca="1">IFERROR(INDEX('График июнь'!$B$20:$B$42,MATCH(COUNTA($A$5:$A41),IF(ROW()-5-MATCH(COUNTA($A$5:$A41),IFERROR(--LEFT($A$6:$A$65),0),0),--(COUNTIF(INDIRECT("R"&amp;4+MATCH(COUNTA($A$5:$A41),IFERROR(--LEFT($A$6:$A$65),0),0)&amp;"C:R[-1]C",0),'График июнь'!$B$20:$B$42)=0),1)*INDEX('График июнь'!$J$20:$AM$42,0,MATCH(B$3,'График июнь'!$J$19:$AM$19,0)),0)),"")</f>
        <v/>
      </c>
      <c r="C41" s="65" t="str">
        <f t="array" aca="1" ref="C41" ca="1">IFERROR(INDEX('График июнь'!$B$20:$B$42,MATCH(COUNTA($A$5:$A41),IF(ROW()-5-MATCH(COUNTA($A$5:$A41),IFERROR(--LEFT($A$6:$A$65),0),0),--(COUNTIF(INDIRECT("R"&amp;4+MATCH(COUNTA($A$5:$A41),IFERROR(--LEFT($A$6:$A$65),0),0)&amp;"C:R[-1]C",0),'График июнь'!$B$20:$B$42)=0),1)*INDEX('График июнь'!$J$20:$AM$42,0,MATCH(C$3,'График июнь'!$J$19:$AM$19,0)),0)),"")</f>
        <v/>
      </c>
      <c r="D41" s="65" t="str">
        <f t="array" aca="1" ref="D41" ca="1">IFERROR(INDEX('График июнь'!$B$20:$B$42,MATCH(COUNTA($A$5:$A41),IF(ROW()-5-MATCH(COUNTA($A$5:$A41),IFERROR(--LEFT($A$6:$A$65),0),0),--(COUNTIF(INDIRECT("R"&amp;4+MATCH(COUNTA($A$5:$A41),IFERROR(--LEFT($A$6:$A$65),0),0)&amp;"C:R[-1]C",0),'График июнь'!$B$20:$B$42)=0),1)*INDEX('График июнь'!$J$20:$AM$42,0,MATCH(D$3,'График июнь'!$J$19:$AM$19,0)),0)),"")</f>
        <v>Мудрогель М.М.</v>
      </c>
      <c r="E41" s="65" t="str">
        <f t="array" aca="1" ref="E41" ca="1">IFERROR(INDEX('График июнь'!$B$20:$B$42,MATCH(COUNTA($A$5:$A41),IF(ROW()-5-MATCH(COUNTA($A$5:$A41),IFERROR(--LEFT($A$6:$A$65),0),0),--(COUNTIF(INDIRECT("R"&amp;4+MATCH(COUNTA($A$5:$A41),IFERROR(--LEFT($A$6:$A$65),0),0)&amp;"C:R[-1]C",0),'График июнь'!$B$20:$B$42)=0),1)*INDEX('График июнь'!$J$20:$AM$42,0,MATCH(E$3,'График июнь'!$J$19:$AM$19,0)),0)),"")</f>
        <v>Мудрогель М.М.</v>
      </c>
      <c r="F41" s="65" t="str">
        <f t="array" aca="1" ref="F41" ca="1">IFERROR(INDEX('График июнь'!$B$20:$B$42,MATCH(COUNTA($A$5:$A41),IF(ROW()-5-MATCH(COUNTA($A$5:$A41),IFERROR(--LEFT($A$6:$A$65),0),0),--(COUNTIF(INDIRECT("R"&amp;4+MATCH(COUNTA($A$5:$A41),IFERROR(--LEFT($A$6:$A$65),0),0)&amp;"C:R[-1]C",0),'График июнь'!$B$20:$B$42)=0),1)*INDEX('График июнь'!$J$20:$AM$42,0,MATCH(F$3,'График июнь'!$J$19:$AM$19,0)),0)),"")</f>
        <v/>
      </c>
      <c r="G41" s="65" t="str">
        <f t="array" aca="1" ref="G41" ca="1">IFERROR(INDEX('График июнь'!$B$20:$B$42,MATCH(COUNTA($A$5:$A41),IF(ROW()-5-MATCH(COUNTA($A$5:$A41),IFERROR(--LEFT($A$6:$A$65),0),0),--(COUNTIF(INDIRECT("R"&amp;4+MATCH(COUNTA($A$5:$A41),IFERROR(--LEFT($A$6:$A$65),0),0)&amp;"C:R[-1]C",0),'График июнь'!$B$20:$B$42)=0),1)*INDEX('График июнь'!$J$20:$AM$42,0,MATCH(G$3,'График июнь'!$J$19:$AM$19,0)),0)),"")</f>
        <v/>
      </c>
      <c r="H41" s="66" t="str">
        <f t="array" aca="1" ref="H41" ca="1">IFERROR(INDEX('График июнь'!$B$20:$B$42,MATCH(COUNTA($A$5:$A41),IF(ROW()-5-MATCH(COUNTA($A$5:$A41),IFERROR(--LEFT($A$6:$A$65),0),0),--(COUNTIF(INDIRECT("R"&amp;4+MATCH(COUNTA($A$5:$A41),IFERROR(--LEFT($A$6:$A$65),0),0)&amp;"C:R[-1]C",0),'График июнь'!$B$20:$B$42)=0),1)*INDEX('График июнь'!$J$20:$AM$42,0,MATCH(H$3,'График июнь'!$J$19:$AM$19,0)),0)),"")</f>
        <v/>
      </c>
      <c r="I41" s="64" t="str">
        <f t="array" aca="1" ref="I41" ca="1">IF(AND(COUNTBLANK($B41:$H41)=7,(ROW()-MATCH(COUNTA($A$5:$A41),IFERROR(--LEFT($A$6:$A$65),0),0))&gt;9),"-","+")</f>
        <v>+</v>
      </c>
    </row>
    <row r="42" spans="1:9" ht="15.05" hidden="1" customHeight="1">
      <c r="A42" s="110"/>
      <c r="B42" s="65" t="str">
        <f t="array" aca="1" ref="B42" ca="1">IFERROR(INDEX('График июнь'!$B$20:$B$42,MATCH(COUNTA($A$5:$A42),IF(ROW()-5-MATCH(COUNTA($A$5:$A42),IFERROR(--LEFT($A$6:$A$65),0),0),--(COUNTIF(INDIRECT("R"&amp;4+MATCH(COUNTA($A$5:$A42),IFERROR(--LEFT($A$6:$A$65),0),0)&amp;"C:R[-1]C",0),'График июнь'!$B$20:$B$42)=0),1)*INDEX('График июнь'!$J$20:$AM$42,0,MATCH(B$3,'График июнь'!$J$19:$AM$19,0)),0)),"")</f>
        <v/>
      </c>
      <c r="C42" s="65" t="str">
        <f t="array" aca="1" ref="C42" ca="1">IFERROR(INDEX('График июнь'!$B$20:$B$42,MATCH(COUNTA($A$5:$A42),IF(ROW()-5-MATCH(COUNTA($A$5:$A42),IFERROR(--LEFT($A$6:$A$65),0),0),--(COUNTIF(INDIRECT("R"&amp;4+MATCH(COUNTA($A$5:$A42),IFERROR(--LEFT($A$6:$A$65),0),0)&amp;"C:R[-1]C",0),'График июнь'!$B$20:$B$42)=0),1)*INDEX('График июнь'!$J$20:$AM$42,0,MATCH(C$3,'График июнь'!$J$19:$AM$19,0)),0)),"")</f>
        <v/>
      </c>
      <c r="D42" s="65" t="str">
        <f t="array" aca="1" ref="D42" ca="1">IFERROR(INDEX('График июнь'!$B$20:$B$42,MATCH(COUNTA($A$5:$A42),IF(ROW()-5-MATCH(COUNTA($A$5:$A42),IFERROR(--LEFT($A$6:$A$65),0),0),--(COUNTIF(INDIRECT("R"&amp;4+MATCH(COUNTA($A$5:$A42),IFERROR(--LEFT($A$6:$A$65),0),0)&amp;"C:R[-1]C",0),'График июнь'!$B$20:$B$42)=0),1)*INDEX('График июнь'!$J$20:$AM$42,0,MATCH(D$3,'График июнь'!$J$19:$AM$19,0)),0)),"")</f>
        <v/>
      </c>
      <c r="E42" s="65" t="str">
        <f t="array" aca="1" ref="E42" ca="1">IFERROR(INDEX('График июнь'!$B$20:$B$42,MATCH(COUNTA($A$5:$A42),IF(ROW()-5-MATCH(COUNTA($A$5:$A42),IFERROR(--LEFT($A$6:$A$65),0),0),--(COUNTIF(INDIRECT("R"&amp;4+MATCH(COUNTA($A$5:$A42),IFERROR(--LEFT($A$6:$A$65),0),0)&amp;"C:R[-1]C",0),'График июнь'!$B$20:$B$42)=0),1)*INDEX('График июнь'!$J$20:$AM$42,0,MATCH(E$3,'График июнь'!$J$19:$AM$19,0)),0)),"")</f>
        <v/>
      </c>
      <c r="F42" s="65" t="str">
        <f t="array" aca="1" ref="F42" ca="1">IFERROR(INDEX('График июнь'!$B$20:$B$42,MATCH(COUNTA($A$5:$A42),IF(ROW()-5-MATCH(COUNTA($A$5:$A42),IFERROR(--LEFT($A$6:$A$65),0),0),--(COUNTIF(INDIRECT("R"&amp;4+MATCH(COUNTA($A$5:$A42),IFERROR(--LEFT($A$6:$A$65),0),0)&amp;"C:R[-1]C",0),'График июнь'!$B$20:$B$42)=0),1)*INDEX('График июнь'!$J$20:$AM$42,0,MATCH(F$3,'График июнь'!$J$19:$AM$19,0)),0)),"")</f>
        <v/>
      </c>
      <c r="G42" s="65" t="str">
        <f t="array" aca="1" ref="G42" ca="1">IFERROR(INDEX('График июнь'!$B$20:$B$42,MATCH(COUNTA($A$5:$A42),IF(ROW()-5-MATCH(COUNTA($A$5:$A42),IFERROR(--LEFT($A$6:$A$65),0),0),--(COUNTIF(INDIRECT("R"&amp;4+MATCH(COUNTA($A$5:$A42),IFERROR(--LEFT($A$6:$A$65),0),0)&amp;"C:R[-1]C",0),'График июнь'!$B$20:$B$42)=0),1)*INDEX('График июнь'!$J$20:$AM$42,0,MATCH(G$3,'График июнь'!$J$19:$AM$19,0)),0)),"")</f>
        <v/>
      </c>
      <c r="H42" s="66" t="str">
        <f t="array" aca="1" ref="H42" ca="1">IFERROR(INDEX('График июнь'!$B$20:$B$42,MATCH(COUNTA($A$5:$A42),IF(ROW()-5-MATCH(COUNTA($A$5:$A42),IFERROR(--LEFT($A$6:$A$65),0),0),--(COUNTIF(INDIRECT("R"&amp;4+MATCH(COUNTA($A$5:$A42),IFERROR(--LEFT($A$6:$A$65),0),0)&amp;"C:R[-1]C",0),'График июнь'!$B$20:$B$42)=0),1)*INDEX('График июнь'!$J$20:$AM$42,0,MATCH(H$3,'График июнь'!$J$19:$AM$19,0)),0)),"")</f>
        <v/>
      </c>
      <c r="I42" s="64" t="str">
        <f t="array" aca="1" ref="I42" ca="1">IF(AND(COUNTBLANK($B42:$H42)=7,(ROW()-MATCH(COUNTA($A$5:$A42),IFERROR(--LEFT($A$6:$A$65),0),0))&gt;9),"-","+")</f>
        <v>-</v>
      </c>
    </row>
    <row r="43" spans="1:9" ht="15.05" hidden="1" customHeight="1">
      <c r="A43" s="110"/>
      <c r="B43" s="65" t="str">
        <f t="array" aca="1" ref="B43" ca="1">IFERROR(INDEX('График июнь'!$B$20:$B$42,MATCH(COUNTA($A$5:$A43),IF(ROW()-5-MATCH(COUNTA($A$5:$A43),IFERROR(--LEFT($A$6:$A$65),0),0),--(COUNTIF(INDIRECT("R"&amp;4+MATCH(COUNTA($A$5:$A43),IFERROR(--LEFT($A$6:$A$65),0),0)&amp;"C:R[-1]C",0),'График июнь'!$B$20:$B$42)=0),1)*INDEX('График июнь'!$J$20:$AM$42,0,MATCH(B$3,'График июнь'!$J$19:$AM$19,0)),0)),"")</f>
        <v/>
      </c>
      <c r="C43" s="65" t="str">
        <f t="array" aca="1" ref="C43" ca="1">IFERROR(INDEX('График июнь'!$B$20:$B$42,MATCH(COUNTA($A$5:$A43),IF(ROW()-5-MATCH(COUNTA($A$5:$A43),IFERROR(--LEFT($A$6:$A$65),0),0),--(COUNTIF(INDIRECT("R"&amp;4+MATCH(COUNTA($A$5:$A43),IFERROR(--LEFT($A$6:$A$65),0),0)&amp;"C:R[-1]C",0),'График июнь'!$B$20:$B$42)=0),1)*INDEX('График июнь'!$J$20:$AM$42,0,MATCH(C$3,'График июнь'!$J$19:$AM$19,0)),0)),"")</f>
        <v/>
      </c>
      <c r="D43" s="65" t="str">
        <f t="array" aca="1" ref="D43" ca="1">IFERROR(INDEX('График июнь'!$B$20:$B$42,MATCH(COUNTA($A$5:$A43),IF(ROW()-5-MATCH(COUNTA($A$5:$A43),IFERROR(--LEFT($A$6:$A$65),0),0),--(COUNTIF(INDIRECT("R"&amp;4+MATCH(COUNTA($A$5:$A43),IFERROR(--LEFT($A$6:$A$65),0),0)&amp;"C:R[-1]C",0),'График июнь'!$B$20:$B$42)=0),1)*INDEX('График июнь'!$J$20:$AM$42,0,MATCH(D$3,'График июнь'!$J$19:$AM$19,0)),0)),"")</f>
        <v/>
      </c>
      <c r="E43" s="65" t="str">
        <f t="array" aca="1" ref="E43" ca="1">IFERROR(INDEX('График июнь'!$B$20:$B$42,MATCH(COUNTA($A$5:$A43),IF(ROW()-5-MATCH(COUNTA($A$5:$A43),IFERROR(--LEFT($A$6:$A$65),0),0),--(COUNTIF(INDIRECT("R"&amp;4+MATCH(COUNTA($A$5:$A43),IFERROR(--LEFT($A$6:$A$65),0),0)&amp;"C:R[-1]C",0),'График июнь'!$B$20:$B$42)=0),1)*INDEX('График июнь'!$J$20:$AM$42,0,MATCH(E$3,'График июнь'!$J$19:$AM$19,0)),0)),"")</f>
        <v/>
      </c>
      <c r="F43" s="65" t="str">
        <f t="array" aca="1" ref="F43" ca="1">IFERROR(INDEX('График июнь'!$B$20:$B$42,MATCH(COUNTA($A$5:$A43),IF(ROW()-5-MATCH(COUNTA($A$5:$A43),IFERROR(--LEFT($A$6:$A$65),0),0),--(COUNTIF(INDIRECT("R"&amp;4+MATCH(COUNTA($A$5:$A43),IFERROR(--LEFT($A$6:$A$65),0),0)&amp;"C:R[-1]C",0),'График июнь'!$B$20:$B$42)=0),1)*INDEX('График июнь'!$J$20:$AM$42,0,MATCH(F$3,'График июнь'!$J$19:$AM$19,0)),0)),"")</f>
        <v/>
      </c>
      <c r="G43" s="65" t="str">
        <f t="array" aca="1" ref="G43" ca="1">IFERROR(INDEX('График июнь'!$B$20:$B$42,MATCH(COUNTA($A$5:$A43),IF(ROW()-5-MATCH(COUNTA($A$5:$A43),IFERROR(--LEFT($A$6:$A$65),0),0),--(COUNTIF(INDIRECT("R"&amp;4+MATCH(COUNTA($A$5:$A43),IFERROR(--LEFT($A$6:$A$65),0),0)&amp;"C:R[-1]C",0),'График июнь'!$B$20:$B$42)=0),1)*INDEX('График июнь'!$J$20:$AM$42,0,MATCH(G$3,'График июнь'!$J$19:$AM$19,0)),0)),"")</f>
        <v/>
      </c>
      <c r="H43" s="66" t="str">
        <f t="array" aca="1" ref="H43" ca="1">IFERROR(INDEX('График июнь'!$B$20:$B$42,MATCH(COUNTA($A$5:$A43),IF(ROW()-5-MATCH(COUNTA($A$5:$A43),IFERROR(--LEFT($A$6:$A$65),0),0),--(COUNTIF(INDIRECT("R"&amp;4+MATCH(COUNTA($A$5:$A43),IFERROR(--LEFT($A$6:$A$65),0),0)&amp;"C:R[-1]C",0),'График июнь'!$B$20:$B$42)=0),1)*INDEX('График июнь'!$J$20:$AM$42,0,MATCH(H$3,'График июнь'!$J$19:$AM$19,0)),0)),"")</f>
        <v/>
      </c>
      <c r="I43" s="64" t="str">
        <f t="array" aca="1" ref="I43" ca="1">IF(AND(COUNTBLANK($B43:$H43)=7,(ROW()-MATCH(COUNTA($A$5:$A43),IFERROR(--LEFT($A$6:$A$65),0),0))&gt;9),"-","+")</f>
        <v>-</v>
      </c>
    </row>
    <row r="44" spans="1:9" ht="14.55" hidden="1" thickBot="1">
      <c r="A44" s="110"/>
      <c r="B44" s="38" t="str">
        <f t="array" aca="1" ref="B44" ca="1">IFERROR(INDEX('График июнь'!$B$20:$B$42,MATCH(COUNTA($A$5:$A44),IF(ROW()-5-MATCH(COUNTA($A$5:$A44),IFERROR(--LEFT($A$6:$A$65),0),0),--(COUNTIF(INDIRECT("R"&amp;4+MATCH(COUNTA($A$5:$A44),IFERROR(--LEFT($A$6:$A$65),0),0)&amp;"C:R[-1]C",0),'График июнь'!$B$20:$B$42)=0),1)*INDEX('График июнь'!$J$20:$AM$42,0,MATCH(B$3,'График июнь'!$J$19:$AM$19,0)),0)),"")</f>
        <v/>
      </c>
      <c r="C44" s="38" t="str">
        <f t="array" aca="1" ref="C44" ca="1">IFERROR(INDEX('График июнь'!$B$20:$B$42,MATCH(COUNTA($A$5:$A44),IF(ROW()-5-MATCH(COUNTA($A$5:$A44),IFERROR(--LEFT($A$6:$A$65),0),0),--(COUNTIF(INDIRECT("R"&amp;4+MATCH(COUNTA($A$5:$A44),IFERROR(--LEFT($A$6:$A$65),0),0)&amp;"C:R[-1]C",0),'График июнь'!$B$20:$B$42)=0),1)*INDEX('График июнь'!$J$20:$AM$42,0,MATCH(C$3,'График июнь'!$J$19:$AM$19,0)),0)),"")</f>
        <v/>
      </c>
      <c r="D44" s="38" t="str">
        <f t="array" aca="1" ref="D44" ca="1">IFERROR(INDEX('График июнь'!$B$20:$B$42,MATCH(COUNTA($A$5:$A44),IF(ROW()-5-MATCH(COUNTA($A$5:$A44),IFERROR(--LEFT($A$6:$A$65),0),0),--(COUNTIF(INDIRECT("R"&amp;4+MATCH(COUNTA($A$5:$A44),IFERROR(--LEFT($A$6:$A$65),0),0)&amp;"C:R[-1]C",0),'График июнь'!$B$20:$B$42)=0),1)*INDEX('График июнь'!$J$20:$AM$42,0,MATCH(D$3,'График июнь'!$J$19:$AM$19,0)),0)),"")</f>
        <v/>
      </c>
      <c r="E44" s="38" t="str">
        <f t="array" aca="1" ref="E44" ca="1">IFERROR(INDEX('График июнь'!$B$20:$B$42,MATCH(COUNTA($A$5:$A44),IF(ROW()-5-MATCH(COUNTA($A$5:$A44),IFERROR(--LEFT($A$6:$A$65),0),0),--(COUNTIF(INDIRECT("R"&amp;4+MATCH(COUNTA($A$5:$A44),IFERROR(--LEFT($A$6:$A$65),0),0)&amp;"C:R[-1]C",0),'График июнь'!$B$20:$B$42)=0),1)*INDEX('График июнь'!$J$20:$AM$42,0,MATCH(E$3,'График июнь'!$J$19:$AM$19,0)),0)),"")</f>
        <v/>
      </c>
      <c r="F44" s="38" t="str">
        <f t="array" aca="1" ref="F44" ca="1">IFERROR(INDEX('График июнь'!$B$20:$B$42,MATCH(COUNTA($A$5:$A44),IF(ROW()-5-MATCH(COUNTA($A$5:$A44),IFERROR(--LEFT($A$6:$A$65),0),0),--(COUNTIF(INDIRECT("R"&amp;4+MATCH(COUNTA($A$5:$A44),IFERROR(--LEFT($A$6:$A$65),0),0)&amp;"C:R[-1]C",0),'График июнь'!$B$20:$B$42)=0),1)*INDEX('График июнь'!$J$20:$AM$42,0,MATCH(F$3,'График июнь'!$J$19:$AM$19,0)),0)),"")</f>
        <v/>
      </c>
      <c r="G44" s="38" t="str">
        <f t="array" aca="1" ref="G44" ca="1">IFERROR(INDEX('График июнь'!$B$20:$B$42,MATCH(COUNTA($A$5:$A44),IF(ROW()-5-MATCH(COUNTA($A$5:$A44),IFERROR(--LEFT($A$6:$A$65),0),0),--(COUNTIF(INDIRECT("R"&amp;4+MATCH(COUNTA($A$5:$A44),IFERROR(--LEFT($A$6:$A$65),0),0)&amp;"C:R[-1]C",0),'График июнь'!$B$20:$B$42)=0),1)*INDEX('График июнь'!$J$20:$AM$42,0,MATCH(G$3,'График июнь'!$J$19:$AM$19,0)),0)),"")</f>
        <v/>
      </c>
      <c r="H44" s="48" t="str">
        <f t="array" aca="1" ref="H44" ca="1">IFERROR(INDEX('График июнь'!$B$20:$B$42,MATCH(COUNTA($A$5:$A44),IF(ROW()-5-MATCH(COUNTA($A$5:$A44),IFERROR(--LEFT($A$6:$A$65),0),0),--(COUNTIF(INDIRECT("R"&amp;4+MATCH(COUNTA($A$5:$A44),IFERROR(--LEFT($A$6:$A$65),0),0)&amp;"C:R[-1]C",0),'График июнь'!$B$20:$B$42)=0),1)*INDEX('График июнь'!$J$20:$AM$42,0,MATCH(H$3,'График июнь'!$J$19:$AM$19,0)),0)),"")</f>
        <v/>
      </c>
      <c r="I44" s="64" t="str">
        <f t="array" aca="1" ref="I44" ca="1">IF(AND(COUNTBLANK($B44:$H44)=7,(ROW()-MATCH(COUNTA($A$5:$A44),IFERROR(--LEFT($A$6:$A$65),0),0))&gt;9),"-","+")</f>
        <v>-</v>
      </c>
    </row>
    <row r="45" spans="1:9" ht="14.55" hidden="1" thickBot="1">
      <c r="A45" s="110"/>
      <c r="B45" s="38" t="str">
        <f t="array" aca="1" ref="B45" ca="1">IFERROR(INDEX('График июнь'!$B$20:$B$42,MATCH(COUNTA($A$5:$A45),IF(ROW()-5-MATCH(COUNTA($A$5:$A45),IFERROR(--LEFT($A$6:$A$65),0),0),--(COUNTIF(INDIRECT("R"&amp;4+MATCH(COUNTA($A$5:$A45),IFERROR(--LEFT($A$6:$A$65),0),0)&amp;"C:R[-1]C",0),'График июнь'!$B$20:$B$42)=0),1)*INDEX('График июнь'!$J$20:$AM$42,0,MATCH(B$3,'График июнь'!$J$19:$AM$19,0)),0)),"")</f>
        <v/>
      </c>
      <c r="C45" s="38" t="str">
        <f t="array" aca="1" ref="C45" ca="1">IFERROR(INDEX('График июнь'!$B$20:$B$42,MATCH(COUNTA($A$5:$A45),IF(ROW()-5-MATCH(COUNTA($A$5:$A45),IFERROR(--LEFT($A$6:$A$65),0),0),--(COUNTIF(INDIRECT("R"&amp;4+MATCH(COUNTA($A$5:$A45),IFERROR(--LEFT($A$6:$A$65),0),0)&amp;"C:R[-1]C",0),'График июнь'!$B$20:$B$42)=0),1)*INDEX('График июнь'!$J$20:$AM$42,0,MATCH(C$3,'График июнь'!$J$19:$AM$19,0)),0)),"")</f>
        <v/>
      </c>
      <c r="D45" s="38" t="str">
        <f t="array" aca="1" ref="D45" ca="1">IFERROR(INDEX('График июнь'!$B$20:$B$42,MATCH(COUNTA($A$5:$A45),IF(ROW()-5-MATCH(COUNTA($A$5:$A45),IFERROR(--LEFT($A$6:$A$65),0),0),--(COUNTIF(INDIRECT("R"&amp;4+MATCH(COUNTA($A$5:$A45),IFERROR(--LEFT($A$6:$A$65),0),0)&amp;"C:R[-1]C",0),'График июнь'!$B$20:$B$42)=0),1)*INDEX('График июнь'!$J$20:$AM$42,0,MATCH(D$3,'График июнь'!$J$19:$AM$19,0)),0)),"")</f>
        <v/>
      </c>
      <c r="E45" s="38" t="str">
        <f t="array" aca="1" ref="E45" ca="1">IFERROR(INDEX('График июнь'!$B$20:$B$42,MATCH(COUNTA($A$5:$A45),IF(ROW()-5-MATCH(COUNTA($A$5:$A45),IFERROR(--LEFT($A$6:$A$65),0),0),--(COUNTIF(INDIRECT("R"&amp;4+MATCH(COUNTA($A$5:$A45),IFERROR(--LEFT($A$6:$A$65),0),0)&amp;"C:R[-1]C",0),'График июнь'!$B$20:$B$42)=0),1)*INDEX('График июнь'!$J$20:$AM$42,0,MATCH(E$3,'График июнь'!$J$19:$AM$19,0)),0)),"")</f>
        <v/>
      </c>
      <c r="F45" s="38" t="str">
        <f t="array" aca="1" ref="F45" ca="1">IFERROR(INDEX('График июнь'!$B$20:$B$42,MATCH(COUNTA($A$5:$A45),IF(ROW()-5-MATCH(COUNTA($A$5:$A45),IFERROR(--LEFT($A$6:$A$65),0),0),--(COUNTIF(INDIRECT("R"&amp;4+MATCH(COUNTA($A$5:$A45),IFERROR(--LEFT($A$6:$A$65),0),0)&amp;"C:R[-1]C",0),'График июнь'!$B$20:$B$42)=0),1)*INDEX('График июнь'!$J$20:$AM$42,0,MATCH(F$3,'График июнь'!$J$19:$AM$19,0)),0)),"")</f>
        <v/>
      </c>
      <c r="G45" s="38" t="str">
        <f t="array" aca="1" ref="G45" ca="1">IFERROR(INDEX('График июнь'!$B$20:$B$42,MATCH(COUNTA($A$5:$A45),IF(ROW()-5-MATCH(COUNTA($A$5:$A45),IFERROR(--LEFT($A$6:$A$65),0),0),--(COUNTIF(INDIRECT("R"&amp;4+MATCH(COUNTA($A$5:$A45),IFERROR(--LEFT($A$6:$A$65),0),0)&amp;"C:R[-1]C",0),'График июнь'!$B$20:$B$42)=0),1)*INDEX('График июнь'!$J$20:$AM$42,0,MATCH(G$3,'График июнь'!$J$19:$AM$19,0)),0)),"")</f>
        <v/>
      </c>
      <c r="H45" s="48" t="str">
        <f t="array" aca="1" ref="H45" ca="1">IFERROR(INDEX('График июнь'!$B$20:$B$42,MATCH(COUNTA($A$5:$A45),IF(ROW()-5-MATCH(COUNTA($A$5:$A45),IFERROR(--LEFT($A$6:$A$65),0),0),--(COUNTIF(INDIRECT("R"&amp;4+MATCH(COUNTA($A$5:$A45),IFERROR(--LEFT($A$6:$A$65),0),0)&amp;"C:R[-1]C",0),'График июнь'!$B$20:$B$42)=0),1)*INDEX('График июнь'!$J$20:$AM$42,0,MATCH(H$3,'График июнь'!$J$19:$AM$19,0)),0)),"")</f>
        <v/>
      </c>
      <c r="I45" s="64" t="str">
        <f t="array" aca="1" ref="I45" ca="1">IF(AND(COUNTBLANK($B45:$H45)=7,(ROW()-MATCH(COUNTA($A$5:$A45),IFERROR(--LEFT($A$6:$A$65),0),0))&gt;9),"-","+")</f>
        <v>-</v>
      </c>
    </row>
    <row r="46" spans="1:9" ht="14.55" hidden="1" thickBot="1">
      <c r="A46" s="110"/>
      <c r="B46" s="38" t="str">
        <f t="array" aca="1" ref="B46" ca="1">IFERROR(INDEX('График июнь'!$B$20:$B$42,MATCH(COUNTA($A$5:$A46),IF(ROW()-5-MATCH(COUNTA($A$5:$A46),IFERROR(--LEFT($A$6:$A$65),0),0),--(COUNTIF(INDIRECT("R"&amp;4+MATCH(COUNTA($A$5:$A46),IFERROR(--LEFT($A$6:$A$65),0),0)&amp;"C:R[-1]C",0),'График июнь'!$B$20:$B$42)=0),1)*INDEX('График июнь'!$J$20:$AM$42,0,MATCH(B$3,'График июнь'!$J$19:$AM$19,0)),0)),"")</f>
        <v/>
      </c>
      <c r="C46" s="38" t="str">
        <f t="array" aca="1" ref="C46" ca="1">IFERROR(INDEX('График июнь'!$B$20:$B$42,MATCH(COUNTA($A$5:$A46),IF(ROW()-5-MATCH(COUNTA($A$5:$A46),IFERROR(--LEFT($A$6:$A$65),0),0),--(COUNTIF(INDIRECT("R"&amp;4+MATCH(COUNTA($A$5:$A46),IFERROR(--LEFT($A$6:$A$65),0),0)&amp;"C:R[-1]C",0),'График июнь'!$B$20:$B$42)=0),1)*INDEX('График июнь'!$J$20:$AM$42,0,MATCH(C$3,'График июнь'!$J$19:$AM$19,0)),0)),"")</f>
        <v/>
      </c>
      <c r="D46" s="38" t="str">
        <f t="array" aca="1" ref="D46" ca="1">IFERROR(INDEX('График июнь'!$B$20:$B$42,MATCH(COUNTA($A$5:$A46),IF(ROW()-5-MATCH(COUNTA($A$5:$A46),IFERROR(--LEFT($A$6:$A$65),0),0),--(COUNTIF(INDIRECT("R"&amp;4+MATCH(COUNTA($A$5:$A46),IFERROR(--LEFT($A$6:$A$65),0),0)&amp;"C:R[-1]C",0),'График июнь'!$B$20:$B$42)=0),1)*INDEX('График июнь'!$J$20:$AM$42,0,MATCH(D$3,'График июнь'!$J$19:$AM$19,0)),0)),"")</f>
        <v/>
      </c>
      <c r="E46" s="38" t="str">
        <f t="array" aca="1" ref="E46" ca="1">IFERROR(INDEX('График июнь'!$B$20:$B$42,MATCH(COUNTA($A$5:$A46),IF(ROW()-5-MATCH(COUNTA($A$5:$A46),IFERROR(--LEFT($A$6:$A$65),0),0),--(COUNTIF(INDIRECT("R"&amp;4+MATCH(COUNTA($A$5:$A46),IFERROR(--LEFT($A$6:$A$65),0),0)&amp;"C:R[-1]C",0),'График июнь'!$B$20:$B$42)=0),1)*INDEX('График июнь'!$J$20:$AM$42,0,MATCH(E$3,'График июнь'!$J$19:$AM$19,0)),0)),"")</f>
        <v/>
      </c>
      <c r="F46" s="38" t="str">
        <f t="array" aca="1" ref="F46" ca="1">IFERROR(INDEX('График июнь'!$B$20:$B$42,MATCH(COUNTA($A$5:$A46),IF(ROW()-5-MATCH(COUNTA($A$5:$A46),IFERROR(--LEFT($A$6:$A$65),0),0),--(COUNTIF(INDIRECT("R"&amp;4+MATCH(COUNTA($A$5:$A46),IFERROR(--LEFT($A$6:$A$65),0),0)&amp;"C:R[-1]C",0),'График июнь'!$B$20:$B$42)=0),1)*INDEX('График июнь'!$J$20:$AM$42,0,MATCH(F$3,'График июнь'!$J$19:$AM$19,0)),0)),"")</f>
        <v/>
      </c>
      <c r="G46" s="38" t="str">
        <f t="array" aca="1" ref="G46" ca="1">IFERROR(INDEX('График июнь'!$B$20:$B$42,MATCH(COUNTA($A$5:$A46),IF(ROW()-5-MATCH(COUNTA($A$5:$A46),IFERROR(--LEFT($A$6:$A$65),0),0),--(COUNTIF(INDIRECT("R"&amp;4+MATCH(COUNTA($A$5:$A46),IFERROR(--LEFT($A$6:$A$65),0),0)&amp;"C:R[-1]C",0),'График июнь'!$B$20:$B$42)=0),1)*INDEX('График июнь'!$J$20:$AM$42,0,MATCH(G$3,'График июнь'!$J$19:$AM$19,0)),0)),"")</f>
        <v/>
      </c>
      <c r="H46" s="48" t="str">
        <f t="array" aca="1" ref="H46" ca="1">IFERROR(INDEX('График июнь'!$B$20:$B$42,MATCH(COUNTA($A$5:$A46),IF(ROW()-5-MATCH(COUNTA($A$5:$A46),IFERROR(--LEFT($A$6:$A$65),0),0),--(COUNTIF(INDIRECT("R"&amp;4+MATCH(COUNTA($A$5:$A46),IFERROR(--LEFT($A$6:$A$65),0),0)&amp;"C:R[-1]C",0),'График июнь'!$B$20:$B$42)=0),1)*INDEX('График июнь'!$J$20:$AM$42,0,MATCH(H$3,'График июнь'!$J$19:$AM$19,0)),0)),"")</f>
        <v/>
      </c>
      <c r="I46" s="64" t="str">
        <f t="array" aca="1" ref="I46" ca="1">IF(AND(COUNTBLANK($B46:$H46)=7,(ROW()-MATCH(COUNTA($A$5:$A46),IFERROR(--LEFT($A$6:$A$65),0),0))&gt;9),"-","+")</f>
        <v>-</v>
      </c>
    </row>
    <row r="47" spans="1:9" ht="14.55" hidden="1" thickBot="1">
      <c r="A47" s="110"/>
      <c r="B47" s="38" t="str">
        <f t="array" aca="1" ref="B47" ca="1">IFERROR(INDEX('График июнь'!$B$20:$B$42,MATCH(COUNTA($A$5:$A47),IF(ROW()-5-MATCH(COUNTA($A$5:$A47),IFERROR(--LEFT($A$6:$A$65),0),0),--(COUNTIF(INDIRECT("R"&amp;4+MATCH(COUNTA($A$5:$A47),IFERROR(--LEFT($A$6:$A$65),0),0)&amp;"C:R[-1]C",0),'График июнь'!$B$20:$B$42)=0),1)*INDEX('График июнь'!$J$20:$AM$42,0,MATCH(B$3,'График июнь'!$J$19:$AM$19,0)),0)),"")</f>
        <v/>
      </c>
      <c r="C47" s="38" t="str">
        <f t="array" aca="1" ref="C47" ca="1">IFERROR(INDEX('График июнь'!$B$20:$B$42,MATCH(COUNTA($A$5:$A47),IF(ROW()-5-MATCH(COUNTA($A$5:$A47),IFERROR(--LEFT($A$6:$A$65),0),0),--(COUNTIF(INDIRECT("R"&amp;4+MATCH(COUNTA($A$5:$A47),IFERROR(--LEFT($A$6:$A$65),0),0)&amp;"C:R[-1]C",0),'График июнь'!$B$20:$B$42)=0),1)*INDEX('График июнь'!$J$20:$AM$42,0,MATCH(C$3,'График июнь'!$J$19:$AM$19,0)),0)),"")</f>
        <v/>
      </c>
      <c r="D47" s="38" t="str">
        <f t="array" aca="1" ref="D47" ca="1">IFERROR(INDEX('График июнь'!$B$20:$B$42,MATCH(COUNTA($A$5:$A47),IF(ROW()-5-MATCH(COUNTA($A$5:$A47),IFERROR(--LEFT($A$6:$A$65),0),0),--(COUNTIF(INDIRECT("R"&amp;4+MATCH(COUNTA($A$5:$A47),IFERROR(--LEFT($A$6:$A$65),0),0)&amp;"C:R[-1]C",0),'График июнь'!$B$20:$B$42)=0),1)*INDEX('График июнь'!$J$20:$AM$42,0,MATCH(D$3,'График июнь'!$J$19:$AM$19,0)),0)),"")</f>
        <v/>
      </c>
      <c r="E47" s="38" t="str">
        <f t="array" aca="1" ref="E47" ca="1">IFERROR(INDEX('График июнь'!$B$20:$B$42,MATCH(COUNTA($A$5:$A47),IF(ROW()-5-MATCH(COUNTA($A$5:$A47),IFERROR(--LEFT($A$6:$A$65),0),0),--(COUNTIF(INDIRECT("R"&amp;4+MATCH(COUNTA($A$5:$A47),IFERROR(--LEFT($A$6:$A$65),0),0)&amp;"C:R[-1]C",0),'График июнь'!$B$20:$B$42)=0),1)*INDEX('График июнь'!$J$20:$AM$42,0,MATCH(E$3,'График июнь'!$J$19:$AM$19,0)),0)),"")</f>
        <v/>
      </c>
      <c r="F47" s="38" t="str">
        <f t="array" aca="1" ref="F47" ca="1">IFERROR(INDEX('График июнь'!$B$20:$B$42,MATCH(COUNTA($A$5:$A47),IF(ROW()-5-MATCH(COUNTA($A$5:$A47),IFERROR(--LEFT($A$6:$A$65),0),0),--(COUNTIF(INDIRECT("R"&amp;4+MATCH(COUNTA($A$5:$A47),IFERROR(--LEFT($A$6:$A$65),0),0)&amp;"C:R[-1]C",0),'График июнь'!$B$20:$B$42)=0),1)*INDEX('График июнь'!$J$20:$AM$42,0,MATCH(F$3,'График июнь'!$J$19:$AM$19,0)),0)),"")</f>
        <v/>
      </c>
      <c r="G47" s="38" t="str">
        <f t="array" aca="1" ref="G47" ca="1">IFERROR(INDEX('График июнь'!$B$20:$B$42,MATCH(COUNTA($A$5:$A47),IF(ROW()-5-MATCH(COUNTA($A$5:$A47),IFERROR(--LEFT($A$6:$A$65),0),0),--(COUNTIF(INDIRECT("R"&amp;4+MATCH(COUNTA($A$5:$A47),IFERROR(--LEFT($A$6:$A$65),0),0)&amp;"C:R[-1]C",0),'График июнь'!$B$20:$B$42)=0),1)*INDEX('График июнь'!$J$20:$AM$42,0,MATCH(G$3,'График июнь'!$J$19:$AM$19,0)),0)),"")</f>
        <v/>
      </c>
      <c r="H47" s="48" t="str">
        <f t="array" aca="1" ref="H47" ca="1">IFERROR(INDEX('График июнь'!$B$20:$B$42,MATCH(COUNTA($A$5:$A47),IF(ROW()-5-MATCH(COUNTA($A$5:$A47),IFERROR(--LEFT($A$6:$A$65),0),0),--(COUNTIF(INDIRECT("R"&amp;4+MATCH(COUNTA($A$5:$A47),IFERROR(--LEFT($A$6:$A$65),0),0)&amp;"C:R[-1]C",0),'График июнь'!$B$20:$B$42)=0),1)*INDEX('График июнь'!$J$20:$AM$42,0,MATCH(H$3,'График июнь'!$J$19:$AM$19,0)),0)),"")</f>
        <v/>
      </c>
      <c r="I47" s="64" t="str">
        <f t="array" aca="1" ref="I47" ca="1">IF(AND(COUNTBLANK($B47:$H47)=7,(ROW()-MATCH(COUNTA($A$5:$A47),IFERROR(--LEFT($A$6:$A$65),0),0))&gt;9),"-","+")</f>
        <v>-</v>
      </c>
    </row>
    <row r="48" spans="1:9" ht="14.55" hidden="1" thickBot="1">
      <c r="A48" s="110"/>
      <c r="B48" s="38" t="str">
        <f t="array" aca="1" ref="B48" ca="1">IFERROR(INDEX('График июнь'!$B$20:$B$42,MATCH(COUNTA($A$5:$A48),IF(ROW()-5-MATCH(COUNTA($A$5:$A48),IFERROR(--LEFT($A$6:$A$65),0),0),--(COUNTIF(INDIRECT("R"&amp;4+MATCH(COUNTA($A$5:$A48),IFERROR(--LEFT($A$6:$A$65),0),0)&amp;"C:R[-1]C",0),'График июнь'!$B$20:$B$42)=0),1)*INDEX('График июнь'!$J$20:$AM$42,0,MATCH(B$3,'График июнь'!$J$19:$AM$19,0)),0)),"")</f>
        <v/>
      </c>
      <c r="C48" s="38" t="str">
        <f t="array" aca="1" ref="C48" ca="1">IFERROR(INDEX('График июнь'!$B$20:$B$42,MATCH(COUNTA($A$5:$A48),IF(ROW()-5-MATCH(COUNTA($A$5:$A48),IFERROR(--LEFT($A$6:$A$65),0),0),--(COUNTIF(INDIRECT("R"&amp;4+MATCH(COUNTA($A$5:$A48),IFERROR(--LEFT($A$6:$A$65),0),0)&amp;"C:R[-1]C",0),'График июнь'!$B$20:$B$42)=0),1)*INDEX('График июнь'!$J$20:$AM$42,0,MATCH(C$3,'График июнь'!$J$19:$AM$19,0)),0)),"")</f>
        <v/>
      </c>
      <c r="D48" s="38" t="str">
        <f t="array" aca="1" ref="D48" ca="1">IFERROR(INDEX('График июнь'!$B$20:$B$42,MATCH(COUNTA($A$5:$A48),IF(ROW()-5-MATCH(COUNTA($A$5:$A48),IFERROR(--LEFT($A$6:$A$65),0),0),--(COUNTIF(INDIRECT("R"&amp;4+MATCH(COUNTA($A$5:$A48),IFERROR(--LEFT($A$6:$A$65),0),0)&amp;"C:R[-1]C",0),'График июнь'!$B$20:$B$42)=0),1)*INDEX('График июнь'!$J$20:$AM$42,0,MATCH(D$3,'График июнь'!$J$19:$AM$19,0)),0)),"")</f>
        <v/>
      </c>
      <c r="E48" s="38" t="str">
        <f t="array" aca="1" ref="E48" ca="1">IFERROR(INDEX('График июнь'!$B$20:$B$42,MATCH(COUNTA($A$5:$A48),IF(ROW()-5-MATCH(COUNTA($A$5:$A48),IFERROR(--LEFT($A$6:$A$65),0),0),--(COUNTIF(INDIRECT("R"&amp;4+MATCH(COUNTA($A$5:$A48),IFERROR(--LEFT($A$6:$A$65),0),0)&amp;"C:R[-1]C",0),'График июнь'!$B$20:$B$42)=0),1)*INDEX('График июнь'!$J$20:$AM$42,0,MATCH(E$3,'График июнь'!$J$19:$AM$19,0)),0)),"")</f>
        <v/>
      </c>
      <c r="F48" s="38" t="str">
        <f t="array" aca="1" ref="F48" ca="1">IFERROR(INDEX('График июнь'!$B$20:$B$42,MATCH(COUNTA($A$5:$A48),IF(ROW()-5-MATCH(COUNTA($A$5:$A48),IFERROR(--LEFT($A$6:$A$65),0),0),--(COUNTIF(INDIRECT("R"&amp;4+MATCH(COUNTA($A$5:$A48),IFERROR(--LEFT($A$6:$A$65),0),0)&amp;"C:R[-1]C",0),'График июнь'!$B$20:$B$42)=0),1)*INDEX('График июнь'!$J$20:$AM$42,0,MATCH(F$3,'График июнь'!$J$19:$AM$19,0)),0)),"")</f>
        <v/>
      </c>
      <c r="G48" s="38" t="str">
        <f t="array" aca="1" ref="G48" ca="1">IFERROR(INDEX('График июнь'!$B$20:$B$42,MATCH(COUNTA($A$5:$A48),IF(ROW()-5-MATCH(COUNTA($A$5:$A48),IFERROR(--LEFT($A$6:$A$65),0),0),--(COUNTIF(INDIRECT("R"&amp;4+MATCH(COUNTA($A$5:$A48),IFERROR(--LEFT($A$6:$A$65),0),0)&amp;"C:R[-1]C",0),'График июнь'!$B$20:$B$42)=0),1)*INDEX('График июнь'!$J$20:$AM$42,0,MATCH(G$3,'График июнь'!$J$19:$AM$19,0)),0)),"")</f>
        <v/>
      </c>
      <c r="H48" s="48" t="str">
        <f t="array" aca="1" ref="H48" ca="1">IFERROR(INDEX('График июнь'!$B$20:$B$42,MATCH(COUNTA($A$5:$A48),IF(ROW()-5-MATCH(COUNTA($A$5:$A48),IFERROR(--LEFT($A$6:$A$65),0),0),--(COUNTIF(INDIRECT("R"&amp;4+MATCH(COUNTA($A$5:$A48),IFERROR(--LEFT($A$6:$A$65),0),0)&amp;"C:R[-1]C",0),'График июнь'!$B$20:$B$42)=0),1)*INDEX('График июнь'!$J$20:$AM$42,0,MATCH(H$3,'График июнь'!$J$19:$AM$19,0)),0)),"")</f>
        <v/>
      </c>
      <c r="I48" s="64" t="str">
        <f t="array" aca="1" ref="I48" ca="1">IF(AND(COUNTBLANK($B48:$H48)=7,(ROW()-MATCH(COUNTA($A$5:$A48),IFERROR(--LEFT($A$6:$A$65),0),0))&gt;9),"-","+")</f>
        <v>-</v>
      </c>
    </row>
    <row r="49" spans="1:9" ht="14.55" hidden="1" thickBot="1">
      <c r="A49" s="110"/>
      <c r="B49" s="38" t="str">
        <f t="array" aca="1" ref="B49" ca="1">IFERROR(INDEX('График июнь'!$B$20:$B$42,MATCH(COUNTA($A$5:$A49),IF(ROW()-5-MATCH(COUNTA($A$5:$A49),IFERROR(--LEFT($A$6:$A$65),0),0),--(COUNTIF(INDIRECT("R"&amp;4+MATCH(COUNTA($A$5:$A49),IFERROR(--LEFT($A$6:$A$65),0),0)&amp;"C:R[-1]C",0),'График июнь'!$B$20:$B$42)=0),1)*INDEX('График июнь'!$J$20:$AM$42,0,MATCH(B$3,'График июнь'!$J$19:$AM$19,0)),0)),"")</f>
        <v/>
      </c>
      <c r="C49" s="38" t="str">
        <f t="array" aca="1" ref="C49" ca="1">IFERROR(INDEX('График июнь'!$B$20:$B$42,MATCH(COUNTA($A$5:$A49),IF(ROW()-5-MATCH(COUNTA($A$5:$A49),IFERROR(--LEFT($A$6:$A$65),0),0),--(COUNTIF(INDIRECT("R"&amp;4+MATCH(COUNTA($A$5:$A49),IFERROR(--LEFT($A$6:$A$65),0),0)&amp;"C:R[-1]C",0),'График июнь'!$B$20:$B$42)=0),1)*INDEX('График июнь'!$J$20:$AM$42,0,MATCH(C$3,'График июнь'!$J$19:$AM$19,0)),0)),"")</f>
        <v/>
      </c>
      <c r="D49" s="38" t="str">
        <f t="array" aca="1" ref="D49" ca="1">IFERROR(INDEX('График июнь'!$B$20:$B$42,MATCH(COUNTA($A$5:$A49),IF(ROW()-5-MATCH(COUNTA($A$5:$A49),IFERROR(--LEFT($A$6:$A$65),0),0),--(COUNTIF(INDIRECT("R"&amp;4+MATCH(COUNTA($A$5:$A49),IFERROR(--LEFT($A$6:$A$65),0),0)&amp;"C:R[-1]C",0),'График июнь'!$B$20:$B$42)=0),1)*INDEX('График июнь'!$J$20:$AM$42,0,MATCH(D$3,'График июнь'!$J$19:$AM$19,0)),0)),"")</f>
        <v/>
      </c>
      <c r="E49" s="38" t="str">
        <f t="array" aca="1" ref="E49" ca="1">IFERROR(INDEX('График июнь'!$B$20:$B$42,MATCH(COUNTA($A$5:$A49),IF(ROW()-5-MATCH(COUNTA($A$5:$A49),IFERROR(--LEFT($A$6:$A$65),0),0),--(COUNTIF(INDIRECT("R"&amp;4+MATCH(COUNTA($A$5:$A49),IFERROR(--LEFT($A$6:$A$65),0),0)&amp;"C:R[-1]C",0),'График июнь'!$B$20:$B$42)=0),1)*INDEX('График июнь'!$J$20:$AM$42,0,MATCH(E$3,'График июнь'!$J$19:$AM$19,0)),0)),"")</f>
        <v/>
      </c>
      <c r="F49" s="38" t="str">
        <f t="array" aca="1" ref="F49" ca="1">IFERROR(INDEX('График июнь'!$B$20:$B$42,MATCH(COUNTA($A$5:$A49),IF(ROW()-5-MATCH(COUNTA($A$5:$A49),IFERROR(--LEFT($A$6:$A$65),0),0),--(COUNTIF(INDIRECT("R"&amp;4+MATCH(COUNTA($A$5:$A49),IFERROR(--LEFT($A$6:$A$65),0),0)&amp;"C:R[-1]C",0),'График июнь'!$B$20:$B$42)=0),1)*INDEX('График июнь'!$J$20:$AM$42,0,MATCH(F$3,'График июнь'!$J$19:$AM$19,0)),0)),"")</f>
        <v/>
      </c>
      <c r="G49" s="38" t="str">
        <f t="array" aca="1" ref="G49" ca="1">IFERROR(INDEX('График июнь'!$B$20:$B$42,MATCH(COUNTA($A$5:$A49),IF(ROW()-5-MATCH(COUNTA($A$5:$A49),IFERROR(--LEFT($A$6:$A$65),0),0),--(COUNTIF(INDIRECT("R"&amp;4+MATCH(COUNTA($A$5:$A49),IFERROR(--LEFT($A$6:$A$65),0),0)&amp;"C:R[-1]C",0),'График июнь'!$B$20:$B$42)=0),1)*INDEX('График июнь'!$J$20:$AM$42,0,MATCH(G$3,'График июнь'!$J$19:$AM$19,0)),0)),"")</f>
        <v/>
      </c>
      <c r="H49" s="48" t="str">
        <f t="array" aca="1" ref="H49" ca="1">IFERROR(INDEX('График июнь'!$B$20:$B$42,MATCH(COUNTA($A$5:$A49),IF(ROW()-5-MATCH(COUNTA($A$5:$A49),IFERROR(--LEFT($A$6:$A$65),0),0),--(COUNTIF(INDIRECT("R"&amp;4+MATCH(COUNTA($A$5:$A49),IFERROR(--LEFT($A$6:$A$65),0),0)&amp;"C:R[-1]C",0),'График июнь'!$B$20:$B$42)=0),1)*INDEX('График июнь'!$J$20:$AM$42,0,MATCH(H$3,'График июнь'!$J$19:$AM$19,0)),0)),"")</f>
        <v/>
      </c>
      <c r="I49" s="64" t="str">
        <f t="array" aca="1" ref="I49" ca="1">IF(AND(COUNTBLANK($B49:$H49)=7,(ROW()-MATCH(COUNTA($A$5:$A49),IFERROR(--LEFT($A$6:$A$65),0),0))&gt;9),"-","+")</f>
        <v>-</v>
      </c>
    </row>
    <row r="50" spans="1:9" ht="14.55" hidden="1" thickBot="1">
      <c r="A50" s="110"/>
      <c r="B50" s="38" t="str">
        <f t="array" aca="1" ref="B50" ca="1">IFERROR(INDEX('График июнь'!$B$20:$B$42,MATCH(COUNTA($A$5:$A50),IF(ROW()-5-MATCH(COUNTA($A$5:$A50),IFERROR(--LEFT($A$6:$A$65),0),0),--(COUNTIF(INDIRECT("R"&amp;4+MATCH(COUNTA($A$5:$A50),IFERROR(--LEFT($A$6:$A$65),0),0)&amp;"C:R[-1]C",0),'График июнь'!$B$20:$B$42)=0),1)*INDEX('График июнь'!$J$20:$AM$42,0,MATCH(B$3,'График июнь'!$J$19:$AM$19,0)),0)),"")</f>
        <v/>
      </c>
      <c r="C50" s="38" t="str">
        <f t="array" aca="1" ref="C50" ca="1">IFERROR(INDEX('График июнь'!$B$20:$B$42,MATCH(COUNTA($A$5:$A50),IF(ROW()-5-MATCH(COUNTA($A$5:$A50),IFERROR(--LEFT($A$6:$A$65),0),0),--(COUNTIF(INDIRECT("R"&amp;4+MATCH(COUNTA($A$5:$A50),IFERROR(--LEFT($A$6:$A$65),0),0)&amp;"C:R[-1]C",0),'График июнь'!$B$20:$B$42)=0),1)*INDEX('График июнь'!$J$20:$AM$42,0,MATCH(C$3,'График июнь'!$J$19:$AM$19,0)),0)),"")</f>
        <v/>
      </c>
      <c r="D50" s="38" t="str">
        <f t="array" aca="1" ref="D50" ca="1">IFERROR(INDEX('График июнь'!$B$20:$B$42,MATCH(COUNTA($A$5:$A50),IF(ROW()-5-MATCH(COUNTA($A$5:$A50),IFERROR(--LEFT($A$6:$A$65),0),0),--(COUNTIF(INDIRECT("R"&amp;4+MATCH(COUNTA($A$5:$A50),IFERROR(--LEFT($A$6:$A$65),0),0)&amp;"C:R[-1]C",0),'График июнь'!$B$20:$B$42)=0),1)*INDEX('График июнь'!$J$20:$AM$42,0,MATCH(D$3,'График июнь'!$J$19:$AM$19,0)),0)),"")</f>
        <v/>
      </c>
      <c r="E50" s="38" t="str">
        <f t="array" aca="1" ref="E50" ca="1">IFERROR(INDEX('График июнь'!$B$20:$B$42,MATCH(COUNTA($A$5:$A50),IF(ROW()-5-MATCH(COUNTA($A$5:$A50),IFERROR(--LEFT($A$6:$A$65),0),0),--(COUNTIF(INDIRECT("R"&amp;4+MATCH(COUNTA($A$5:$A50),IFERROR(--LEFT($A$6:$A$65),0),0)&amp;"C:R[-1]C",0),'График июнь'!$B$20:$B$42)=0),1)*INDEX('График июнь'!$J$20:$AM$42,0,MATCH(E$3,'График июнь'!$J$19:$AM$19,0)),0)),"")</f>
        <v/>
      </c>
      <c r="F50" s="38" t="str">
        <f t="array" aca="1" ref="F50" ca="1">IFERROR(INDEX('График июнь'!$B$20:$B$42,MATCH(COUNTA($A$5:$A50),IF(ROW()-5-MATCH(COUNTA($A$5:$A50),IFERROR(--LEFT($A$6:$A$65),0),0),--(COUNTIF(INDIRECT("R"&amp;4+MATCH(COUNTA($A$5:$A50),IFERROR(--LEFT($A$6:$A$65),0),0)&amp;"C:R[-1]C",0),'График июнь'!$B$20:$B$42)=0),1)*INDEX('График июнь'!$J$20:$AM$42,0,MATCH(F$3,'График июнь'!$J$19:$AM$19,0)),0)),"")</f>
        <v/>
      </c>
      <c r="G50" s="38" t="str">
        <f t="array" aca="1" ref="G50" ca="1">IFERROR(INDEX('График июнь'!$B$20:$B$42,MATCH(COUNTA($A$5:$A50),IF(ROW()-5-MATCH(COUNTA($A$5:$A50),IFERROR(--LEFT($A$6:$A$65),0),0),--(COUNTIF(INDIRECT("R"&amp;4+MATCH(COUNTA($A$5:$A50),IFERROR(--LEFT($A$6:$A$65),0),0)&amp;"C:R[-1]C",0),'График июнь'!$B$20:$B$42)=0),1)*INDEX('График июнь'!$J$20:$AM$42,0,MATCH(G$3,'График июнь'!$J$19:$AM$19,0)),0)),"")</f>
        <v/>
      </c>
      <c r="H50" s="48" t="str">
        <f t="array" aca="1" ref="H50" ca="1">IFERROR(INDEX('График июнь'!$B$20:$B$42,MATCH(COUNTA($A$5:$A50),IF(ROW()-5-MATCH(COUNTA($A$5:$A50),IFERROR(--LEFT($A$6:$A$65),0),0),--(COUNTIF(INDIRECT("R"&amp;4+MATCH(COUNTA($A$5:$A50),IFERROR(--LEFT($A$6:$A$65),0),0)&amp;"C:R[-1]C",0),'График июнь'!$B$20:$B$42)=0),1)*INDEX('График июнь'!$J$20:$AM$42,0,MATCH(H$3,'График июнь'!$J$19:$AM$19,0)),0)),"")</f>
        <v/>
      </c>
      <c r="I50" s="64" t="str">
        <f t="array" aca="1" ref="I50" ca="1">IF(AND(COUNTBLANK($B50:$H50)=7,(ROW()-MATCH(COUNTA($A$5:$A50),IFERROR(--LEFT($A$6:$A$65),0),0))&gt;9),"-","+")</f>
        <v>-</v>
      </c>
    </row>
    <row r="51" spans="1:9" ht="15.05" customHeight="1">
      <c r="A51" s="109" t="s">
        <v>49</v>
      </c>
      <c r="B51" s="39" t="str">
        <f t="array" aca="1" ref="B51" ca="1">IFERROR(INDEX('График июнь'!$B$20:$B$42,MATCH(COUNTA($A$5:$A51),IF(ROW()-5-MATCH(COUNTA($A$5:$A51),IFERROR(--LEFT($A$6:$A$65),0),0),--(COUNTIF(INDIRECT("R"&amp;4+MATCH(COUNTA($A$5:$A51),IFERROR(--LEFT($A$6:$A$65),0),0)&amp;"C:R[-1]C",0),'График июнь'!$B$20:$B$42)=0),1)*INDEX('График июнь'!$J$20:$AM$42,0,MATCH(B$3,'График июнь'!$J$19:$AM$19,0)),0)),"")</f>
        <v>Самойленко И.В.</v>
      </c>
      <c r="C51" s="39" t="str">
        <f t="array" aca="1" ref="C51" ca="1">IFERROR(INDEX('График июнь'!$B$20:$B$42,MATCH(COUNTA($A$5:$A51),IF(ROW()-5-MATCH(COUNTA($A$5:$A51),IFERROR(--LEFT($A$6:$A$65),0),0),--(COUNTIF(INDIRECT("R"&amp;4+MATCH(COUNTA($A$5:$A51),IFERROR(--LEFT($A$6:$A$65),0),0)&amp;"C:R[-1]C",0),'График июнь'!$B$20:$B$42)=0),1)*INDEX('График июнь'!$J$20:$AM$42,0,MATCH(C$3,'График июнь'!$J$19:$AM$19,0)),0)),"")</f>
        <v>Шаблаков Е.А.</v>
      </c>
      <c r="D51" s="39" t="str">
        <f t="array" aca="1" ref="D51" ca="1">IFERROR(INDEX('График июнь'!$B$20:$B$42,MATCH(COUNTA($A$5:$A51),IF(ROW()-5-MATCH(COUNTA($A$5:$A51),IFERROR(--LEFT($A$6:$A$65),0),0),--(COUNTIF(INDIRECT("R"&amp;4+MATCH(COUNTA($A$5:$A51),IFERROR(--LEFT($A$6:$A$65),0),0)&amp;"C:R[-1]C",0),'График июнь'!$B$20:$B$42)=0),1)*INDEX('График июнь'!$J$20:$AM$42,0,MATCH(D$3,'График июнь'!$J$19:$AM$19,0)),0)),"")</f>
        <v>Чеботарев В.Г.</v>
      </c>
      <c r="E51" s="39" t="str">
        <f t="array" aca="1" ref="E51" ca="1">IFERROR(INDEX('График июнь'!$B$20:$B$42,MATCH(COUNTA($A$5:$A51),IF(ROW()-5-MATCH(COUNTA($A$5:$A51),IFERROR(--LEFT($A$6:$A$65),0),0),--(COUNTIF(INDIRECT("R"&amp;4+MATCH(COUNTA($A$5:$A51),IFERROR(--LEFT($A$6:$A$65),0),0)&amp;"C:R[-1]C",0),'График июнь'!$B$20:$B$42)=0),1)*INDEX('График июнь'!$J$20:$AM$42,0,MATCH(E$3,'График июнь'!$J$19:$AM$19,0)),0)),"")</f>
        <v>Чеботарев В.Г.</v>
      </c>
      <c r="F51" s="39" t="str">
        <f t="array" aca="1" ref="F51" ca="1">IFERROR(INDEX('График июнь'!$B$20:$B$42,MATCH(COUNTA($A$5:$A51),IF(ROW()-5-MATCH(COUNTA($A$5:$A51),IFERROR(--LEFT($A$6:$A$65),0),0),--(COUNTIF(INDIRECT("R"&amp;4+MATCH(COUNTA($A$5:$A51),IFERROR(--LEFT($A$6:$A$65),0),0)&amp;"C:R[-1]C",0),'График июнь'!$B$20:$B$42)=0),1)*INDEX('График июнь'!$J$20:$AM$42,0,MATCH(F$3,'График июнь'!$J$19:$AM$19,0)),0)),"")</f>
        <v>Чеботарев В.Г.</v>
      </c>
      <c r="G51" s="39" t="str">
        <f t="array" aca="1" ref="G51" ca="1">IFERROR(INDEX('График июнь'!$B$20:$B$42,MATCH(COUNTA($A$5:$A51),IF(ROW()-5-MATCH(COUNTA($A$5:$A51),IFERROR(--LEFT($A$6:$A$65),0),0),--(COUNTIF(INDIRECT("R"&amp;4+MATCH(COUNTA($A$5:$A51),IFERROR(--LEFT($A$6:$A$65),0),0)&amp;"C:R[-1]C",0),'График июнь'!$B$20:$B$42)=0),1)*INDEX('График июнь'!$J$20:$AM$42,0,MATCH(G$3,'График июнь'!$J$19:$AM$19,0)),0)),"")</f>
        <v>Ветров И.А.</v>
      </c>
      <c r="H51" s="47" t="str">
        <f t="array" aca="1" ref="H51" ca="1">IFERROR(INDEX('График июнь'!$B$20:$B$42,MATCH(COUNTA($A$5:$A51),IF(ROW()-5-MATCH(COUNTA($A$5:$A51),IFERROR(--LEFT($A$6:$A$65),0),0),--(COUNTIF(INDIRECT("R"&amp;4+MATCH(COUNTA($A$5:$A51),IFERROR(--LEFT($A$6:$A$65),0),0)&amp;"C:R[-1]C",0),'График июнь'!$B$20:$B$42)=0),1)*INDEX('График июнь'!$J$20:$AM$42,0,MATCH(H$3,'График июнь'!$J$19:$AM$19,0)),0)),"")</f>
        <v>Ветров И.А.</v>
      </c>
      <c r="I51" s="64" t="str">
        <f t="array" aca="1" ref="I51" ca="1">IF(AND(COUNTBLANK($B51:$H51)=7,(ROW()-MATCH(COUNTA($A$5:$A51),IFERROR(--LEFT($A$6:$A$65),0),0))&gt;9),"-","+")</f>
        <v>+</v>
      </c>
    </row>
    <row r="52" spans="1:9" ht="15.05" customHeight="1">
      <c r="A52" s="110"/>
      <c r="B52" s="65" t="str">
        <f t="array" aca="1" ref="B52" ca="1">IFERROR(INDEX('График июнь'!$B$20:$B$42,MATCH(COUNTA($A$5:$A52),IF(ROW()-5-MATCH(COUNTA($A$5:$A52),IFERROR(--LEFT($A$6:$A$65),0),0),--(COUNTIF(INDIRECT("R"&amp;4+MATCH(COUNTA($A$5:$A52),IFERROR(--LEFT($A$6:$A$65),0),0)&amp;"C:R[-1]C",0),'График июнь'!$B$20:$B$42)=0),1)*INDEX('График июнь'!$J$20:$AM$42,0,MATCH(B$3,'График июнь'!$J$19:$AM$19,0)),0)),"")</f>
        <v>Шаблаков Е.А.</v>
      </c>
      <c r="C52" s="65" t="str">
        <f t="array" aca="1" ref="C52" ca="1">IFERROR(INDEX('График июнь'!$B$20:$B$42,MATCH(COUNTA($A$5:$A52),IF(ROW()-5-MATCH(COUNTA($A$5:$A52),IFERROR(--LEFT($A$6:$A$65),0),0),--(COUNTIF(INDIRECT("R"&amp;4+MATCH(COUNTA($A$5:$A52),IFERROR(--LEFT($A$6:$A$65),0),0)&amp;"C:R[-1]C",0),'График июнь'!$B$20:$B$42)=0),1)*INDEX('График июнь'!$J$20:$AM$42,0,MATCH(C$3,'График июнь'!$J$19:$AM$19,0)),0)),"")</f>
        <v/>
      </c>
      <c r="D52" s="65" t="str">
        <f t="array" aca="1" ref="D52" ca="1">IFERROR(INDEX('График июнь'!$B$20:$B$42,MATCH(COUNTA($A$5:$A52),IF(ROW()-5-MATCH(COUNTA($A$5:$A52),IFERROR(--LEFT($A$6:$A$65),0),0),--(COUNTIF(INDIRECT("R"&amp;4+MATCH(COUNTA($A$5:$A52),IFERROR(--LEFT($A$6:$A$65),0),0)&amp;"C:R[-1]C",0),'График июнь'!$B$20:$B$42)=0),1)*INDEX('График июнь'!$J$20:$AM$42,0,MATCH(D$3,'График июнь'!$J$19:$AM$19,0)),0)),"")</f>
        <v>Редькин Е.В.</v>
      </c>
      <c r="E52" s="65" t="str">
        <f t="array" aca="1" ref="E52" ca="1">IFERROR(INDEX('График июнь'!$B$20:$B$42,MATCH(COUNTA($A$5:$A52),IF(ROW()-5-MATCH(COUNTA($A$5:$A52),IFERROR(--LEFT($A$6:$A$65),0),0),--(COUNTIF(INDIRECT("R"&amp;4+MATCH(COUNTA($A$5:$A52),IFERROR(--LEFT($A$6:$A$65),0),0)&amp;"C:R[-1]C",0),'График июнь'!$B$20:$B$42)=0),1)*INDEX('График июнь'!$J$20:$AM$42,0,MATCH(E$3,'График июнь'!$J$19:$AM$19,0)),0)),"")</f>
        <v>Редькин Е.В.</v>
      </c>
      <c r="F52" s="65" t="str">
        <f t="array" aca="1" ref="F52" ca="1">IFERROR(INDEX('График июнь'!$B$20:$B$42,MATCH(COUNTA($A$5:$A52),IF(ROW()-5-MATCH(COUNTA($A$5:$A52),IFERROR(--LEFT($A$6:$A$65),0),0),--(COUNTIF(INDIRECT("R"&amp;4+MATCH(COUNTA($A$5:$A52),IFERROR(--LEFT($A$6:$A$65),0),0)&amp;"C:R[-1]C",0),'График июнь'!$B$20:$B$42)=0),1)*INDEX('График июнь'!$J$20:$AM$42,0,MATCH(F$3,'График июнь'!$J$19:$AM$19,0)),0)),"")</f>
        <v>Ветров И.А.</v>
      </c>
      <c r="G52" s="65" t="str">
        <f t="array" aca="1" ref="G52" ca="1">IFERROR(INDEX('График июнь'!$B$20:$B$42,MATCH(COUNTA($A$5:$A52),IF(ROW()-5-MATCH(COUNTA($A$5:$A52),IFERROR(--LEFT($A$6:$A$65),0),0),--(COUNTIF(INDIRECT("R"&amp;4+MATCH(COUNTA($A$5:$A52),IFERROR(--LEFT($A$6:$A$65),0),0)&amp;"C:R[-1]C",0),'График июнь'!$B$20:$B$42)=0),1)*INDEX('График июнь'!$J$20:$AM$42,0,MATCH(G$3,'График июнь'!$J$19:$AM$19,0)),0)),"")</f>
        <v/>
      </c>
      <c r="H52" s="66" t="str">
        <f t="array" aca="1" ref="H52" ca="1">IFERROR(INDEX('График июнь'!$B$20:$B$42,MATCH(COUNTA($A$5:$A52),IF(ROW()-5-MATCH(COUNTA($A$5:$A52),IFERROR(--LEFT($A$6:$A$65),0),0),--(COUNTIF(INDIRECT("R"&amp;4+MATCH(COUNTA($A$5:$A52),IFERROR(--LEFT($A$6:$A$65),0),0)&amp;"C:R[-1]C",0),'График июнь'!$B$20:$B$42)=0),1)*INDEX('График июнь'!$J$20:$AM$42,0,MATCH(H$3,'График июнь'!$J$19:$AM$19,0)),0)),"")</f>
        <v/>
      </c>
      <c r="I52" s="64" t="str">
        <f t="array" aca="1" ref="I52" ca="1">IF(AND(COUNTBLANK($B52:$H52)=7,(ROW()-MATCH(COUNTA($A$5:$A52),IFERROR(--LEFT($A$6:$A$65),0),0))&gt;9),"-","+")</f>
        <v>+</v>
      </c>
    </row>
    <row r="53" spans="1:9" ht="15.05" customHeight="1">
      <c r="A53" s="110"/>
      <c r="B53" s="65" t="str">
        <f t="array" aca="1" ref="B53" ca="1">IFERROR(INDEX('График июнь'!$B$20:$B$42,MATCH(COUNTA($A$5:$A53),IF(ROW()-5-MATCH(COUNTA($A$5:$A53),IFERROR(--LEFT($A$6:$A$65),0),0),--(COUNTIF(INDIRECT("R"&amp;4+MATCH(COUNTA($A$5:$A53),IFERROR(--LEFT($A$6:$A$65),0),0)&amp;"C:R[-1]C",0),'График июнь'!$B$20:$B$42)=0),1)*INDEX('График июнь'!$J$20:$AM$42,0,MATCH(B$3,'График июнь'!$J$19:$AM$19,0)),0)),"")</f>
        <v/>
      </c>
      <c r="C53" s="65" t="str">
        <f t="array" aca="1" ref="C53" ca="1">IFERROR(INDEX('График июнь'!$B$20:$B$42,MATCH(COUNTA($A$5:$A53),IF(ROW()-5-MATCH(COUNTA($A$5:$A53),IFERROR(--LEFT($A$6:$A$65),0),0),--(COUNTIF(INDIRECT("R"&amp;4+MATCH(COUNTA($A$5:$A53),IFERROR(--LEFT($A$6:$A$65),0),0)&amp;"C:R[-1]C",0),'График июнь'!$B$20:$B$42)=0),1)*INDEX('График июнь'!$J$20:$AM$42,0,MATCH(C$3,'График июнь'!$J$19:$AM$19,0)),0)),"")</f>
        <v/>
      </c>
      <c r="D53" s="65" t="str">
        <f t="array" aca="1" ref="D53" ca="1">IFERROR(INDEX('График июнь'!$B$20:$B$42,MATCH(COUNTA($A$5:$A53),IF(ROW()-5-MATCH(COUNTA($A$5:$A53),IFERROR(--LEFT($A$6:$A$65),0),0),--(COUNTIF(INDIRECT("R"&amp;4+MATCH(COUNTA($A$5:$A53),IFERROR(--LEFT($A$6:$A$65),0),0)&amp;"C:R[-1]C",0),'График июнь'!$B$20:$B$42)=0),1)*INDEX('График июнь'!$J$20:$AM$42,0,MATCH(D$3,'График июнь'!$J$19:$AM$19,0)),0)),"")</f>
        <v/>
      </c>
      <c r="E53" s="65" t="str">
        <f t="array" aca="1" ref="E53" ca="1">IFERROR(INDEX('График июнь'!$B$20:$B$42,MATCH(COUNTA($A$5:$A53),IF(ROW()-5-MATCH(COUNTA($A$5:$A53),IFERROR(--LEFT($A$6:$A$65),0),0),--(COUNTIF(INDIRECT("R"&amp;4+MATCH(COUNTA($A$5:$A53),IFERROR(--LEFT($A$6:$A$65),0),0)&amp;"C:R[-1]C",0),'График июнь'!$B$20:$B$42)=0),1)*INDEX('График июнь'!$J$20:$AM$42,0,MATCH(E$3,'График июнь'!$J$19:$AM$19,0)),0)),"")</f>
        <v/>
      </c>
      <c r="F53" s="65" t="str">
        <f t="array" aca="1" ref="F53" ca="1">IFERROR(INDEX('График июнь'!$B$20:$B$42,MATCH(COUNTA($A$5:$A53),IF(ROW()-5-MATCH(COUNTA($A$5:$A53),IFERROR(--LEFT($A$6:$A$65),0),0),--(COUNTIF(INDIRECT("R"&amp;4+MATCH(COUNTA($A$5:$A53),IFERROR(--LEFT($A$6:$A$65),0),0)&amp;"C:R[-1]C",0),'График июнь'!$B$20:$B$42)=0),1)*INDEX('График июнь'!$J$20:$AM$42,0,MATCH(F$3,'График июнь'!$J$19:$AM$19,0)),0)),"")</f>
        <v>Редькин Е.В.</v>
      </c>
      <c r="G53" s="65" t="str">
        <f t="array" aca="1" ref="G53" ca="1">IFERROR(INDEX('График июнь'!$B$20:$B$42,MATCH(COUNTA($A$5:$A53),IF(ROW()-5-MATCH(COUNTA($A$5:$A53),IFERROR(--LEFT($A$6:$A$65),0),0),--(COUNTIF(INDIRECT("R"&amp;4+MATCH(COUNTA($A$5:$A53),IFERROR(--LEFT($A$6:$A$65),0),0)&amp;"C:R[-1]C",0),'График июнь'!$B$20:$B$42)=0),1)*INDEX('График июнь'!$J$20:$AM$42,0,MATCH(G$3,'График июнь'!$J$19:$AM$19,0)),0)),"")</f>
        <v/>
      </c>
      <c r="H53" s="66" t="str">
        <f t="array" aca="1" ref="H53" ca="1">IFERROR(INDEX('График июнь'!$B$20:$B$42,MATCH(COUNTA($A$5:$A53),IF(ROW()-5-MATCH(COUNTA($A$5:$A53),IFERROR(--LEFT($A$6:$A$65),0),0),--(COUNTIF(INDIRECT("R"&amp;4+MATCH(COUNTA($A$5:$A53),IFERROR(--LEFT($A$6:$A$65),0),0)&amp;"C:R[-1]C",0),'График июнь'!$B$20:$B$42)=0),1)*INDEX('График июнь'!$J$20:$AM$42,0,MATCH(H$3,'График июнь'!$J$19:$AM$19,0)),0)),"")</f>
        <v/>
      </c>
      <c r="I53" s="64" t="str">
        <f t="array" aca="1" ref="I53" ca="1">IF(AND(COUNTBLANK($B53:$H53)=7,(ROW()-MATCH(COUNTA($A$5:$A53),IFERROR(--LEFT($A$6:$A$65),0),0))&gt;9),"-","+")</f>
        <v>+</v>
      </c>
    </row>
    <row r="54" spans="1:9" ht="15.05" customHeight="1">
      <c r="A54" s="110"/>
      <c r="B54" s="65" t="str">
        <f t="array" aca="1" ref="B54" ca="1">IFERROR(INDEX('График июнь'!$B$20:$B$42,MATCH(COUNTA($A$5:$A54),IF(ROW()-5-MATCH(COUNTA($A$5:$A54),IFERROR(--LEFT($A$6:$A$65),0),0),--(COUNTIF(INDIRECT("R"&amp;4+MATCH(COUNTA($A$5:$A54),IFERROR(--LEFT($A$6:$A$65),0),0)&amp;"C:R[-1]C",0),'График июнь'!$B$20:$B$42)=0),1)*INDEX('График июнь'!$J$20:$AM$42,0,MATCH(B$3,'График июнь'!$J$19:$AM$19,0)),0)),"")</f>
        <v/>
      </c>
      <c r="C54" s="65" t="str">
        <f t="array" aca="1" ref="C54" ca="1">IFERROR(INDEX('График июнь'!$B$20:$B$42,MATCH(COUNTA($A$5:$A54),IF(ROW()-5-MATCH(COUNTA($A$5:$A54),IFERROR(--LEFT($A$6:$A$65),0),0),--(COUNTIF(INDIRECT("R"&amp;4+MATCH(COUNTA($A$5:$A54),IFERROR(--LEFT($A$6:$A$65),0),0)&amp;"C:R[-1]C",0),'График июнь'!$B$20:$B$42)=0),1)*INDEX('График июнь'!$J$20:$AM$42,0,MATCH(C$3,'График июнь'!$J$19:$AM$19,0)),0)),"")</f>
        <v/>
      </c>
      <c r="D54" s="65" t="str">
        <f t="array" aca="1" ref="D54" ca="1">IFERROR(INDEX('График июнь'!$B$20:$B$42,MATCH(COUNTA($A$5:$A54),IF(ROW()-5-MATCH(COUNTA($A$5:$A54),IFERROR(--LEFT($A$6:$A$65),0),0),--(COUNTIF(INDIRECT("R"&amp;4+MATCH(COUNTA($A$5:$A54),IFERROR(--LEFT($A$6:$A$65),0),0)&amp;"C:R[-1]C",0),'График июнь'!$B$20:$B$42)=0),1)*INDEX('График июнь'!$J$20:$AM$42,0,MATCH(D$3,'График июнь'!$J$19:$AM$19,0)),0)),"")</f>
        <v/>
      </c>
      <c r="E54" s="65" t="str">
        <f t="array" aca="1" ref="E54" ca="1">IFERROR(INDEX('График июнь'!$B$20:$B$42,MATCH(COUNTA($A$5:$A54),IF(ROW()-5-MATCH(COUNTA($A$5:$A54),IFERROR(--LEFT($A$6:$A$65),0),0),--(COUNTIF(INDIRECT("R"&amp;4+MATCH(COUNTA($A$5:$A54),IFERROR(--LEFT($A$6:$A$65),0),0)&amp;"C:R[-1]C",0),'График июнь'!$B$20:$B$42)=0),1)*INDEX('График июнь'!$J$20:$AM$42,0,MATCH(E$3,'График июнь'!$J$19:$AM$19,0)),0)),"")</f>
        <v/>
      </c>
      <c r="F54" s="65" t="str">
        <f t="array" aca="1" ref="F54" ca="1">IFERROR(INDEX('График июнь'!$B$20:$B$42,MATCH(COUNTA($A$5:$A54),IF(ROW()-5-MATCH(COUNTA($A$5:$A54),IFERROR(--LEFT($A$6:$A$65),0),0),--(COUNTIF(INDIRECT("R"&amp;4+MATCH(COUNTA($A$5:$A54),IFERROR(--LEFT($A$6:$A$65),0),0)&amp;"C:R[-1]C",0),'График июнь'!$B$20:$B$42)=0),1)*INDEX('График июнь'!$J$20:$AM$42,0,MATCH(F$3,'График июнь'!$J$19:$AM$19,0)),0)),"")</f>
        <v/>
      </c>
      <c r="G54" s="65" t="str">
        <f t="array" aca="1" ref="G54" ca="1">IFERROR(INDEX('График июнь'!$B$20:$B$42,MATCH(COUNTA($A$5:$A54),IF(ROW()-5-MATCH(COUNTA($A$5:$A54),IFERROR(--LEFT($A$6:$A$65),0),0),--(COUNTIF(INDIRECT("R"&amp;4+MATCH(COUNTA($A$5:$A54),IFERROR(--LEFT($A$6:$A$65),0),0)&amp;"C:R[-1]C",0),'График июнь'!$B$20:$B$42)=0),1)*INDEX('График июнь'!$J$20:$AM$42,0,MATCH(G$3,'График июнь'!$J$19:$AM$19,0)),0)),"")</f>
        <v/>
      </c>
      <c r="H54" s="66" t="str">
        <f t="array" aca="1" ref="H54" ca="1">IFERROR(INDEX('График июнь'!$B$20:$B$42,MATCH(COUNTA($A$5:$A54),IF(ROW()-5-MATCH(COUNTA($A$5:$A54),IFERROR(--LEFT($A$6:$A$65),0),0),--(COUNTIF(INDIRECT("R"&amp;4+MATCH(COUNTA($A$5:$A54),IFERROR(--LEFT($A$6:$A$65),0),0)&amp;"C:R[-1]C",0),'График июнь'!$B$20:$B$42)=0),1)*INDEX('График июнь'!$J$20:$AM$42,0,MATCH(H$3,'График июнь'!$J$19:$AM$19,0)),0)),"")</f>
        <v/>
      </c>
      <c r="I54" s="64" t="str">
        <f t="array" aca="1" ref="I54" ca="1">IF(AND(COUNTBLANK($B54:$H54)=7,(ROW()-MATCH(COUNTA($A$5:$A54),IFERROR(--LEFT($A$6:$A$65),0),0))&gt;9),"-","+")</f>
        <v>+</v>
      </c>
    </row>
    <row r="55" spans="1:9" ht="15.05" customHeight="1" thickBot="1">
      <c r="A55" s="110"/>
      <c r="B55" s="65" t="str">
        <f t="array" aca="1" ref="B55" ca="1">IFERROR(INDEX('График июнь'!$B$20:$B$42,MATCH(COUNTA($A$5:$A55),IF(ROW()-5-MATCH(COUNTA($A$5:$A55),IFERROR(--LEFT($A$6:$A$65),0),0),--(COUNTIF(INDIRECT("R"&amp;4+MATCH(COUNTA($A$5:$A55),IFERROR(--LEFT($A$6:$A$65),0),0)&amp;"C:R[-1]C",0),'График июнь'!$B$20:$B$42)=0),1)*INDEX('График июнь'!$J$20:$AM$42,0,MATCH(B$3,'График июнь'!$J$19:$AM$19,0)),0)),"")</f>
        <v/>
      </c>
      <c r="C55" s="65" t="str">
        <f t="array" aca="1" ref="C55" ca="1">IFERROR(INDEX('График июнь'!$B$20:$B$42,MATCH(COUNTA($A$5:$A55),IF(ROW()-5-MATCH(COUNTA($A$5:$A55),IFERROR(--LEFT($A$6:$A$65),0),0),--(COUNTIF(INDIRECT("R"&amp;4+MATCH(COUNTA($A$5:$A55),IFERROR(--LEFT($A$6:$A$65),0),0)&amp;"C:R[-1]C",0),'График июнь'!$B$20:$B$42)=0),1)*INDEX('График июнь'!$J$20:$AM$42,0,MATCH(C$3,'График июнь'!$J$19:$AM$19,0)),0)),"")</f>
        <v/>
      </c>
      <c r="D55" s="65" t="str">
        <f t="array" aca="1" ref="D55" ca="1">IFERROR(INDEX('График июнь'!$B$20:$B$42,MATCH(COUNTA($A$5:$A55),IF(ROW()-5-MATCH(COUNTA($A$5:$A55),IFERROR(--LEFT($A$6:$A$65),0),0),--(COUNTIF(INDIRECT("R"&amp;4+MATCH(COUNTA($A$5:$A55),IFERROR(--LEFT($A$6:$A$65),0),0)&amp;"C:R[-1]C",0),'График июнь'!$B$20:$B$42)=0),1)*INDEX('График июнь'!$J$20:$AM$42,0,MATCH(D$3,'График июнь'!$J$19:$AM$19,0)),0)),"")</f>
        <v/>
      </c>
      <c r="E55" s="65" t="str">
        <f t="array" aca="1" ref="E55" ca="1">IFERROR(INDEX('График июнь'!$B$20:$B$42,MATCH(COUNTA($A$5:$A55),IF(ROW()-5-MATCH(COUNTA($A$5:$A55),IFERROR(--LEFT($A$6:$A$65),0),0),--(COUNTIF(INDIRECT("R"&amp;4+MATCH(COUNTA($A$5:$A55),IFERROR(--LEFT($A$6:$A$65),0),0)&amp;"C:R[-1]C",0),'График июнь'!$B$20:$B$42)=0),1)*INDEX('График июнь'!$J$20:$AM$42,0,MATCH(E$3,'График июнь'!$J$19:$AM$19,0)),0)),"")</f>
        <v/>
      </c>
      <c r="F55" s="65" t="str">
        <f t="array" aca="1" ref="F55" ca="1">IFERROR(INDEX('График июнь'!$B$20:$B$42,MATCH(COUNTA($A$5:$A55),IF(ROW()-5-MATCH(COUNTA($A$5:$A55),IFERROR(--LEFT($A$6:$A$65),0),0),--(COUNTIF(INDIRECT("R"&amp;4+MATCH(COUNTA($A$5:$A55),IFERROR(--LEFT($A$6:$A$65),0),0)&amp;"C:R[-1]C",0),'График июнь'!$B$20:$B$42)=0),1)*INDEX('График июнь'!$J$20:$AM$42,0,MATCH(F$3,'График июнь'!$J$19:$AM$19,0)),0)),"")</f>
        <v/>
      </c>
      <c r="G55" s="65" t="str">
        <f t="array" aca="1" ref="G55" ca="1">IFERROR(INDEX('График июнь'!$B$20:$B$42,MATCH(COUNTA($A$5:$A55),IF(ROW()-5-MATCH(COUNTA($A$5:$A55),IFERROR(--LEFT($A$6:$A$65),0),0),--(COUNTIF(INDIRECT("R"&amp;4+MATCH(COUNTA($A$5:$A55),IFERROR(--LEFT($A$6:$A$65),0),0)&amp;"C:R[-1]C",0),'График июнь'!$B$20:$B$42)=0),1)*INDEX('График июнь'!$J$20:$AM$42,0,MATCH(G$3,'График июнь'!$J$19:$AM$19,0)),0)),"")</f>
        <v/>
      </c>
      <c r="H55" s="66" t="str">
        <f t="array" aca="1" ref="H55" ca="1">IFERROR(INDEX('График июнь'!$B$20:$B$42,MATCH(COUNTA($A$5:$A55),IF(ROW()-5-MATCH(COUNTA($A$5:$A55),IFERROR(--LEFT($A$6:$A$65),0),0),--(COUNTIF(INDIRECT("R"&amp;4+MATCH(COUNTA($A$5:$A55),IFERROR(--LEFT($A$6:$A$65),0),0)&amp;"C:R[-1]C",0),'График июнь'!$B$20:$B$42)=0),1)*INDEX('График июнь'!$J$20:$AM$42,0,MATCH(H$3,'График июнь'!$J$19:$AM$19,0)),0)),"")</f>
        <v/>
      </c>
      <c r="I55" s="64" t="str">
        <f t="array" aca="1" ref="I55" ca="1">IF(AND(COUNTBLANK($B55:$H55)=7,(ROW()-MATCH(COUNTA($A$5:$A55),IFERROR(--LEFT($A$6:$A$65),0),0))&gt;9),"-","+")</f>
        <v>+</v>
      </c>
    </row>
    <row r="56" spans="1:9" ht="15.05" hidden="1" customHeight="1">
      <c r="A56" s="110"/>
      <c r="B56" s="65" t="str">
        <f t="array" aca="1" ref="B56" ca="1">IFERROR(INDEX('График июнь'!$B$20:$B$42,MATCH(COUNTA($A$5:$A56),IF(ROW()-5-MATCH(COUNTA($A$5:$A56),IFERROR(--LEFT($A$6:$A$65),0),0),--(COUNTIF(INDIRECT("R"&amp;4+MATCH(COUNTA($A$5:$A56),IFERROR(--LEFT($A$6:$A$65),0),0)&amp;"C:R[-1]C",0),'График июнь'!$B$20:$B$42)=0),1)*INDEX('График июнь'!$J$20:$AM$42,0,MATCH(B$3,'График июнь'!$J$19:$AM$19,0)),0)),"")</f>
        <v/>
      </c>
      <c r="C56" s="65" t="str">
        <f t="array" aca="1" ref="C56" ca="1">IFERROR(INDEX('График июнь'!$B$20:$B$42,MATCH(COUNTA($A$5:$A56),IF(ROW()-5-MATCH(COUNTA($A$5:$A56),IFERROR(--LEFT($A$6:$A$65),0),0),--(COUNTIF(INDIRECT("R"&amp;4+MATCH(COUNTA($A$5:$A56),IFERROR(--LEFT($A$6:$A$65),0),0)&amp;"C:R[-1]C",0),'График июнь'!$B$20:$B$42)=0),1)*INDEX('График июнь'!$J$20:$AM$42,0,MATCH(C$3,'График июнь'!$J$19:$AM$19,0)),0)),"")</f>
        <v/>
      </c>
      <c r="D56" s="65" t="str">
        <f t="array" aca="1" ref="D56" ca="1">IFERROR(INDEX('График июнь'!$B$20:$B$42,MATCH(COUNTA($A$5:$A56),IF(ROW()-5-MATCH(COUNTA($A$5:$A56),IFERROR(--LEFT($A$6:$A$65),0),0),--(COUNTIF(INDIRECT("R"&amp;4+MATCH(COUNTA($A$5:$A56),IFERROR(--LEFT($A$6:$A$65),0),0)&amp;"C:R[-1]C",0),'График июнь'!$B$20:$B$42)=0),1)*INDEX('График июнь'!$J$20:$AM$42,0,MATCH(D$3,'График июнь'!$J$19:$AM$19,0)),0)),"")</f>
        <v/>
      </c>
      <c r="E56" s="65" t="str">
        <f t="array" aca="1" ref="E56" ca="1">IFERROR(INDEX('График июнь'!$B$20:$B$42,MATCH(COUNTA($A$5:$A56),IF(ROW()-5-MATCH(COUNTA($A$5:$A56),IFERROR(--LEFT($A$6:$A$65),0),0),--(COUNTIF(INDIRECT("R"&amp;4+MATCH(COUNTA($A$5:$A56),IFERROR(--LEFT($A$6:$A$65),0),0)&amp;"C:R[-1]C",0),'График июнь'!$B$20:$B$42)=0),1)*INDEX('График июнь'!$J$20:$AM$42,0,MATCH(E$3,'График июнь'!$J$19:$AM$19,0)),0)),"")</f>
        <v/>
      </c>
      <c r="F56" s="65" t="str">
        <f t="array" aca="1" ref="F56" ca="1">IFERROR(INDEX('График июнь'!$B$20:$B$42,MATCH(COUNTA($A$5:$A56),IF(ROW()-5-MATCH(COUNTA($A$5:$A56),IFERROR(--LEFT($A$6:$A$65),0),0),--(COUNTIF(INDIRECT("R"&amp;4+MATCH(COUNTA($A$5:$A56),IFERROR(--LEFT($A$6:$A$65),0),0)&amp;"C:R[-1]C",0),'График июнь'!$B$20:$B$42)=0),1)*INDEX('График июнь'!$J$20:$AM$42,0,MATCH(F$3,'График июнь'!$J$19:$AM$19,0)),0)),"")</f>
        <v/>
      </c>
      <c r="G56" s="65" t="str">
        <f t="array" aca="1" ref="G56" ca="1">IFERROR(INDEX('График июнь'!$B$20:$B$42,MATCH(COUNTA($A$5:$A56),IF(ROW()-5-MATCH(COUNTA($A$5:$A56),IFERROR(--LEFT($A$6:$A$65),0),0),--(COUNTIF(INDIRECT("R"&amp;4+MATCH(COUNTA($A$5:$A56),IFERROR(--LEFT($A$6:$A$65),0),0)&amp;"C:R[-1]C",0),'График июнь'!$B$20:$B$42)=0),1)*INDEX('График июнь'!$J$20:$AM$42,0,MATCH(G$3,'График июнь'!$J$19:$AM$19,0)),0)),"")</f>
        <v/>
      </c>
      <c r="H56" s="66" t="str">
        <f t="array" aca="1" ref="H56" ca="1">IFERROR(INDEX('График июнь'!$B$20:$B$42,MATCH(COUNTA($A$5:$A56),IF(ROW()-5-MATCH(COUNTA($A$5:$A56),IFERROR(--LEFT($A$6:$A$65),0),0),--(COUNTIF(INDIRECT("R"&amp;4+MATCH(COUNTA($A$5:$A56),IFERROR(--LEFT($A$6:$A$65),0),0)&amp;"C:R[-1]C",0),'График июнь'!$B$20:$B$42)=0),1)*INDEX('График июнь'!$J$20:$AM$42,0,MATCH(H$3,'График июнь'!$J$19:$AM$19,0)),0)),"")</f>
        <v/>
      </c>
      <c r="I56" s="64" t="str">
        <f t="array" aca="1" ref="I56" ca="1">IF(AND(COUNTBLANK($B56:$H56)=7,(ROW()-MATCH(COUNTA($A$5:$A56),IFERROR(--LEFT($A$6:$A$65),0),0))&gt;9),"-","+")</f>
        <v>-</v>
      </c>
    </row>
    <row r="57" spans="1:9" ht="15.05" hidden="1" customHeight="1">
      <c r="A57" s="110"/>
      <c r="B57" s="65" t="str">
        <f t="array" aca="1" ref="B57" ca="1">IFERROR(INDEX('График июнь'!$B$20:$B$42,MATCH(COUNTA($A$5:$A57),IF(ROW()-5-MATCH(COUNTA($A$5:$A57),IFERROR(--LEFT($A$6:$A$65),0),0),--(COUNTIF(INDIRECT("R"&amp;4+MATCH(COUNTA($A$5:$A57),IFERROR(--LEFT($A$6:$A$65),0),0)&amp;"C:R[-1]C",0),'График июнь'!$B$20:$B$42)=0),1)*INDEX('График июнь'!$J$20:$AM$42,0,MATCH(B$3,'График июнь'!$J$19:$AM$19,0)),0)),"")</f>
        <v/>
      </c>
      <c r="C57" s="65" t="str">
        <f t="array" aca="1" ref="C57" ca="1">IFERROR(INDEX('График июнь'!$B$20:$B$42,MATCH(COUNTA($A$5:$A57),IF(ROW()-5-MATCH(COUNTA($A$5:$A57),IFERROR(--LEFT($A$6:$A$65),0),0),--(COUNTIF(INDIRECT("R"&amp;4+MATCH(COUNTA($A$5:$A57),IFERROR(--LEFT($A$6:$A$65),0),0)&amp;"C:R[-1]C",0),'График июнь'!$B$20:$B$42)=0),1)*INDEX('График июнь'!$J$20:$AM$42,0,MATCH(C$3,'График июнь'!$J$19:$AM$19,0)),0)),"")</f>
        <v/>
      </c>
      <c r="D57" s="65" t="str">
        <f t="array" aca="1" ref="D57" ca="1">IFERROR(INDEX('График июнь'!$B$20:$B$42,MATCH(COUNTA($A$5:$A57),IF(ROW()-5-MATCH(COUNTA($A$5:$A57),IFERROR(--LEFT($A$6:$A$65),0),0),--(COUNTIF(INDIRECT("R"&amp;4+MATCH(COUNTA($A$5:$A57),IFERROR(--LEFT($A$6:$A$65),0),0)&amp;"C:R[-1]C",0),'График июнь'!$B$20:$B$42)=0),1)*INDEX('График июнь'!$J$20:$AM$42,0,MATCH(D$3,'График июнь'!$J$19:$AM$19,0)),0)),"")</f>
        <v/>
      </c>
      <c r="E57" s="65" t="str">
        <f t="array" aca="1" ref="E57" ca="1">IFERROR(INDEX('График июнь'!$B$20:$B$42,MATCH(COUNTA($A$5:$A57),IF(ROW()-5-MATCH(COUNTA($A$5:$A57),IFERROR(--LEFT($A$6:$A$65),0),0),--(COUNTIF(INDIRECT("R"&amp;4+MATCH(COUNTA($A$5:$A57),IFERROR(--LEFT($A$6:$A$65),0),0)&amp;"C:R[-1]C",0),'График июнь'!$B$20:$B$42)=0),1)*INDEX('График июнь'!$J$20:$AM$42,0,MATCH(E$3,'График июнь'!$J$19:$AM$19,0)),0)),"")</f>
        <v/>
      </c>
      <c r="F57" s="65" t="str">
        <f t="array" aca="1" ref="F57" ca="1">IFERROR(INDEX('График июнь'!$B$20:$B$42,MATCH(COUNTA($A$5:$A57),IF(ROW()-5-MATCH(COUNTA($A$5:$A57),IFERROR(--LEFT($A$6:$A$65),0),0),--(COUNTIF(INDIRECT("R"&amp;4+MATCH(COUNTA($A$5:$A57),IFERROR(--LEFT($A$6:$A$65),0),0)&amp;"C:R[-1]C",0),'График июнь'!$B$20:$B$42)=0),1)*INDEX('График июнь'!$J$20:$AM$42,0,MATCH(F$3,'График июнь'!$J$19:$AM$19,0)),0)),"")</f>
        <v/>
      </c>
      <c r="G57" s="65" t="str">
        <f t="array" aca="1" ref="G57" ca="1">IFERROR(INDEX('График июнь'!$B$20:$B$42,MATCH(COUNTA($A$5:$A57),IF(ROW()-5-MATCH(COUNTA($A$5:$A57),IFERROR(--LEFT($A$6:$A$65),0),0),--(COUNTIF(INDIRECT("R"&amp;4+MATCH(COUNTA($A$5:$A57),IFERROR(--LEFT($A$6:$A$65),0),0)&amp;"C:R[-1]C",0),'График июнь'!$B$20:$B$42)=0),1)*INDEX('График июнь'!$J$20:$AM$42,0,MATCH(G$3,'График июнь'!$J$19:$AM$19,0)),0)),"")</f>
        <v/>
      </c>
      <c r="H57" s="66" t="str">
        <f t="array" aca="1" ref="H57" ca="1">IFERROR(INDEX('График июнь'!$B$20:$B$42,MATCH(COUNTA($A$5:$A57),IF(ROW()-5-MATCH(COUNTA($A$5:$A57),IFERROR(--LEFT($A$6:$A$65),0),0),--(COUNTIF(INDIRECT("R"&amp;4+MATCH(COUNTA($A$5:$A57),IFERROR(--LEFT($A$6:$A$65),0),0)&amp;"C:R[-1]C",0),'График июнь'!$B$20:$B$42)=0),1)*INDEX('График июнь'!$J$20:$AM$42,0,MATCH(H$3,'График июнь'!$J$19:$AM$19,0)),0)),"")</f>
        <v/>
      </c>
      <c r="I57" s="64" t="str">
        <f t="array" aca="1" ref="I57" ca="1">IF(AND(COUNTBLANK($B57:$H57)=7,(ROW()-MATCH(COUNTA($A$5:$A57),IFERROR(--LEFT($A$6:$A$65),0),0))&gt;9),"-","+")</f>
        <v>-</v>
      </c>
    </row>
    <row r="58" spans="1:9" ht="15.05" hidden="1" customHeight="1">
      <c r="A58" s="110"/>
      <c r="B58" s="65" t="str">
        <f t="array" aca="1" ref="B58" ca="1">IFERROR(INDEX('График июнь'!$B$20:$B$42,MATCH(COUNTA($A$5:$A58),IF(ROW()-5-MATCH(COUNTA($A$5:$A58),IFERROR(--LEFT($A$6:$A$65),0),0),--(COUNTIF(INDIRECT("R"&amp;4+MATCH(COUNTA($A$5:$A58),IFERROR(--LEFT($A$6:$A$65),0),0)&amp;"C:R[-1]C",0),'График июнь'!$B$20:$B$42)=0),1)*INDEX('График июнь'!$J$20:$AM$42,0,MATCH(B$3,'График июнь'!$J$19:$AM$19,0)),0)),"")</f>
        <v/>
      </c>
      <c r="C58" s="65" t="str">
        <f t="array" aca="1" ref="C58" ca="1">IFERROR(INDEX('График июнь'!$B$20:$B$42,MATCH(COUNTA($A$5:$A58),IF(ROW()-5-MATCH(COUNTA($A$5:$A58),IFERROR(--LEFT($A$6:$A$65),0),0),--(COUNTIF(INDIRECT("R"&amp;4+MATCH(COUNTA($A$5:$A58),IFERROR(--LEFT($A$6:$A$65),0),0)&amp;"C:R[-1]C",0),'График июнь'!$B$20:$B$42)=0),1)*INDEX('График июнь'!$J$20:$AM$42,0,MATCH(C$3,'График июнь'!$J$19:$AM$19,0)),0)),"")</f>
        <v/>
      </c>
      <c r="D58" s="65" t="str">
        <f t="array" aca="1" ref="D58" ca="1">IFERROR(INDEX('График июнь'!$B$20:$B$42,MATCH(COUNTA($A$5:$A58),IF(ROW()-5-MATCH(COUNTA($A$5:$A58),IFERROR(--LEFT($A$6:$A$65),0),0),--(COUNTIF(INDIRECT("R"&amp;4+MATCH(COUNTA($A$5:$A58),IFERROR(--LEFT($A$6:$A$65),0),0)&amp;"C:R[-1]C",0),'График июнь'!$B$20:$B$42)=0),1)*INDEX('График июнь'!$J$20:$AM$42,0,MATCH(D$3,'График июнь'!$J$19:$AM$19,0)),0)),"")</f>
        <v/>
      </c>
      <c r="E58" s="65" t="str">
        <f t="array" aca="1" ref="E58" ca="1">IFERROR(INDEX('График июнь'!$B$20:$B$42,MATCH(COUNTA($A$5:$A58),IF(ROW()-5-MATCH(COUNTA($A$5:$A58),IFERROR(--LEFT($A$6:$A$65),0),0),--(COUNTIF(INDIRECT("R"&amp;4+MATCH(COUNTA($A$5:$A58),IFERROR(--LEFT($A$6:$A$65),0),0)&amp;"C:R[-1]C",0),'График июнь'!$B$20:$B$42)=0),1)*INDEX('График июнь'!$J$20:$AM$42,0,MATCH(E$3,'График июнь'!$J$19:$AM$19,0)),0)),"")</f>
        <v/>
      </c>
      <c r="F58" s="65" t="str">
        <f t="array" aca="1" ref="F58" ca="1">IFERROR(INDEX('График июнь'!$B$20:$B$42,MATCH(COUNTA($A$5:$A58),IF(ROW()-5-MATCH(COUNTA($A$5:$A58),IFERROR(--LEFT($A$6:$A$65),0),0),--(COUNTIF(INDIRECT("R"&amp;4+MATCH(COUNTA($A$5:$A58),IFERROR(--LEFT($A$6:$A$65),0),0)&amp;"C:R[-1]C",0),'График июнь'!$B$20:$B$42)=0),1)*INDEX('График июнь'!$J$20:$AM$42,0,MATCH(F$3,'График июнь'!$J$19:$AM$19,0)),0)),"")</f>
        <v/>
      </c>
      <c r="G58" s="65" t="str">
        <f t="array" aca="1" ref="G58" ca="1">IFERROR(INDEX('График июнь'!$B$20:$B$42,MATCH(COUNTA($A$5:$A58),IF(ROW()-5-MATCH(COUNTA($A$5:$A58),IFERROR(--LEFT($A$6:$A$65),0),0),--(COUNTIF(INDIRECT("R"&amp;4+MATCH(COUNTA($A$5:$A58),IFERROR(--LEFT($A$6:$A$65),0),0)&amp;"C:R[-1]C",0),'График июнь'!$B$20:$B$42)=0),1)*INDEX('График июнь'!$J$20:$AM$42,0,MATCH(G$3,'График июнь'!$J$19:$AM$19,0)),0)),"")</f>
        <v/>
      </c>
      <c r="H58" s="66" t="str">
        <f t="array" aca="1" ref="H58" ca="1">IFERROR(INDEX('График июнь'!$B$20:$B$42,MATCH(COUNTA($A$5:$A58),IF(ROW()-5-MATCH(COUNTA($A$5:$A58),IFERROR(--LEFT($A$6:$A$65),0),0),--(COUNTIF(INDIRECT("R"&amp;4+MATCH(COUNTA($A$5:$A58),IFERROR(--LEFT($A$6:$A$65),0),0)&amp;"C:R[-1]C",0),'График июнь'!$B$20:$B$42)=0),1)*INDEX('График июнь'!$J$20:$AM$42,0,MATCH(H$3,'График июнь'!$J$19:$AM$19,0)),0)),"")</f>
        <v/>
      </c>
      <c r="I58" s="64" t="str">
        <f t="array" aca="1" ref="I58" ca="1">IF(AND(COUNTBLANK($B58:$H58)=7,(ROW()-MATCH(COUNTA($A$5:$A58),IFERROR(--LEFT($A$6:$A$65),0),0))&gt;9),"-","+")</f>
        <v>-</v>
      </c>
    </row>
    <row r="59" spans="1:9" ht="15.05" hidden="1" customHeight="1">
      <c r="A59" s="110"/>
      <c r="B59" s="65" t="str">
        <f t="array" aca="1" ref="B59" ca="1">IFERROR(INDEX('График июнь'!$B$20:$B$42,MATCH(COUNTA($A$5:$A59),IF(ROW()-5-MATCH(COUNTA($A$5:$A59),IFERROR(--LEFT($A$6:$A$65),0),0),--(COUNTIF(INDIRECT("R"&amp;4+MATCH(COUNTA($A$5:$A59),IFERROR(--LEFT($A$6:$A$65),0),0)&amp;"C:R[-1]C",0),'График июнь'!$B$20:$B$42)=0),1)*INDEX('График июнь'!$J$20:$AM$42,0,MATCH(B$3,'График июнь'!$J$19:$AM$19,0)),0)),"")</f>
        <v/>
      </c>
      <c r="C59" s="65" t="str">
        <f t="array" aca="1" ref="C59" ca="1">IFERROR(INDEX('График июнь'!$B$20:$B$42,MATCH(COUNTA($A$5:$A59),IF(ROW()-5-MATCH(COUNTA($A$5:$A59),IFERROR(--LEFT($A$6:$A$65),0),0),--(COUNTIF(INDIRECT("R"&amp;4+MATCH(COUNTA($A$5:$A59),IFERROR(--LEFT($A$6:$A$65),0),0)&amp;"C:R[-1]C",0),'График июнь'!$B$20:$B$42)=0),1)*INDEX('График июнь'!$J$20:$AM$42,0,MATCH(C$3,'График июнь'!$J$19:$AM$19,0)),0)),"")</f>
        <v/>
      </c>
      <c r="D59" s="65" t="str">
        <f t="array" aca="1" ref="D59" ca="1">IFERROR(INDEX('График июнь'!$B$20:$B$42,MATCH(COUNTA($A$5:$A59),IF(ROW()-5-MATCH(COUNTA($A$5:$A59),IFERROR(--LEFT($A$6:$A$65),0),0),--(COUNTIF(INDIRECT("R"&amp;4+MATCH(COUNTA($A$5:$A59),IFERROR(--LEFT($A$6:$A$65),0),0)&amp;"C:R[-1]C",0),'График июнь'!$B$20:$B$42)=0),1)*INDEX('График июнь'!$J$20:$AM$42,0,MATCH(D$3,'График июнь'!$J$19:$AM$19,0)),0)),"")</f>
        <v/>
      </c>
      <c r="E59" s="65" t="str">
        <f t="array" aca="1" ref="E59" ca="1">IFERROR(INDEX('График июнь'!$B$20:$B$42,MATCH(COUNTA($A$5:$A59),IF(ROW()-5-MATCH(COUNTA($A$5:$A59),IFERROR(--LEFT($A$6:$A$65),0),0),--(COUNTIF(INDIRECT("R"&amp;4+MATCH(COUNTA($A$5:$A59),IFERROR(--LEFT($A$6:$A$65),0),0)&amp;"C:R[-1]C",0),'График июнь'!$B$20:$B$42)=0),1)*INDEX('График июнь'!$J$20:$AM$42,0,MATCH(E$3,'График июнь'!$J$19:$AM$19,0)),0)),"")</f>
        <v/>
      </c>
      <c r="F59" s="65" t="str">
        <f t="array" aca="1" ref="F59" ca="1">IFERROR(INDEX('График июнь'!$B$20:$B$42,MATCH(COUNTA($A$5:$A59),IF(ROW()-5-MATCH(COUNTA($A$5:$A59),IFERROR(--LEFT($A$6:$A$65),0),0),--(COUNTIF(INDIRECT("R"&amp;4+MATCH(COUNTA($A$5:$A59),IFERROR(--LEFT($A$6:$A$65),0),0)&amp;"C:R[-1]C",0),'График июнь'!$B$20:$B$42)=0),1)*INDEX('График июнь'!$J$20:$AM$42,0,MATCH(F$3,'График июнь'!$J$19:$AM$19,0)),0)),"")</f>
        <v/>
      </c>
      <c r="G59" s="65" t="str">
        <f t="array" aca="1" ref="G59" ca="1">IFERROR(INDEX('График июнь'!$B$20:$B$42,MATCH(COUNTA($A$5:$A59),IF(ROW()-5-MATCH(COUNTA($A$5:$A59),IFERROR(--LEFT($A$6:$A$65),0),0),--(COUNTIF(INDIRECT("R"&amp;4+MATCH(COUNTA($A$5:$A59),IFERROR(--LEFT($A$6:$A$65),0),0)&amp;"C:R[-1]C",0),'График июнь'!$B$20:$B$42)=0),1)*INDEX('График июнь'!$J$20:$AM$42,0,MATCH(G$3,'График июнь'!$J$19:$AM$19,0)),0)),"")</f>
        <v/>
      </c>
      <c r="H59" s="66" t="str">
        <f t="array" aca="1" ref="H59" ca="1">IFERROR(INDEX('График июнь'!$B$20:$B$42,MATCH(COUNTA($A$5:$A59),IF(ROW()-5-MATCH(COUNTA($A$5:$A59),IFERROR(--LEFT($A$6:$A$65),0),0),--(COUNTIF(INDIRECT("R"&amp;4+MATCH(COUNTA($A$5:$A59),IFERROR(--LEFT($A$6:$A$65),0),0)&amp;"C:R[-1]C",0),'График июнь'!$B$20:$B$42)=0),1)*INDEX('График июнь'!$J$20:$AM$42,0,MATCH(H$3,'График июнь'!$J$19:$AM$19,0)),0)),"")</f>
        <v/>
      </c>
      <c r="I59" s="64" t="str">
        <f t="array" aca="1" ref="I59" ca="1">IF(AND(COUNTBLANK($B59:$H59)=7,(ROW()-MATCH(COUNTA($A$5:$A59),IFERROR(--LEFT($A$6:$A$65),0),0))&gt;9),"-","+")</f>
        <v>-</v>
      </c>
    </row>
    <row r="60" spans="1:9" ht="15.05" hidden="1" customHeight="1">
      <c r="A60" s="110"/>
      <c r="B60" s="65" t="str">
        <f t="array" aca="1" ref="B60" ca="1">IFERROR(INDEX('График июнь'!$B$20:$B$42,MATCH(COUNTA($A$5:$A60),IF(ROW()-5-MATCH(COUNTA($A$5:$A60),IFERROR(--LEFT($A$6:$A$65),0),0),--(COUNTIF(INDIRECT("R"&amp;4+MATCH(COUNTA($A$5:$A60),IFERROR(--LEFT($A$6:$A$65),0),0)&amp;"C:R[-1]C",0),'График июнь'!$B$20:$B$42)=0),1)*INDEX('График июнь'!$J$20:$AM$42,0,MATCH(B$3,'График июнь'!$J$19:$AM$19,0)),0)),"")</f>
        <v/>
      </c>
      <c r="C60" s="65" t="str">
        <f t="array" aca="1" ref="C60" ca="1">IFERROR(INDEX('График июнь'!$B$20:$B$42,MATCH(COUNTA($A$5:$A60),IF(ROW()-5-MATCH(COUNTA($A$5:$A60),IFERROR(--LEFT($A$6:$A$65),0),0),--(COUNTIF(INDIRECT("R"&amp;4+MATCH(COUNTA($A$5:$A60),IFERROR(--LEFT($A$6:$A$65),0),0)&amp;"C:R[-1]C",0),'График июнь'!$B$20:$B$42)=0),1)*INDEX('График июнь'!$J$20:$AM$42,0,MATCH(C$3,'График июнь'!$J$19:$AM$19,0)),0)),"")</f>
        <v/>
      </c>
      <c r="D60" s="65" t="str">
        <f t="array" aca="1" ref="D60" ca="1">IFERROR(INDEX('График июнь'!$B$20:$B$42,MATCH(COUNTA($A$5:$A60),IF(ROW()-5-MATCH(COUNTA($A$5:$A60),IFERROR(--LEFT($A$6:$A$65),0),0),--(COUNTIF(INDIRECT("R"&amp;4+MATCH(COUNTA($A$5:$A60),IFERROR(--LEFT($A$6:$A$65),0),0)&amp;"C:R[-1]C",0),'График июнь'!$B$20:$B$42)=0),1)*INDEX('График июнь'!$J$20:$AM$42,0,MATCH(D$3,'График июнь'!$J$19:$AM$19,0)),0)),"")</f>
        <v/>
      </c>
      <c r="E60" s="65" t="str">
        <f t="array" aca="1" ref="E60" ca="1">IFERROR(INDEX('График июнь'!$B$20:$B$42,MATCH(COUNTA($A$5:$A60),IF(ROW()-5-MATCH(COUNTA($A$5:$A60),IFERROR(--LEFT($A$6:$A$65),0),0),--(COUNTIF(INDIRECT("R"&amp;4+MATCH(COUNTA($A$5:$A60),IFERROR(--LEFT($A$6:$A$65),0),0)&amp;"C:R[-1]C",0),'График июнь'!$B$20:$B$42)=0),1)*INDEX('График июнь'!$J$20:$AM$42,0,MATCH(E$3,'График июнь'!$J$19:$AM$19,0)),0)),"")</f>
        <v/>
      </c>
      <c r="F60" s="65" t="str">
        <f t="array" aca="1" ref="F60" ca="1">IFERROR(INDEX('График июнь'!$B$20:$B$42,MATCH(COUNTA($A$5:$A60),IF(ROW()-5-MATCH(COUNTA($A$5:$A60),IFERROR(--LEFT($A$6:$A$65),0),0),--(COUNTIF(INDIRECT("R"&amp;4+MATCH(COUNTA($A$5:$A60),IFERROR(--LEFT($A$6:$A$65),0),0)&amp;"C:R[-1]C",0),'График июнь'!$B$20:$B$42)=0),1)*INDEX('График июнь'!$J$20:$AM$42,0,MATCH(F$3,'График июнь'!$J$19:$AM$19,0)),0)),"")</f>
        <v/>
      </c>
      <c r="G60" s="65" t="str">
        <f t="array" aca="1" ref="G60" ca="1">IFERROR(INDEX('График июнь'!$B$20:$B$42,MATCH(COUNTA($A$5:$A60),IF(ROW()-5-MATCH(COUNTA($A$5:$A60),IFERROR(--LEFT($A$6:$A$65),0),0),--(COUNTIF(INDIRECT("R"&amp;4+MATCH(COUNTA($A$5:$A60),IFERROR(--LEFT($A$6:$A$65),0),0)&amp;"C:R[-1]C",0),'График июнь'!$B$20:$B$42)=0),1)*INDEX('График июнь'!$J$20:$AM$42,0,MATCH(G$3,'График июнь'!$J$19:$AM$19,0)),0)),"")</f>
        <v/>
      </c>
      <c r="H60" s="66" t="str">
        <f t="array" aca="1" ref="H60" ca="1">IFERROR(INDEX('График июнь'!$B$20:$B$42,MATCH(COUNTA($A$5:$A60),IF(ROW()-5-MATCH(COUNTA($A$5:$A60),IFERROR(--LEFT($A$6:$A$65),0),0),--(COUNTIF(INDIRECT("R"&amp;4+MATCH(COUNTA($A$5:$A60),IFERROR(--LEFT($A$6:$A$65),0),0)&amp;"C:R[-1]C",0),'График июнь'!$B$20:$B$42)=0),1)*INDEX('График июнь'!$J$20:$AM$42,0,MATCH(H$3,'График июнь'!$J$19:$AM$19,0)),0)),"")</f>
        <v/>
      </c>
      <c r="I60" s="64" t="str">
        <f t="array" aca="1" ref="I60" ca="1">IF(AND(COUNTBLANK($B60:$H60)=7,(ROW()-MATCH(COUNTA($A$5:$A60),IFERROR(--LEFT($A$6:$A$65),0),0))&gt;9),"-","+")</f>
        <v>-</v>
      </c>
    </row>
    <row r="61" spans="1:9" ht="15.05" hidden="1" customHeight="1">
      <c r="A61" s="110"/>
      <c r="B61" s="65" t="str">
        <f t="array" aca="1" ref="B61" ca="1">IFERROR(INDEX('График июнь'!$B$20:$B$42,MATCH(COUNTA($A$5:$A61),IF(ROW()-5-MATCH(COUNTA($A$5:$A61),IFERROR(--LEFT($A$6:$A$65),0),0),--(COUNTIF(INDIRECT("R"&amp;4+MATCH(COUNTA($A$5:$A61),IFERROR(--LEFT($A$6:$A$65),0),0)&amp;"C:R[-1]C",0),'График июнь'!$B$20:$B$42)=0),1)*INDEX('График июнь'!$J$20:$AM$42,0,MATCH(B$3,'График июнь'!$J$19:$AM$19,0)),0)),"")</f>
        <v/>
      </c>
      <c r="C61" s="65" t="str">
        <f t="array" aca="1" ref="C61" ca="1">IFERROR(INDEX('График июнь'!$B$20:$B$42,MATCH(COUNTA($A$5:$A61),IF(ROW()-5-MATCH(COUNTA($A$5:$A61),IFERROR(--LEFT($A$6:$A$65),0),0),--(COUNTIF(INDIRECT("R"&amp;4+MATCH(COUNTA($A$5:$A61),IFERROR(--LEFT($A$6:$A$65),0),0)&amp;"C:R[-1]C",0),'График июнь'!$B$20:$B$42)=0),1)*INDEX('График июнь'!$J$20:$AM$42,0,MATCH(C$3,'График июнь'!$J$19:$AM$19,0)),0)),"")</f>
        <v/>
      </c>
      <c r="D61" s="65" t="str">
        <f t="array" aca="1" ref="D61" ca="1">IFERROR(INDEX('График июнь'!$B$20:$B$42,MATCH(COUNTA($A$5:$A61),IF(ROW()-5-MATCH(COUNTA($A$5:$A61),IFERROR(--LEFT($A$6:$A$65),0),0),--(COUNTIF(INDIRECT("R"&amp;4+MATCH(COUNTA($A$5:$A61),IFERROR(--LEFT($A$6:$A$65),0),0)&amp;"C:R[-1]C",0),'График июнь'!$B$20:$B$42)=0),1)*INDEX('График июнь'!$J$20:$AM$42,0,MATCH(D$3,'График июнь'!$J$19:$AM$19,0)),0)),"")</f>
        <v/>
      </c>
      <c r="E61" s="65" t="str">
        <f t="array" aca="1" ref="E61" ca="1">IFERROR(INDEX('График июнь'!$B$20:$B$42,MATCH(COUNTA($A$5:$A61),IF(ROW()-5-MATCH(COUNTA($A$5:$A61),IFERROR(--LEFT($A$6:$A$65),0),0),--(COUNTIF(INDIRECT("R"&amp;4+MATCH(COUNTA($A$5:$A61),IFERROR(--LEFT($A$6:$A$65),0),0)&amp;"C:R[-1]C",0),'График июнь'!$B$20:$B$42)=0),1)*INDEX('График июнь'!$J$20:$AM$42,0,MATCH(E$3,'График июнь'!$J$19:$AM$19,0)),0)),"")</f>
        <v/>
      </c>
      <c r="F61" s="65" t="str">
        <f t="array" aca="1" ref="F61" ca="1">IFERROR(INDEX('График июнь'!$B$20:$B$42,MATCH(COUNTA($A$5:$A61),IF(ROW()-5-MATCH(COUNTA($A$5:$A61),IFERROR(--LEFT($A$6:$A$65),0),0),--(COUNTIF(INDIRECT("R"&amp;4+MATCH(COUNTA($A$5:$A61),IFERROR(--LEFT($A$6:$A$65),0),0)&amp;"C:R[-1]C",0),'График июнь'!$B$20:$B$42)=0),1)*INDEX('График июнь'!$J$20:$AM$42,0,MATCH(F$3,'График июнь'!$J$19:$AM$19,0)),0)),"")</f>
        <v/>
      </c>
      <c r="G61" s="65" t="str">
        <f t="array" aca="1" ref="G61" ca="1">IFERROR(INDEX('График июнь'!$B$20:$B$42,MATCH(COUNTA($A$5:$A61),IF(ROW()-5-MATCH(COUNTA($A$5:$A61),IFERROR(--LEFT($A$6:$A$65),0),0),--(COUNTIF(INDIRECT("R"&amp;4+MATCH(COUNTA($A$5:$A61),IFERROR(--LEFT($A$6:$A$65),0),0)&amp;"C:R[-1]C",0),'График июнь'!$B$20:$B$42)=0),1)*INDEX('График июнь'!$J$20:$AM$42,0,MATCH(G$3,'График июнь'!$J$19:$AM$19,0)),0)),"")</f>
        <v/>
      </c>
      <c r="H61" s="66" t="str">
        <f t="array" aca="1" ref="H61" ca="1">IFERROR(INDEX('График июнь'!$B$20:$B$42,MATCH(COUNTA($A$5:$A61),IF(ROW()-5-MATCH(COUNTA($A$5:$A61),IFERROR(--LEFT($A$6:$A$65),0),0),--(COUNTIF(INDIRECT("R"&amp;4+MATCH(COUNTA($A$5:$A61),IFERROR(--LEFT($A$6:$A$65),0),0)&amp;"C:R[-1]C",0),'График июнь'!$B$20:$B$42)=0),1)*INDEX('График июнь'!$J$20:$AM$42,0,MATCH(H$3,'График июнь'!$J$19:$AM$19,0)),0)),"")</f>
        <v/>
      </c>
      <c r="I61" s="64" t="str">
        <f t="array" aca="1" ref="I61" ca="1">IF(AND(COUNTBLANK($B61:$H61)=7,(ROW()-MATCH(COUNTA($A$5:$A61),IFERROR(--LEFT($A$6:$A$65),0),0))&gt;9),"-","+")</f>
        <v>-</v>
      </c>
    </row>
    <row r="62" spans="1:9" ht="14.55" hidden="1" thickBot="1">
      <c r="A62" s="110"/>
      <c r="B62" s="38" t="str">
        <f t="array" aca="1" ref="B62" ca="1">IFERROR(INDEX('График июнь'!$B$20:$B$42,MATCH(COUNTA($A$5:$A62),IF(ROW()-5-MATCH(COUNTA($A$5:$A62),IFERROR(--LEFT($A$6:$A$65),0),0),--(COUNTIF(INDIRECT("R"&amp;4+MATCH(COUNTA($A$5:$A62),IFERROR(--LEFT($A$6:$A$65),0),0)&amp;"C:R[-1]C",0),'График июнь'!$B$20:$B$42)=0),1)*INDEX('График июнь'!$J$20:$AM$42,0,MATCH(B$3,'График июнь'!$J$19:$AM$19,0)),0)),"")</f>
        <v/>
      </c>
      <c r="C62" s="38" t="str">
        <f t="array" aca="1" ref="C62" ca="1">IFERROR(INDEX('График июнь'!$B$20:$B$42,MATCH(COUNTA($A$5:$A62),IF(ROW()-5-MATCH(COUNTA($A$5:$A62),IFERROR(--LEFT($A$6:$A$65),0),0),--(COUNTIF(INDIRECT("R"&amp;4+MATCH(COUNTA($A$5:$A62),IFERROR(--LEFT($A$6:$A$65),0),0)&amp;"C:R[-1]C",0),'График июнь'!$B$20:$B$42)=0),1)*INDEX('График июнь'!$J$20:$AM$42,0,MATCH(C$3,'График июнь'!$J$19:$AM$19,0)),0)),"")</f>
        <v/>
      </c>
      <c r="D62" s="38" t="str">
        <f t="array" aca="1" ref="D62" ca="1">IFERROR(INDEX('График июнь'!$B$20:$B$42,MATCH(COUNTA($A$5:$A62),IF(ROW()-5-MATCH(COUNTA($A$5:$A62),IFERROR(--LEFT($A$6:$A$65),0),0),--(COUNTIF(INDIRECT("R"&amp;4+MATCH(COUNTA($A$5:$A62),IFERROR(--LEFT($A$6:$A$65),0),0)&amp;"C:R[-1]C",0),'График июнь'!$B$20:$B$42)=0),1)*INDEX('График июнь'!$J$20:$AM$42,0,MATCH(D$3,'График июнь'!$J$19:$AM$19,0)),0)),"")</f>
        <v/>
      </c>
      <c r="E62" s="38" t="str">
        <f t="array" aca="1" ref="E62" ca="1">IFERROR(INDEX('График июнь'!$B$20:$B$42,MATCH(COUNTA($A$5:$A62),IF(ROW()-5-MATCH(COUNTA($A$5:$A62),IFERROR(--LEFT($A$6:$A$65),0),0),--(COUNTIF(INDIRECT("R"&amp;4+MATCH(COUNTA($A$5:$A62),IFERROR(--LEFT($A$6:$A$65),0),0)&amp;"C:R[-1]C",0),'График июнь'!$B$20:$B$42)=0),1)*INDEX('График июнь'!$J$20:$AM$42,0,MATCH(E$3,'График июнь'!$J$19:$AM$19,0)),0)),"")</f>
        <v/>
      </c>
      <c r="F62" s="38" t="str">
        <f t="array" aca="1" ref="F62" ca="1">IFERROR(INDEX('График июнь'!$B$20:$B$42,MATCH(COUNTA($A$5:$A62),IF(ROW()-5-MATCH(COUNTA($A$5:$A62),IFERROR(--LEFT($A$6:$A$65),0),0),--(COUNTIF(INDIRECT("R"&amp;4+MATCH(COUNTA($A$5:$A62),IFERROR(--LEFT($A$6:$A$65),0),0)&amp;"C:R[-1]C",0),'График июнь'!$B$20:$B$42)=0),1)*INDEX('График июнь'!$J$20:$AM$42,0,MATCH(F$3,'График июнь'!$J$19:$AM$19,0)),0)),"")</f>
        <v/>
      </c>
      <c r="G62" s="38" t="str">
        <f t="array" aca="1" ref="G62" ca="1">IFERROR(INDEX('График июнь'!$B$20:$B$42,MATCH(COUNTA($A$5:$A62),IF(ROW()-5-MATCH(COUNTA($A$5:$A62),IFERROR(--LEFT($A$6:$A$65),0),0),--(COUNTIF(INDIRECT("R"&amp;4+MATCH(COUNTA($A$5:$A62),IFERROR(--LEFT($A$6:$A$65),0),0)&amp;"C:R[-1]C",0),'График июнь'!$B$20:$B$42)=0),1)*INDEX('График июнь'!$J$20:$AM$42,0,MATCH(G$3,'График июнь'!$J$19:$AM$19,0)),0)),"")</f>
        <v/>
      </c>
      <c r="H62" s="48" t="str">
        <f t="array" aca="1" ref="H62" ca="1">IFERROR(INDEX('График июнь'!$B$20:$B$42,MATCH(COUNTA($A$5:$A62),IF(ROW()-5-MATCH(COUNTA($A$5:$A62),IFERROR(--LEFT($A$6:$A$65),0),0),--(COUNTIF(INDIRECT("R"&amp;4+MATCH(COUNTA($A$5:$A62),IFERROR(--LEFT($A$6:$A$65),0),0)&amp;"C:R[-1]C",0),'График июнь'!$B$20:$B$42)=0),1)*INDEX('График июнь'!$J$20:$AM$42,0,MATCH(H$3,'График июнь'!$J$19:$AM$19,0)),0)),"")</f>
        <v/>
      </c>
      <c r="I62" s="64" t="str">
        <f t="array" aca="1" ref="I62" ca="1">IF(AND(COUNTBLANK($B62:$H62)=7,(ROW()-MATCH(COUNTA($A$5:$A62),IFERROR(--LEFT($A$6:$A$65),0),0))&gt;9),"-","+")</f>
        <v>-</v>
      </c>
    </row>
    <row r="63" spans="1:9" ht="14.55" hidden="1" thickBot="1">
      <c r="A63" s="110"/>
      <c r="B63" s="38" t="str">
        <f t="array" aca="1" ref="B63" ca="1">IFERROR(INDEX('График июнь'!$B$20:$B$42,MATCH(COUNTA($A$5:$A63),IF(ROW()-5-MATCH(COUNTA($A$5:$A63),IFERROR(--LEFT($A$6:$A$65),0),0),--(COUNTIF(INDIRECT("R"&amp;4+MATCH(COUNTA($A$5:$A63),IFERROR(--LEFT($A$6:$A$65),0),0)&amp;"C:R[-1]C",0),'График июнь'!$B$20:$B$42)=0),1)*INDEX('График июнь'!$J$20:$AM$42,0,MATCH(B$3,'График июнь'!$J$19:$AM$19,0)),0)),"")</f>
        <v/>
      </c>
      <c r="C63" s="38" t="str">
        <f t="array" aca="1" ref="C63" ca="1">IFERROR(INDEX('График июнь'!$B$20:$B$42,MATCH(COUNTA($A$5:$A63),IF(ROW()-5-MATCH(COUNTA($A$5:$A63),IFERROR(--LEFT($A$6:$A$65),0),0),--(COUNTIF(INDIRECT("R"&amp;4+MATCH(COUNTA($A$5:$A63),IFERROR(--LEFT($A$6:$A$65),0),0)&amp;"C:R[-1]C",0),'График июнь'!$B$20:$B$42)=0),1)*INDEX('График июнь'!$J$20:$AM$42,0,MATCH(C$3,'График июнь'!$J$19:$AM$19,0)),0)),"")</f>
        <v/>
      </c>
      <c r="D63" s="38" t="str">
        <f t="array" aca="1" ref="D63" ca="1">IFERROR(INDEX('График июнь'!$B$20:$B$42,MATCH(COUNTA($A$5:$A63),IF(ROW()-5-MATCH(COUNTA($A$5:$A63),IFERROR(--LEFT($A$6:$A$65),0),0),--(COUNTIF(INDIRECT("R"&amp;4+MATCH(COUNTA($A$5:$A63),IFERROR(--LEFT($A$6:$A$65),0),0)&amp;"C:R[-1]C",0),'График июнь'!$B$20:$B$42)=0),1)*INDEX('График июнь'!$J$20:$AM$42,0,MATCH(D$3,'График июнь'!$J$19:$AM$19,0)),0)),"")</f>
        <v/>
      </c>
      <c r="E63" s="38" t="str">
        <f t="array" aca="1" ref="E63" ca="1">IFERROR(INDEX('График июнь'!$B$20:$B$42,MATCH(COUNTA($A$5:$A63),IF(ROW()-5-MATCH(COUNTA($A$5:$A63),IFERROR(--LEFT($A$6:$A$65),0),0),--(COUNTIF(INDIRECT("R"&amp;4+MATCH(COUNTA($A$5:$A63),IFERROR(--LEFT($A$6:$A$65),0),0)&amp;"C:R[-1]C",0),'График июнь'!$B$20:$B$42)=0),1)*INDEX('График июнь'!$J$20:$AM$42,0,MATCH(E$3,'График июнь'!$J$19:$AM$19,0)),0)),"")</f>
        <v/>
      </c>
      <c r="F63" s="38" t="str">
        <f t="array" aca="1" ref="F63" ca="1">IFERROR(INDEX('График июнь'!$B$20:$B$42,MATCH(COUNTA($A$5:$A63),IF(ROW()-5-MATCH(COUNTA($A$5:$A63),IFERROR(--LEFT($A$6:$A$65),0),0),--(COUNTIF(INDIRECT("R"&amp;4+MATCH(COUNTA($A$5:$A63),IFERROR(--LEFT($A$6:$A$65),0),0)&amp;"C:R[-1]C",0),'График июнь'!$B$20:$B$42)=0),1)*INDEX('График июнь'!$J$20:$AM$42,0,MATCH(F$3,'График июнь'!$J$19:$AM$19,0)),0)),"")</f>
        <v/>
      </c>
      <c r="G63" s="38" t="str">
        <f t="array" aca="1" ref="G63" ca="1">IFERROR(INDEX('График июнь'!$B$20:$B$42,MATCH(COUNTA($A$5:$A63),IF(ROW()-5-MATCH(COUNTA($A$5:$A63),IFERROR(--LEFT($A$6:$A$65),0),0),--(COUNTIF(INDIRECT("R"&amp;4+MATCH(COUNTA($A$5:$A63),IFERROR(--LEFT($A$6:$A$65),0),0)&amp;"C:R[-1]C",0),'График июнь'!$B$20:$B$42)=0),1)*INDEX('График июнь'!$J$20:$AM$42,0,MATCH(G$3,'График июнь'!$J$19:$AM$19,0)),0)),"")</f>
        <v/>
      </c>
      <c r="H63" s="48" t="str">
        <f t="array" aca="1" ref="H63" ca="1">IFERROR(INDEX('График июнь'!$B$20:$B$42,MATCH(COUNTA($A$5:$A63),IF(ROW()-5-MATCH(COUNTA($A$5:$A63),IFERROR(--LEFT($A$6:$A$65),0),0),--(COUNTIF(INDIRECT("R"&amp;4+MATCH(COUNTA($A$5:$A63),IFERROR(--LEFT($A$6:$A$65),0),0)&amp;"C:R[-1]C",0),'График июнь'!$B$20:$B$42)=0),1)*INDEX('График июнь'!$J$20:$AM$42,0,MATCH(H$3,'График июнь'!$J$19:$AM$19,0)),0)),"")</f>
        <v/>
      </c>
      <c r="I63" s="64" t="str">
        <f t="array" aca="1" ref="I63" ca="1">IF(AND(COUNTBLANK($B63:$H63)=7,(ROW()-MATCH(COUNTA($A$5:$A63),IFERROR(--LEFT($A$6:$A$65),0),0))&gt;9),"-","+")</f>
        <v>-</v>
      </c>
    </row>
    <row r="64" spans="1:9" ht="14.55" hidden="1" thickBot="1">
      <c r="A64" s="110"/>
      <c r="B64" s="38" t="str">
        <f t="array" aca="1" ref="B64" ca="1">IFERROR(INDEX('График июнь'!$B$20:$B$42,MATCH(COUNTA($A$5:$A64),IF(ROW()-5-MATCH(COUNTA($A$5:$A64),IFERROR(--LEFT($A$6:$A$65),0),0),--(COUNTIF(INDIRECT("R"&amp;4+MATCH(COUNTA($A$5:$A64),IFERROR(--LEFT($A$6:$A$65),0),0)&amp;"C:R[-1]C",0),'График июнь'!$B$20:$B$42)=0),1)*INDEX('График июнь'!$J$20:$AM$42,0,MATCH(B$3,'График июнь'!$J$19:$AM$19,0)),0)),"")</f>
        <v/>
      </c>
      <c r="C64" s="38" t="str">
        <f t="array" aca="1" ref="C64" ca="1">IFERROR(INDEX('График июнь'!$B$20:$B$42,MATCH(COUNTA($A$5:$A64),IF(ROW()-5-MATCH(COUNTA($A$5:$A64),IFERROR(--LEFT($A$6:$A$65),0),0),--(COUNTIF(INDIRECT("R"&amp;4+MATCH(COUNTA($A$5:$A64),IFERROR(--LEFT($A$6:$A$65),0),0)&amp;"C:R[-1]C",0),'График июнь'!$B$20:$B$42)=0),1)*INDEX('График июнь'!$J$20:$AM$42,0,MATCH(C$3,'График июнь'!$J$19:$AM$19,0)),0)),"")</f>
        <v/>
      </c>
      <c r="D64" s="38" t="str">
        <f t="array" aca="1" ref="D64" ca="1">IFERROR(INDEX('График июнь'!$B$20:$B$42,MATCH(COUNTA($A$5:$A64),IF(ROW()-5-MATCH(COUNTA($A$5:$A64),IFERROR(--LEFT($A$6:$A$65),0),0),--(COUNTIF(INDIRECT("R"&amp;4+MATCH(COUNTA($A$5:$A64),IFERROR(--LEFT($A$6:$A$65),0),0)&amp;"C:R[-1]C",0),'График июнь'!$B$20:$B$42)=0),1)*INDEX('График июнь'!$J$20:$AM$42,0,MATCH(D$3,'График июнь'!$J$19:$AM$19,0)),0)),"")</f>
        <v/>
      </c>
      <c r="E64" s="38" t="str">
        <f t="array" aca="1" ref="E64" ca="1">IFERROR(INDEX('График июнь'!$B$20:$B$42,MATCH(COUNTA($A$5:$A64),IF(ROW()-5-MATCH(COUNTA($A$5:$A64),IFERROR(--LEFT($A$6:$A$65),0),0),--(COUNTIF(INDIRECT("R"&amp;4+MATCH(COUNTA($A$5:$A64),IFERROR(--LEFT($A$6:$A$65),0),0)&amp;"C:R[-1]C",0),'График июнь'!$B$20:$B$42)=0),1)*INDEX('График июнь'!$J$20:$AM$42,0,MATCH(E$3,'График июнь'!$J$19:$AM$19,0)),0)),"")</f>
        <v/>
      </c>
      <c r="F64" s="38" t="str">
        <f t="array" aca="1" ref="F64" ca="1">IFERROR(INDEX('График июнь'!$B$20:$B$42,MATCH(COUNTA($A$5:$A64),IF(ROW()-5-MATCH(COUNTA($A$5:$A64),IFERROR(--LEFT($A$6:$A$65),0),0),--(COUNTIF(INDIRECT("R"&amp;4+MATCH(COUNTA($A$5:$A64),IFERROR(--LEFT($A$6:$A$65),0),0)&amp;"C:R[-1]C",0),'График июнь'!$B$20:$B$42)=0),1)*INDEX('График июнь'!$J$20:$AM$42,0,MATCH(F$3,'График июнь'!$J$19:$AM$19,0)),0)),"")</f>
        <v/>
      </c>
      <c r="G64" s="38" t="str">
        <f t="array" aca="1" ref="G64" ca="1">IFERROR(INDEX('График июнь'!$B$20:$B$42,MATCH(COUNTA($A$5:$A64),IF(ROW()-5-MATCH(COUNTA($A$5:$A64),IFERROR(--LEFT($A$6:$A$65),0),0),--(COUNTIF(INDIRECT("R"&amp;4+MATCH(COUNTA($A$5:$A64),IFERROR(--LEFT($A$6:$A$65),0),0)&amp;"C:R[-1]C",0),'График июнь'!$B$20:$B$42)=0),1)*INDEX('График июнь'!$J$20:$AM$42,0,MATCH(G$3,'График июнь'!$J$19:$AM$19,0)),0)),"")</f>
        <v/>
      </c>
      <c r="H64" s="48" t="str">
        <f t="array" aca="1" ref="H64" ca="1">IFERROR(INDEX('График июнь'!$B$20:$B$42,MATCH(COUNTA($A$5:$A64),IF(ROW()-5-MATCH(COUNTA($A$5:$A64),IFERROR(--LEFT($A$6:$A$65),0),0),--(COUNTIF(INDIRECT("R"&amp;4+MATCH(COUNTA($A$5:$A64),IFERROR(--LEFT($A$6:$A$65),0),0)&amp;"C:R[-1]C",0),'График июнь'!$B$20:$B$42)=0),1)*INDEX('График июнь'!$J$20:$AM$42,0,MATCH(H$3,'График июнь'!$J$19:$AM$19,0)),0)),"")</f>
        <v/>
      </c>
      <c r="I64" s="64" t="str">
        <f t="array" aca="1" ref="I64" ca="1">IF(AND(COUNTBLANK($B64:$H64)=7,(ROW()-MATCH(COUNTA($A$5:$A64),IFERROR(--LEFT($A$6:$A$65),0),0))&gt;9),"-","+")</f>
        <v>-</v>
      </c>
    </row>
    <row r="65" spans="1:9" ht="14.55" hidden="1" thickBot="1">
      <c r="A65" s="110"/>
      <c r="B65" s="38" t="str">
        <f t="array" aca="1" ref="B65" ca="1">IFERROR(INDEX('График июнь'!$B$20:$B$42,MATCH(COUNTA($A$5:$A65),IF(ROW()-5-MATCH(COUNTA($A$5:$A65),IFERROR(--LEFT($A$6:$A$65),0),0),--(COUNTIF(INDIRECT("R"&amp;4+MATCH(COUNTA($A$5:$A65),IFERROR(--LEFT($A$6:$A$65),0),0)&amp;"C:R[-1]C",0),'График июнь'!$B$20:$B$42)=0),1)*INDEX('График июнь'!$J$20:$AM$42,0,MATCH(B$3,'График июнь'!$J$19:$AM$19,0)),0)),"")</f>
        <v/>
      </c>
      <c r="C65" s="38" t="str">
        <f t="array" aca="1" ref="C65" ca="1">IFERROR(INDEX('График июнь'!$B$20:$B$42,MATCH(COUNTA($A$5:$A65),IF(ROW()-5-MATCH(COUNTA($A$5:$A65),IFERROR(--LEFT($A$6:$A$65),0),0),--(COUNTIF(INDIRECT("R"&amp;4+MATCH(COUNTA($A$5:$A65),IFERROR(--LEFT($A$6:$A$65),0),0)&amp;"C:R[-1]C",0),'График июнь'!$B$20:$B$42)=0),1)*INDEX('График июнь'!$J$20:$AM$42,0,MATCH(C$3,'График июнь'!$J$19:$AM$19,0)),0)),"")</f>
        <v/>
      </c>
      <c r="D65" s="38" t="str">
        <f t="array" aca="1" ref="D65" ca="1">IFERROR(INDEX('График июнь'!$B$20:$B$42,MATCH(COUNTA($A$5:$A65),IF(ROW()-5-MATCH(COUNTA($A$5:$A65),IFERROR(--LEFT($A$6:$A$65),0),0),--(COUNTIF(INDIRECT("R"&amp;4+MATCH(COUNTA($A$5:$A65),IFERROR(--LEFT($A$6:$A$65),0),0)&amp;"C:R[-1]C",0),'График июнь'!$B$20:$B$42)=0),1)*INDEX('График июнь'!$J$20:$AM$42,0,MATCH(D$3,'График июнь'!$J$19:$AM$19,0)),0)),"")</f>
        <v/>
      </c>
      <c r="E65" s="38" t="str">
        <f t="array" aca="1" ref="E65" ca="1">IFERROR(INDEX('График июнь'!$B$20:$B$42,MATCH(COUNTA($A$5:$A65),IF(ROW()-5-MATCH(COUNTA($A$5:$A65),IFERROR(--LEFT($A$6:$A$65),0),0),--(COUNTIF(INDIRECT("R"&amp;4+MATCH(COUNTA($A$5:$A65),IFERROR(--LEFT($A$6:$A$65),0),0)&amp;"C:R[-1]C",0),'График июнь'!$B$20:$B$42)=0),1)*INDEX('График июнь'!$J$20:$AM$42,0,MATCH(E$3,'График июнь'!$J$19:$AM$19,0)),0)),"")</f>
        <v/>
      </c>
      <c r="F65" s="38" t="str">
        <f t="array" aca="1" ref="F65" ca="1">IFERROR(INDEX('График июнь'!$B$20:$B$42,MATCH(COUNTA($A$5:$A65),IF(ROW()-5-MATCH(COUNTA($A$5:$A65),IFERROR(--LEFT($A$6:$A$65),0),0),--(COUNTIF(INDIRECT("R"&amp;4+MATCH(COUNTA($A$5:$A65),IFERROR(--LEFT($A$6:$A$65),0),0)&amp;"C:R[-1]C",0),'График июнь'!$B$20:$B$42)=0),1)*INDEX('График июнь'!$J$20:$AM$42,0,MATCH(F$3,'График июнь'!$J$19:$AM$19,0)),0)),"")</f>
        <v/>
      </c>
      <c r="G65" s="38" t="str">
        <f t="array" aca="1" ref="G65" ca="1">IFERROR(INDEX('График июнь'!$B$20:$B$42,MATCH(COUNTA($A$5:$A65),IF(ROW()-5-MATCH(COUNTA($A$5:$A65),IFERROR(--LEFT($A$6:$A$65),0),0),--(COUNTIF(INDIRECT("R"&amp;4+MATCH(COUNTA($A$5:$A65),IFERROR(--LEFT($A$6:$A$65),0),0)&amp;"C:R[-1]C",0),'График июнь'!$B$20:$B$42)=0),1)*INDEX('График июнь'!$J$20:$AM$42,0,MATCH(G$3,'График июнь'!$J$19:$AM$19,0)),0)),"")</f>
        <v/>
      </c>
      <c r="H65" s="51" t="str">
        <f t="array" aca="1" ref="H65" ca="1">IFERROR(INDEX('График июнь'!$B$20:$B$42,MATCH(COUNTA($A$5:$A65),IF(ROW()-5-MATCH(COUNTA($A$5:$A65),IFERROR(--LEFT($A$6:$A$65),0),0),--(COUNTIF(INDIRECT("R"&amp;4+MATCH(COUNTA($A$5:$A65),IFERROR(--LEFT($A$6:$A$65),0),0)&amp;"C:R[-1]C",0),'График июнь'!$B$20:$B$42)=0),1)*INDEX('График июнь'!$J$20:$AM$42,0,MATCH(H$3,'График июнь'!$J$19:$AM$19,0)),0)),"")</f>
        <v/>
      </c>
      <c r="I65" s="64" t="str">
        <f t="array" aca="1" ref="I65" ca="1">IF(AND(COUNTBLANK($B65:$H65)=7,(ROW()-MATCH(COUNTA($A$5:$A65),IFERROR(--LEFT($A$6:$A$65),0),0))&gt;9),"-","+")</f>
        <v>-</v>
      </c>
    </row>
    <row r="66" spans="1:9" ht="14.55" thickBot="1">
      <c r="A66" s="36" t="s">
        <v>50</v>
      </c>
      <c r="B66" s="46">
        <f t="shared" ref="B66:H66" ca="1" si="1">COUNTA(B6:B65)-COUNTBLANK(B6:B65)</f>
        <v>14</v>
      </c>
      <c r="C66" s="46">
        <f t="shared" ca="1" si="1"/>
        <v>13</v>
      </c>
      <c r="D66" s="46">
        <f t="shared" ca="1" si="1"/>
        <v>16</v>
      </c>
      <c r="E66" s="46">
        <f t="shared" ca="1" si="1"/>
        <v>16</v>
      </c>
      <c r="F66" s="46">
        <f t="shared" ca="1" si="1"/>
        <v>13</v>
      </c>
      <c r="G66" s="46">
        <f t="shared" ca="1" si="1"/>
        <v>10</v>
      </c>
      <c r="H66" s="67">
        <f t="shared" ca="1" si="1"/>
        <v>12</v>
      </c>
      <c r="I66" s="63"/>
    </row>
  </sheetData>
  <autoFilter ref="I5:I66">
    <filterColumn colId="0">
      <filters blank="1">
        <filter val="+"/>
      </filters>
    </filterColumn>
  </autoFilter>
  <mergeCells count="12">
    <mergeCell ref="G3:G5"/>
    <mergeCell ref="H3:H5"/>
    <mergeCell ref="A3:A5"/>
    <mergeCell ref="A51:A65"/>
    <mergeCell ref="A36:A50"/>
    <mergeCell ref="A21:A35"/>
    <mergeCell ref="A6:A20"/>
    <mergeCell ref="B3:B5"/>
    <mergeCell ref="C3:C5"/>
    <mergeCell ref="D3:D5"/>
    <mergeCell ref="E3:E5"/>
    <mergeCell ref="F3:F5"/>
  </mergeCells>
  <dataValidations count="1">
    <dataValidation type="list" allowBlank="1" showInputMessage="1" showErrorMessage="1" sqref="B3:B5">
      <formula1>INDIRECT("'График июнь'!R19C47:R19C52",0)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июнь</vt:lpstr>
      <vt:lpstr>Сводная</vt:lpstr>
      <vt:lpstr>'График июнь'!Область_печати</vt:lpstr>
    </vt:vector>
  </TitlesOfParts>
  <Company>ОАО "Северсталь"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Егорка</dc:creator>
  <cp:lastModifiedBy>AMINOS</cp:lastModifiedBy>
  <cp:lastPrinted>2014-05-31T23:19:29Z</cp:lastPrinted>
  <dcterms:created xsi:type="dcterms:W3CDTF">2009-11-17T13:32:17Z</dcterms:created>
  <dcterms:modified xsi:type="dcterms:W3CDTF">2014-05-31T23:22:13Z</dcterms:modified>
</cp:coreProperties>
</file>