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0515" windowHeight="102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Лист1!$A$2:$O$9</definedName>
  </definedNames>
  <calcPr calcId="145621" concurrentCalc="0"/>
</workbook>
</file>

<file path=xl/calcChain.xml><?xml version="1.0" encoding="utf-8"?>
<calcChain xmlns="http://schemas.openxmlformats.org/spreadsheetml/2006/main">
  <c r="V8" i="1" l="1"/>
  <c r="U8" i="1"/>
  <c r="T8" i="1"/>
  <c r="S8" i="1"/>
  <c r="R8" i="1"/>
  <c r="Q8" i="1"/>
  <c r="V7" i="1"/>
  <c r="U7" i="1"/>
  <c r="T7" i="1"/>
  <c r="S7" i="1"/>
  <c r="R7" i="1"/>
  <c r="Q7" i="1"/>
  <c r="V6" i="1"/>
  <c r="U6" i="1"/>
  <c r="T6" i="1"/>
  <c r="S6" i="1"/>
  <c r="R6" i="1"/>
  <c r="Q6" i="1"/>
  <c r="V5" i="1"/>
  <c r="U5" i="1"/>
  <c r="T5" i="1"/>
  <c r="S5" i="1"/>
  <c r="R5" i="1"/>
  <c r="Q5" i="1"/>
  <c r="V4" i="1"/>
  <c r="U4" i="1"/>
  <c r="T4" i="1"/>
  <c r="S4" i="1"/>
  <c r="R4" i="1"/>
  <c r="Q4" i="1"/>
  <c r="V3" i="1"/>
  <c r="U3" i="1"/>
  <c r="T3" i="1"/>
  <c r="S3" i="1"/>
  <c r="R3" i="1"/>
  <c r="Q3" i="1"/>
  <c r="P6" i="1"/>
  <c r="P8" i="1"/>
  <c r="V2" i="1"/>
  <c r="S2" i="1"/>
  <c r="U2" i="1"/>
  <c r="Q2" i="1"/>
  <c r="P3" i="1"/>
  <c r="P4" i="1"/>
  <c r="P5" i="1"/>
  <c r="P7" i="1"/>
  <c r="P9" i="1"/>
  <c r="P2" i="1"/>
  <c r="R2" i="1"/>
  <c r="T2" i="1"/>
</calcChain>
</file>

<file path=xl/sharedStrings.xml><?xml version="1.0" encoding="utf-8"?>
<sst xmlns="http://schemas.openxmlformats.org/spreadsheetml/2006/main" count="55" uniqueCount="43">
  <si>
    <t>L</t>
  </si>
  <si>
    <t>B</t>
  </si>
  <si>
    <t>H</t>
  </si>
  <si>
    <t>Материал</t>
  </si>
  <si>
    <t>Кол-во</t>
  </si>
  <si>
    <t>№№ заказов</t>
  </si>
  <si>
    <t>Артикул</t>
  </si>
  <si>
    <t>Цвет</t>
  </si>
  <si>
    <t>ШК</t>
  </si>
  <si>
    <t>Стекло</t>
  </si>
  <si>
    <t>Фрезеровка</t>
  </si>
  <si>
    <t>м2</t>
  </si>
  <si>
    <t>MDF</t>
  </si>
  <si>
    <t xml:space="preserve">К18461              </t>
  </si>
  <si>
    <t>FF-1310-000</t>
  </si>
  <si>
    <t>CS105G</t>
  </si>
  <si>
    <t xml:space="preserve"> С витражем</t>
  </si>
  <si>
    <t>Фаворит (без фрезеровки)</t>
  </si>
  <si>
    <t xml:space="preserve">КВ18266             </t>
  </si>
  <si>
    <t>МХН-36 (подложка RAL 5002)</t>
  </si>
  <si>
    <t>МГ-501</t>
  </si>
  <si>
    <t>FJ-P022-000</t>
  </si>
  <si>
    <t>FJ-P122-200</t>
  </si>
  <si>
    <t xml:space="preserve">КВ18626             </t>
  </si>
  <si>
    <t>CS012G</t>
  </si>
  <si>
    <t xml:space="preserve">К18464              </t>
  </si>
  <si>
    <t>№160 металлик (подложка RAL 6013)</t>
  </si>
  <si>
    <t>Фаворит (без фрезеровки) калевка R16</t>
  </si>
  <si>
    <t>FP-P411-000</t>
  </si>
  <si>
    <t xml:space="preserve"> Стекло</t>
  </si>
  <si>
    <t>Фаворит (без фрезеровки) стекло 70</t>
  </si>
  <si>
    <t>FP-P451-000</t>
  </si>
  <si>
    <t xml:space="preserve"> Стекло, ручка врезн.</t>
  </si>
  <si>
    <t>Фаворит (без фрезеровки) стекло 90</t>
  </si>
  <si>
    <t>Фаворит (горизонтальная фрезеровка 90)</t>
  </si>
  <si>
    <t>Фаворит (фрезировка Новая Волна) (шт.)</t>
  </si>
  <si>
    <t>Фаворит (фрезеровка Новая волна)</t>
  </si>
  <si>
    <t>Фаворит (без фрезеровки) (шт.)</t>
  </si>
  <si>
    <t>Фаворит (без фрезеровки) калевка R16 (шт.)</t>
  </si>
  <si>
    <t>Фаворит (без фрезеровки) стекло 70 (шт.)</t>
  </si>
  <si>
    <t>Фаворит (без фрезеровки) стекло 90(шт.)</t>
  </si>
  <si>
    <t>Фаворит (горизонтальная фрезеровка 90) (шт.)</t>
  </si>
  <si>
    <t>Фаворит (без фрезеровки) стекло 90 (шт.)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</si>
</sst>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"/>
    <numFmt numFmtId="165" formatCode="0.00;[Red]0.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165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1" fontId="6" fillId="2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3" fillId="3" borderId="0" xfId="0" applyFont="1" applyFill="1" applyBorder="1"/>
    <xf numFmtId="165" fontId="8" fillId="3" borderId="4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 vertical="top"/>
    </xf>
    <xf numFmtId="1" fontId="1" fillId="3" borderId="2" xfId="0" applyNumberFormat="1" applyFont="1" applyFill="1" applyBorder="1" applyAlignment="1">
      <alignment horizontal="center" vertical="top"/>
    </xf>
    <xf numFmtId="0" fontId="2" fillId="3" borderId="2" xfId="0" applyNumberFormat="1" applyFont="1" applyFill="1" applyBorder="1" applyAlignment="1">
      <alignment horizontal="center"/>
    </xf>
    <xf numFmtId="0" fontId="2" fillId="3" borderId="5" xfId="0" applyNumberFormat="1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 wrapText="1"/>
    </xf>
    <xf numFmtId="0" fontId="3" fillId="0" borderId="3" xfId="0" applyFont="1" applyFill="1" applyBorder="1"/>
    <xf numFmtId="1" fontId="6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1" fontId="7" fillId="0" borderId="6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3" xfId="0" applyFont="1" applyFill="1" applyBorder="1"/>
    <xf numFmtId="0" fontId="5" fillId="5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workbookViewId="0">
      <pane ySplit="2" topLeftCell="A3" activePane="bottomLeft" state="frozenSplit"/>
      <selection pane="bottomLeft" activeCell="T1" sqref="T1"/>
    </sheetView>
  </sheetViews>
  <sheetFormatPr defaultColWidth="9.140625" defaultRowHeight="15" customHeight="1" x14ac:dyDescent="0.2"/>
  <cols>
    <col min="1" max="1" width="4.85546875" style="1" bestFit="1" customWidth="1"/>
    <col min="2" max="2" width="4.7109375" style="1" bestFit="1" customWidth="1"/>
    <col min="3" max="3" width="2.7109375" style="1" bestFit="1" customWidth="1"/>
    <col min="4" max="4" width="9.140625" style="1"/>
    <col min="5" max="5" width="6.7109375" style="1" bestFit="1" customWidth="1"/>
    <col min="6" max="9" width="2" style="1" bestFit="1" customWidth="1"/>
    <col min="10" max="10" width="12.140625" style="1" hidden="1" customWidth="1"/>
    <col min="11" max="11" width="10.28515625" style="1" hidden="1" customWidth="1"/>
    <col min="12" max="12" width="11.42578125" style="1" hidden="1" customWidth="1"/>
    <col min="13" max="13" width="10" style="1" hidden="1" customWidth="1"/>
    <col min="14" max="14" width="20.5703125" style="1" hidden="1" customWidth="1"/>
    <col min="15" max="15" width="39.7109375" style="1" bestFit="1" customWidth="1"/>
    <col min="16" max="16" width="6" style="3" customWidth="1"/>
    <col min="17" max="17" width="4" style="1" bestFit="1" customWidth="1"/>
    <col min="18" max="18" width="4" style="1" customWidth="1"/>
    <col min="19" max="20" width="5.140625" style="1" bestFit="1" customWidth="1"/>
    <col min="21" max="21" width="5.140625" style="1" customWidth="1"/>
    <col min="22" max="22" width="4.42578125" style="2" bestFit="1" customWidth="1"/>
    <col min="23" max="16384" width="9.140625" style="1"/>
  </cols>
  <sheetData>
    <row r="1" spans="1:30" ht="107.25" customHeight="1" thickBo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 t="s">
        <v>11</v>
      </c>
      <c r="Q1" s="14" t="s">
        <v>37</v>
      </c>
      <c r="R1" s="14" t="s">
        <v>38</v>
      </c>
      <c r="S1" s="14" t="s">
        <v>39</v>
      </c>
      <c r="T1" s="34" t="s">
        <v>42</v>
      </c>
      <c r="U1" s="14" t="s">
        <v>41</v>
      </c>
      <c r="V1" s="14" t="s">
        <v>35</v>
      </c>
      <c r="X1" s="13" t="s">
        <v>11</v>
      </c>
      <c r="Y1" s="14" t="s">
        <v>37</v>
      </c>
      <c r="Z1" s="14" t="s">
        <v>38</v>
      </c>
      <c r="AA1" s="14" t="s">
        <v>39</v>
      </c>
      <c r="AB1" s="14" t="s">
        <v>40</v>
      </c>
      <c r="AC1" s="14" t="s">
        <v>41</v>
      </c>
      <c r="AD1" s="14" t="s">
        <v>35</v>
      </c>
    </row>
    <row r="2" spans="1:30" ht="15" customHeight="1" thickTop="1" thickBot="1" x14ac:dyDescent="0.25">
      <c r="A2" s="17" t="s">
        <v>0</v>
      </c>
      <c r="B2" s="17" t="s">
        <v>1</v>
      </c>
      <c r="C2" s="17" t="s">
        <v>2</v>
      </c>
      <c r="D2" s="18" t="s">
        <v>3</v>
      </c>
      <c r="E2" s="17" t="s">
        <v>4</v>
      </c>
      <c r="F2" s="19">
        <v>0</v>
      </c>
      <c r="G2" s="19">
        <v>0</v>
      </c>
      <c r="H2" s="19">
        <v>0</v>
      </c>
      <c r="I2" s="19">
        <v>0</v>
      </c>
      <c r="J2" s="18" t="s">
        <v>5</v>
      </c>
      <c r="K2" s="18" t="s">
        <v>6</v>
      </c>
      <c r="L2" s="17" t="s">
        <v>7</v>
      </c>
      <c r="M2" s="17" t="s">
        <v>8</v>
      </c>
      <c r="N2" s="20" t="s">
        <v>9</v>
      </c>
      <c r="O2" s="21" t="s">
        <v>10</v>
      </c>
      <c r="P2" s="15">
        <f>P9</f>
        <v>1.7210760000000001</v>
      </c>
      <c r="Q2" s="16">
        <f>Q9</f>
        <v>0</v>
      </c>
      <c r="R2" s="16">
        <f t="shared" ref="R2:V2" si="0">R9</f>
        <v>0</v>
      </c>
      <c r="S2" s="16">
        <f t="shared" si="0"/>
        <v>0</v>
      </c>
      <c r="T2" s="16">
        <f t="shared" si="0"/>
        <v>0</v>
      </c>
      <c r="U2" s="16">
        <f t="shared" si="0"/>
        <v>0</v>
      </c>
      <c r="V2" s="16">
        <f t="shared" si="0"/>
        <v>0</v>
      </c>
      <c r="X2" s="15">
        <v>1.7210760000000001</v>
      </c>
      <c r="Y2" s="16">
        <v>1</v>
      </c>
      <c r="Z2" s="16">
        <v>1</v>
      </c>
      <c r="AA2" s="16">
        <v>1</v>
      </c>
      <c r="AB2" s="16">
        <v>1</v>
      </c>
      <c r="AC2" s="16">
        <v>1</v>
      </c>
      <c r="AD2" s="16">
        <v>1</v>
      </c>
    </row>
    <row r="3" spans="1:30" ht="15" customHeight="1" thickTop="1" x14ac:dyDescent="0.25">
      <c r="A3" s="8">
        <v>720</v>
      </c>
      <c r="B3" s="8">
        <v>435</v>
      </c>
      <c r="C3" s="8">
        <v>19</v>
      </c>
      <c r="D3" s="9" t="s">
        <v>12</v>
      </c>
      <c r="E3" s="22">
        <v>1</v>
      </c>
      <c r="F3" s="9"/>
      <c r="G3" s="9"/>
      <c r="H3" s="9"/>
      <c r="I3" s="9"/>
      <c r="J3" s="9" t="s">
        <v>13</v>
      </c>
      <c r="K3" s="9" t="s">
        <v>14</v>
      </c>
      <c r="L3" s="9" t="s">
        <v>15</v>
      </c>
      <c r="M3" s="10">
        <v>52000177</v>
      </c>
      <c r="N3" s="11" t="s">
        <v>16</v>
      </c>
      <c r="O3" s="31" t="s">
        <v>17</v>
      </c>
      <c r="P3" s="4">
        <f t="shared" ref="P3" si="1">A3*B3*E3/1000000</f>
        <v>0.31319999999999998</v>
      </c>
      <c r="Q3" s="32">
        <f>--(Q$1=$O3&amp;" (шт.)")</f>
        <v>1</v>
      </c>
      <c r="R3" s="5">
        <f t="shared" ref="R3:V8" si="2">--(R$1=$O3&amp;" (шт.)")</f>
        <v>0</v>
      </c>
      <c r="S3" s="5">
        <f t="shared" si="2"/>
        <v>0</v>
      </c>
      <c r="T3" s="5">
        <f t="shared" si="2"/>
        <v>0</v>
      </c>
      <c r="U3" s="5">
        <f t="shared" si="2"/>
        <v>0</v>
      </c>
      <c r="V3" s="23">
        <f t="shared" si="2"/>
        <v>0</v>
      </c>
      <c r="X3" s="4">
        <v>0.31319999999999998</v>
      </c>
      <c r="Y3" s="32">
        <v>1</v>
      </c>
      <c r="Z3" s="5">
        <v>0</v>
      </c>
      <c r="AA3" s="5">
        <v>0</v>
      </c>
      <c r="AB3" s="5">
        <v>0</v>
      </c>
      <c r="AC3" s="5">
        <v>0</v>
      </c>
      <c r="AD3" s="23">
        <v>0</v>
      </c>
    </row>
    <row r="4" spans="1:30" ht="15" customHeight="1" x14ac:dyDescent="0.25">
      <c r="A4" s="8">
        <v>115</v>
      </c>
      <c r="B4" s="8">
        <v>447</v>
      </c>
      <c r="C4" s="8">
        <v>19</v>
      </c>
      <c r="D4" s="9" t="s">
        <v>12</v>
      </c>
      <c r="E4" s="22">
        <v>1</v>
      </c>
      <c r="F4" s="9"/>
      <c r="G4" s="9"/>
      <c r="H4" s="9"/>
      <c r="I4" s="9"/>
      <c r="J4" s="9" t="s">
        <v>25</v>
      </c>
      <c r="K4" s="9" t="s">
        <v>21</v>
      </c>
      <c r="L4" s="9" t="s">
        <v>26</v>
      </c>
      <c r="M4" s="10">
        <v>0</v>
      </c>
      <c r="N4" s="11"/>
      <c r="O4" s="31" t="s">
        <v>27</v>
      </c>
      <c r="P4" s="4">
        <f t="shared" ref="P4:P8" si="3">A4*B4*E4/1000000</f>
        <v>5.1404999999999999E-2</v>
      </c>
      <c r="Q4" s="5">
        <f t="shared" ref="Q4:V8" si="4">--(Q$1=$O4&amp;" (шт.)")</f>
        <v>0</v>
      </c>
      <c r="R4" s="32">
        <f t="shared" si="2"/>
        <v>1</v>
      </c>
      <c r="S4" s="5">
        <f t="shared" si="2"/>
        <v>0</v>
      </c>
      <c r="T4" s="7">
        <f t="shared" si="2"/>
        <v>0</v>
      </c>
      <c r="U4" s="5">
        <f t="shared" si="2"/>
        <v>0</v>
      </c>
      <c r="V4" s="23">
        <f t="shared" si="2"/>
        <v>0</v>
      </c>
      <c r="X4" s="4">
        <v>5.1404999999999999E-2</v>
      </c>
      <c r="Y4" s="5">
        <v>0</v>
      </c>
      <c r="Z4" s="32">
        <v>1</v>
      </c>
      <c r="AA4" s="5">
        <v>0</v>
      </c>
      <c r="AB4" s="7">
        <v>0</v>
      </c>
      <c r="AC4" s="5">
        <v>0</v>
      </c>
      <c r="AD4" s="23">
        <v>0</v>
      </c>
    </row>
    <row r="5" spans="1:30" ht="15" customHeight="1" x14ac:dyDescent="0.25">
      <c r="A5" s="8">
        <v>897</v>
      </c>
      <c r="B5" s="8">
        <v>397</v>
      </c>
      <c r="C5" s="8">
        <v>19</v>
      </c>
      <c r="D5" s="9" t="s">
        <v>12</v>
      </c>
      <c r="E5" s="22">
        <v>1</v>
      </c>
      <c r="F5" s="9"/>
      <c r="G5" s="9"/>
      <c r="H5" s="9"/>
      <c r="I5" s="9"/>
      <c r="J5" s="9" t="s">
        <v>18</v>
      </c>
      <c r="K5" s="9" t="s">
        <v>28</v>
      </c>
      <c r="L5" s="9" t="s">
        <v>19</v>
      </c>
      <c r="M5" s="10">
        <v>41000235</v>
      </c>
      <c r="N5" s="11" t="s">
        <v>29</v>
      </c>
      <c r="O5" s="31" t="s">
        <v>30</v>
      </c>
      <c r="P5" s="4">
        <f t="shared" si="3"/>
        <v>0.35610900000000001</v>
      </c>
      <c r="Q5" s="5">
        <f t="shared" si="4"/>
        <v>0</v>
      </c>
      <c r="R5" s="5">
        <f t="shared" si="2"/>
        <v>0</v>
      </c>
      <c r="S5" s="32">
        <f t="shared" si="2"/>
        <v>1</v>
      </c>
      <c r="T5" s="7">
        <f t="shared" si="2"/>
        <v>0</v>
      </c>
      <c r="U5" s="5">
        <f t="shared" si="2"/>
        <v>0</v>
      </c>
      <c r="V5" s="23">
        <f t="shared" si="2"/>
        <v>0</v>
      </c>
      <c r="X5" s="4">
        <v>0.35610900000000001</v>
      </c>
      <c r="Y5" s="5">
        <v>0</v>
      </c>
      <c r="Z5" s="5">
        <v>0</v>
      </c>
      <c r="AA5" s="32">
        <v>1</v>
      </c>
      <c r="AB5" s="7">
        <v>0</v>
      </c>
      <c r="AC5" s="5">
        <v>0</v>
      </c>
      <c r="AD5" s="23">
        <v>0</v>
      </c>
    </row>
    <row r="6" spans="1:30" ht="15" customHeight="1" x14ac:dyDescent="0.25">
      <c r="A6" s="8">
        <v>897</v>
      </c>
      <c r="B6" s="8">
        <v>347</v>
      </c>
      <c r="C6" s="8">
        <v>19</v>
      </c>
      <c r="D6" s="9" t="s">
        <v>12</v>
      </c>
      <c r="E6" s="22">
        <v>1</v>
      </c>
      <c r="F6" s="9"/>
      <c r="G6" s="9"/>
      <c r="H6" s="9"/>
      <c r="I6" s="9"/>
      <c r="J6" s="9" t="s">
        <v>13</v>
      </c>
      <c r="K6" s="9" t="s">
        <v>31</v>
      </c>
      <c r="L6" s="9" t="s">
        <v>20</v>
      </c>
      <c r="M6" s="10">
        <v>42000232</v>
      </c>
      <c r="N6" s="11" t="s">
        <v>32</v>
      </c>
      <c r="O6" s="31" t="s">
        <v>33</v>
      </c>
      <c r="P6" s="4">
        <f t="shared" si="3"/>
        <v>0.31125900000000001</v>
      </c>
      <c r="Q6" s="5">
        <f t="shared" si="4"/>
        <v>0</v>
      </c>
      <c r="R6" s="5">
        <f t="shared" si="2"/>
        <v>0</v>
      </c>
      <c r="S6" s="5">
        <f t="shared" si="2"/>
        <v>0</v>
      </c>
      <c r="T6" s="33">
        <f t="shared" si="2"/>
        <v>1</v>
      </c>
      <c r="U6" s="5">
        <f t="shared" si="2"/>
        <v>0</v>
      </c>
      <c r="V6" s="23">
        <f t="shared" si="2"/>
        <v>0</v>
      </c>
      <c r="X6" s="4">
        <v>0.31125900000000001</v>
      </c>
      <c r="Y6" s="5">
        <v>0</v>
      </c>
      <c r="Z6" s="5">
        <v>0</v>
      </c>
      <c r="AA6" s="5">
        <v>0</v>
      </c>
      <c r="AB6" s="33">
        <v>1</v>
      </c>
      <c r="AC6" s="5">
        <v>0</v>
      </c>
      <c r="AD6" s="23">
        <v>0</v>
      </c>
    </row>
    <row r="7" spans="1:30" ht="15" customHeight="1" x14ac:dyDescent="0.25">
      <c r="A7" s="8">
        <v>357</v>
      </c>
      <c r="B7" s="8">
        <v>597</v>
      </c>
      <c r="C7" s="8">
        <v>19</v>
      </c>
      <c r="D7" s="9" t="s">
        <v>12</v>
      </c>
      <c r="E7" s="22">
        <v>2</v>
      </c>
      <c r="F7" s="9"/>
      <c r="G7" s="9"/>
      <c r="H7" s="9"/>
      <c r="I7" s="9"/>
      <c r="J7" s="9" t="s">
        <v>23</v>
      </c>
      <c r="K7" s="9" t="s">
        <v>22</v>
      </c>
      <c r="L7" s="9" t="s">
        <v>24</v>
      </c>
      <c r="M7" s="10">
        <v>40000044</v>
      </c>
      <c r="N7" s="11"/>
      <c r="O7" s="31" t="s">
        <v>34</v>
      </c>
      <c r="P7" s="4">
        <f t="shared" si="3"/>
        <v>0.42625800000000003</v>
      </c>
      <c r="Q7" s="5">
        <f t="shared" si="4"/>
        <v>0</v>
      </c>
      <c r="R7" s="5">
        <f t="shared" si="2"/>
        <v>0</v>
      </c>
      <c r="S7" s="5">
        <f t="shared" si="2"/>
        <v>0</v>
      </c>
      <c r="T7" s="7">
        <f t="shared" si="2"/>
        <v>0</v>
      </c>
      <c r="U7" s="32">
        <f t="shared" si="2"/>
        <v>1</v>
      </c>
      <c r="V7" s="23">
        <f t="shared" si="2"/>
        <v>0</v>
      </c>
      <c r="X7" s="4">
        <v>0.42625800000000003</v>
      </c>
      <c r="Y7" s="5">
        <v>0</v>
      </c>
      <c r="Z7" s="5">
        <v>0</v>
      </c>
      <c r="AA7" s="5">
        <v>0</v>
      </c>
      <c r="AB7" s="7">
        <v>0</v>
      </c>
      <c r="AC7" s="32">
        <v>1</v>
      </c>
      <c r="AD7" s="23">
        <v>0</v>
      </c>
    </row>
    <row r="8" spans="1:30" ht="15" customHeight="1" x14ac:dyDescent="0.25">
      <c r="A8" s="24">
        <v>177</v>
      </c>
      <c r="B8" s="24">
        <v>297</v>
      </c>
      <c r="C8" s="24">
        <v>19</v>
      </c>
      <c r="D8" s="25" t="s">
        <v>12</v>
      </c>
      <c r="E8" s="26">
        <v>5</v>
      </c>
      <c r="F8" s="25"/>
      <c r="G8" s="25"/>
      <c r="H8" s="25"/>
      <c r="I8" s="25"/>
      <c r="J8" s="25"/>
      <c r="K8" s="25"/>
      <c r="L8" s="25"/>
      <c r="M8" s="27"/>
      <c r="N8" s="28"/>
      <c r="O8" s="29" t="s">
        <v>36</v>
      </c>
      <c r="P8" s="30">
        <f t="shared" si="3"/>
        <v>0.262845</v>
      </c>
      <c r="Q8" s="5">
        <f t="shared" si="4"/>
        <v>0</v>
      </c>
      <c r="R8" s="5">
        <f t="shared" si="2"/>
        <v>0</v>
      </c>
      <c r="S8" s="5">
        <f t="shared" si="2"/>
        <v>0</v>
      </c>
      <c r="T8" s="23">
        <f t="shared" si="2"/>
        <v>0</v>
      </c>
      <c r="U8" s="5">
        <f t="shared" si="2"/>
        <v>0</v>
      </c>
      <c r="V8" s="33">
        <f t="shared" si="2"/>
        <v>0</v>
      </c>
      <c r="X8" s="30">
        <v>0.262845</v>
      </c>
      <c r="Y8" s="5">
        <v>0</v>
      </c>
      <c r="Z8" s="5">
        <v>0</v>
      </c>
      <c r="AA8" s="5">
        <v>0</v>
      </c>
      <c r="AB8" s="23">
        <v>0</v>
      </c>
      <c r="AC8" s="5">
        <v>0</v>
      </c>
      <c r="AD8" s="33">
        <v>1</v>
      </c>
    </row>
    <row r="9" spans="1:30" ht="15" customHeight="1" x14ac:dyDescent="0.2">
      <c r="P9" s="4">
        <f>SUM(P3:P8)</f>
        <v>1.7210760000000001</v>
      </c>
      <c r="Q9" s="6"/>
      <c r="R9" s="6"/>
      <c r="S9" s="6"/>
      <c r="T9" s="6"/>
      <c r="U9" s="6"/>
      <c r="V9" s="6"/>
      <c r="X9" s="4">
        <v>1.7210760000000001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1</v>
      </c>
    </row>
  </sheetData>
  <autoFilter ref="A2:O9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Гайдамак</dc:creator>
  <cp:lastModifiedBy>_Boroda_</cp:lastModifiedBy>
  <cp:lastPrinted>2013-09-20T07:48:26Z</cp:lastPrinted>
  <dcterms:created xsi:type="dcterms:W3CDTF">2013-09-20T07:43:05Z</dcterms:created>
  <dcterms:modified xsi:type="dcterms:W3CDTF">2014-06-04T07:52:14Z</dcterms:modified>
</cp:coreProperties>
</file>