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320" windowHeight="9975" activeTab="1"/>
  </bookViews>
  <sheets>
    <sheet name="Данные" sheetId="1" r:id="rId1"/>
    <sheet name="Результат" sheetId="4" r:id="rId2"/>
  </sheets>
  <definedNames>
    <definedName name="_xlnm._FilterDatabase" localSheetId="0" hidden="1">Данные!$C$2:$E$38</definedName>
  </definedNames>
  <calcPr calcId="145621"/>
</workbook>
</file>

<file path=xl/calcChain.xml><?xml version="1.0" encoding="utf-8"?>
<calcChain xmlns="http://schemas.openxmlformats.org/spreadsheetml/2006/main">
  <c r="E3" i="4" l="1"/>
  <c r="D3" i="4"/>
  <c r="C3" i="4"/>
  <c r="B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</calcChain>
</file>

<file path=xl/sharedStrings.xml><?xml version="1.0" encoding="utf-8"?>
<sst xmlns="http://schemas.openxmlformats.org/spreadsheetml/2006/main" count="160" uniqueCount="138">
  <si>
    <t>Снилс</t>
  </si>
  <si>
    <t>Фамилия</t>
  </si>
  <si>
    <t>Адрес проживания</t>
  </si>
  <si>
    <t>083-688-332 08</t>
  </si>
  <si>
    <t>СУЧКОВ</t>
  </si>
  <si>
    <t xml:space="preserve">12 ДЕКАБРЯ УЛ, 67, </t>
  </si>
  <si>
    <t>014-627-797 55</t>
  </si>
  <si>
    <t>ЖУРАВЛЕВА</t>
  </si>
  <si>
    <t xml:space="preserve">БЕЗЫМЯННАЯ УЛ, 16, </t>
  </si>
  <si>
    <t>ЖУРАВЛЕВ</t>
  </si>
  <si>
    <t>КРАСНОАРМЕЙСКАЯ УЛ, 36, 1</t>
  </si>
  <si>
    <t>ПАНАРИН</t>
  </si>
  <si>
    <t>КРАСНОАРМЕЙСКАЯ УЛ, 36, 10</t>
  </si>
  <si>
    <t>МЕДВЕДЕВ</t>
  </si>
  <si>
    <t>КРАСНОАРМЕЙСКАЯ УЛ, 36, 11</t>
  </si>
  <si>
    <t>МЕДВЕДЕВА</t>
  </si>
  <si>
    <t xml:space="preserve">ХОТИНСКАЯ </t>
  </si>
  <si>
    <t>КРАСНОАРМЕЙСКАЯ УЛ, 36, 12</t>
  </si>
  <si>
    <t>ХОТИНСКИЙ</t>
  </si>
  <si>
    <t>СНАТКИНА</t>
  </si>
  <si>
    <t>КРАСНОАРМЕЙСКАЯ УЛ, 36, 13</t>
  </si>
  <si>
    <t>ПЕРФИЛОВ</t>
  </si>
  <si>
    <t>КРАСНОАРМЕЙСКАЯ УЛ, 36, 14</t>
  </si>
  <si>
    <t>ПЕРФИЛОВА</t>
  </si>
  <si>
    <t>СНАТКИН</t>
  </si>
  <si>
    <t>МЕЖНЯКОВ</t>
  </si>
  <si>
    <t>КРАСНОАРМЕЙСКАЯ УЛ, 36, 15</t>
  </si>
  <si>
    <t>МЕЖНЯКОВА</t>
  </si>
  <si>
    <t>КАКАЕВА</t>
  </si>
  <si>
    <t>КРАСНОАРМЕЙСКАЯ УЛ, 36, 16</t>
  </si>
  <si>
    <t>БАЛАЕВА</t>
  </si>
  <si>
    <t>ФОМИН</t>
  </si>
  <si>
    <t xml:space="preserve">БЕЛИНСКАЯ УЛ, 23, </t>
  </si>
  <si>
    <t>ПЕТРОВ</t>
  </si>
  <si>
    <t xml:space="preserve">КОММУНАЛЬНАЯ УЛ, 34, </t>
  </si>
  <si>
    <t>МАКАРОВА</t>
  </si>
  <si>
    <t xml:space="preserve">ЛЕНИНА УЛ, 12, </t>
  </si>
  <si>
    <t>ТИКУНОВ</t>
  </si>
  <si>
    <t>ЛЕНИНА УЛ, 28</t>
  </si>
  <si>
    <t>СВЕТЛИЧНЫЙ</t>
  </si>
  <si>
    <t>ЛЕНИНА УЛ, 29, 11</t>
  </si>
  <si>
    <t>ТЕРЕШИН</t>
  </si>
  <si>
    <t>ЛЕНИНА УЛ, 30</t>
  </si>
  <si>
    <t>ПЕРШИН</t>
  </si>
  <si>
    <t>ЛЕНИНА УЛ, 32, 1</t>
  </si>
  <si>
    <t>ПЕРШИНА</t>
  </si>
  <si>
    <t>ПЕТРОСЯН</t>
  </si>
  <si>
    <t>ЛЕНИНА УЛ, 32, 2</t>
  </si>
  <si>
    <t>БУКИНА</t>
  </si>
  <si>
    <t>ЛЕНИНА УЛ, 33, 2</t>
  </si>
  <si>
    <t>ЛЕНИНА УЛ, 34, 1</t>
  </si>
  <si>
    <t>КИРПИЧЕВА</t>
  </si>
  <si>
    <t>ЛЕНИНА УЛ, 34, 2</t>
  </si>
  <si>
    <t>МЫШКО</t>
  </si>
  <si>
    <t>КУЗЕНКОВ</t>
  </si>
  <si>
    <t>ЛЕНИНА УЛ, 34, 3</t>
  </si>
  <si>
    <t>ИСАИЧКИНА</t>
  </si>
  <si>
    <t>ЛЕНИНА УЛ, 36, 13</t>
  </si>
  <si>
    <t>ЗДОРОВА</t>
  </si>
  <si>
    <t>ЛЕНИНА УЛ, 37, 11</t>
  </si>
  <si>
    <t>БОРКОВА</t>
  </si>
  <si>
    <t>083-688-332 09</t>
  </si>
  <si>
    <t>014-627-797 56</t>
  </si>
  <si>
    <t>083-688-332 10</t>
  </si>
  <si>
    <t>014-627-797 57</t>
  </si>
  <si>
    <t>083-688-332 11</t>
  </si>
  <si>
    <t>014-627-797 58</t>
  </si>
  <si>
    <t>083-688-332 12</t>
  </si>
  <si>
    <t>014-627-797 59</t>
  </si>
  <si>
    <t>083-688-332 13</t>
  </si>
  <si>
    <t>014-627-797 60</t>
  </si>
  <si>
    <t>083-688-332 14</t>
  </si>
  <si>
    <t>014-627-797 61</t>
  </si>
  <si>
    <t>083-688-332 15</t>
  </si>
  <si>
    <t>014-627-797 62</t>
  </si>
  <si>
    <t>083-688-332 16</t>
  </si>
  <si>
    <t>014-627-797 63</t>
  </si>
  <si>
    <t>083-688-332 17</t>
  </si>
  <si>
    <t>014-627-797 64</t>
  </si>
  <si>
    <t>083-688-332 18</t>
  </si>
  <si>
    <t>014-627-797 65</t>
  </si>
  <si>
    <t>083-688-332 19</t>
  </si>
  <si>
    <t>014-627-797 66</t>
  </si>
  <si>
    <t>083-688-332 20</t>
  </si>
  <si>
    <t>014-627-797 67</t>
  </si>
  <si>
    <t>083-688-332 21</t>
  </si>
  <si>
    <t>014-627-797 68</t>
  </si>
  <si>
    <t>083-688-332 22</t>
  </si>
  <si>
    <t>014-627-797 69</t>
  </si>
  <si>
    <t>083-688-332 23</t>
  </si>
  <si>
    <t>014-627-797 70</t>
  </si>
  <si>
    <t>083-688-332 24</t>
  </si>
  <si>
    <t>014-627-797 71</t>
  </si>
  <si>
    <t>083-688-332 25</t>
  </si>
  <si>
    <t>014-627-797 72</t>
  </si>
  <si>
    <t>Договор</t>
  </si>
  <si>
    <t>2556-359</t>
  </si>
  <si>
    <t>42586-56</t>
  </si>
  <si>
    <t>2556-360</t>
  </si>
  <si>
    <t>42586-57</t>
  </si>
  <si>
    <t>2556-361</t>
  </si>
  <si>
    <t>42586-58</t>
  </si>
  <si>
    <t>2556-362</t>
  </si>
  <si>
    <t>42586-59</t>
  </si>
  <si>
    <t>2556-363</t>
  </si>
  <si>
    <t>42586-60</t>
  </si>
  <si>
    <t>2556-364</t>
  </si>
  <si>
    <t>42586-61</t>
  </si>
  <si>
    <t>2556-365</t>
  </si>
  <si>
    <t>42586-62</t>
  </si>
  <si>
    <t>2556-366</t>
  </si>
  <si>
    <t>42586-63</t>
  </si>
  <si>
    <t>2556-367</t>
  </si>
  <si>
    <t>42586-64</t>
  </si>
  <si>
    <t>42586-65</t>
  </si>
  <si>
    <t>2556-369</t>
  </si>
  <si>
    <t>42586-66</t>
  </si>
  <si>
    <t>2556-370</t>
  </si>
  <si>
    <t>42586-67</t>
  </si>
  <si>
    <t>2556-371</t>
  </si>
  <si>
    <t>42586-68</t>
  </si>
  <si>
    <t>2556-372</t>
  </si>
  <si>
    <t>42586-69</t>
  </si>
  <si>
    <t>2556-373</t>
  </si>
  <si>
    <t>2556-374</t>
  </si>
  <si>
    <t>42586-71</t>
  </si>
  <si>
    <t>2556-375</t>
  </si>
  <si>
    <t>42586-72</t>
  </si>
  <si>
    <t>2556-376</t>
  </si>
  <si>
    <t>42586-73</t>
  </si>
  <si>
    <t>№п/п</t>
  </si>
  <si>
    <t>Затраты</t>
  </si>
  <si>
    <t>Расходы</t>
  </si>
  <si>
    <t>№ поставки</t>
  </si>
  <si>
    <t>Для отбора</t>
  </si>
  <si>
    <t>Отбор</t>
  </si>
  <si>
    <t>42586-67/ТЕРЕШИН</t>
  </si>
  <si>
    <r>
      <rPr>
        <b/>
        <sz val="11"/>
        <color theme="4" tint="-0.249977111117893"/>
        <rFont val="Calibri"/>
        <family val="2"/>
        <charset val="204"/>
        <scheme val="minor"/>
      </rPr>
      <t>сюда вбиваем ИЛИ ВЫБИРАЕМ номер договора С ФАМИЛИЕЙ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5" tint="-0.249977111117893"/>
        <rFont val="Calibri"/>
        <family val="2"/>
        <charset val="204"/>
        <scheme val="minor"/>
      </rPr>
      <t xml:space="preserve">автоматически из листа ДАННЫЕ заполняются оставшиеся столбцы, </t>
    </r>
    <r>
      <rPr>
        <b/>
        <sz val="11"/>
        <color theme="6" tint="-0.499984740745262"/>
        <rFont val="Calibri"/>
        <family val="2"/>
        <charset val="204"/>
        <scheme val="minor"/>
      </rPr>
      <t>оставшиеся столбы заполняются вручную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</si>
</sst>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19]yyyy\,\ mmmm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B9B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/>
    <xf numFmtId="0" fontId="2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3" borderId="0" xfId="0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</xdr:row>
      <xdr:rowOff>66675</xdr:rowOff>
    </xdr:from>
    <xdr:to>
      <xdr:col>2</xdr:col>
      <xdr:colOff>581025</xdr:colOff>
      <xdr:row>14</xdr:row>
      <xdr:rowOff>161926</xdr:rowOff>
    </xdr:to>
    <xdr:cxnSp macro="">
      <xdr:nvCxnSpPr>
        <xdr:cNvPr id="3" name="Прямая со стрелкой 2"/>
        <xdr:cNvCxnSpPr/>
      </xdr:nvCxnSpPr>
      <xdr:spPr>
        <a:xfrm flipH="1" flipV="1">
          <a:off x="704850" y="704850"/>
          <a:ext cx="2314575" cy="21907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466725</xdr:colOff>
      <xdr:row>3</xdr:row>
      <xdr:rowOff>28575</xdr:rowOff>
    </xdr:from>
    <xdr:to>
      <xdr:col>4</xdr:col>
      <xdr:colOff>323850</xdr:colOff>
      <xdr:row>14</xdr:row>
      <xdr:rowOff>180977</xdr:rowOff>
    </xdr:to>
    <xdr:cxnSp macro="">
      <xdr:nvCxnSpPr>
        <xdr:cNvPr id="5" name="Прямая со стрелкой 4"/>
        <xdr:cNvCxnSpPr/>
      </xdr:nvCxnSpPr>
      <xdr:spPr>
        <a:xfrm flipH="1" flipV="1">
          <a:off x="2905125" y="666750"/>
          <a:ext cx="2133600" cy="224790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3</xdr:row>
      <xdr:rowOff>9525</xdr:rowOff>
    </xdr:from>
    <xdr:to>
      <xdr:col>4</xdr:col>
      <xdr:colOff>314325</xdr:colOff>
      <xdr:row>14</xdr:row>
      <xdr:rowOff>171450</xdr:rowOff>
    </xdr:to>
    <xdr:cxnSp macro="">
      <xdr:nvCxnSpPr>
        <xdr:cNvPr id="7" name="Прямая со стрелкой 6"/>
        <xdr:cNvCxnSpPr/>
      </xdr:nvCxnSpPr>
      <xdr:spPr>
        <a:xfrm flipH="1" flipV="1">
          <a:off x="2514600" y="647700"/>
          <a:ext cx="1009650" cy="2257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3</xdr:row>
      <xdr:rowOff>0</xdr:rowOff>
    </xdr:from>
    <xdr:to>
      <xdr:col>4</xdr:col>
      <xdr:colOff>552450</xdr:colOff>
      <xdr:row>14</xdr:row>
      <xdr:rowOff>152400</xdr:rowOff>
    </xdr:to>
    <xdr:cxnSp macro="">
      <xdr:nvCxnSpPr>
        <xdr:cNvPr id="9" name="Прямая со стрелкой 8"/>
        <xdr:cNvCxnSpPr/>
      </xdr:nvCxnSpPr>
      <xdr:spPr>
        <a:xfrm flipV="1">
          <a:off x="3533775" y="638175"/>
          <a:ext cx="228600" cy="22479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742950</xdr:colOff>
      <xdr:row>3</xdr:row>
      <xdr:rowOff>66675</xdr:rowOff>
    </xdr:from>
    <xdr:to>
      <xdr:col>7</xdr:col>
      <xdr:colOff>209550</xdr:colOff>
      <xdr:row>15</xdr:row>
      <xdr:rowOff>28575</xdr:rowOff>
    </xdr:to>
    <xdr:cxnSp macro="">
      <xdr:nvCxnSpPr>
        <xdr:cNvPr id="4" name="Прямая со стрелкой 3"/>
        <xdr:cNvCxnSpPr/>
      </xdr:nvCxnSpPr>
      <xdr:spPr>
        <a:xfrm flipH="1" flipV="1">
          <a:off x="5781675" y="704850"/>
          <a:ext cx="2000250" cy="224790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3</xdr:row>
      <xdr:rowOff>28575</xdr:rowOff>
    </xdr:from>
    <xdr:to>
      <xdr:col>7</xdr:col>
      <xdr:colOff>209550</xdr:colOff>
      <xdr:row>15</xdr:row>
      <xdr:rowOff>9525</xdr:rowOff>
    </xdr:to>
    <xdr:cxnSp macro="">
      <xdr:nvCxnSpPr>
        <xdr:cNvPr id="8" name="Прямая со стрелкой 7"/>
        <xdr:cNvCxnSpPr/>
      </xdr:nvCxnSpPr>
      <xdr:spPr>
        <a:xfrm flipH="1" flipV="1">
          <a:off x="6962775" y="666750"/>
          <a:ext cx="819150" cy="226695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3</xdr:row>
      <xdr:rowOff>19050</xdr:rowOff>
    </xdr:from>
    <xdr:to>
      <xdr:col>7</xdr:col>
      <xdr:colOff>504825</xdr:colOff>
      <xdr:row>14</xdr:row>
      <xdr:rowOff>180975</xdr:rowOff>
    </xdr:to>
    <xdr:cxnSp macro="">
      <xdr:nvCxnSpPr>
        <xdr:cNvPr id="11" name="Прямая со стрелкой 10"/>
        <xdr:cNvCxnSpPr/>
      </xdr:nvCxnSpPr>
      <xdr:spPr>
        <a:xfrm flipV="1">
          <a:off x="7848600" y="657225"/>
          <a:ext cx="228600" cy="2257425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3</xdr:row>
      <xdr:rowOff>38100</xdr:rowOff>
    </xdr:from>
    <xdr:to>
      <xdr:col>4</xdr:col>
      <xdr:colOff>161925</xdr:colOff>
      <xdr:row>14</xdr:row>
      <xdr:rowOff>171450</xdr:rowOff>
    </xdr:to>
    <xdr:cxnSp macro="">
      <xdr:nvCxnSpPr>
        <xdr:cNvPr id="12" name="Прямая со стрелкой 11"/>
        <xdr:cNvCxnSpPr/>
      </xdr:nvCxnSpPr>
      <xdr:spPr>
        <a:xfrm flipH="1" flipV="1">
          <a:off x="2009775" y="676275"/>
          <a:ext cx="2867025" cy="22288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D9" sqref="D9"/>
    </sheetView>
  </sheetViews>
  <sheetFormatPr defaultRowHeight="15" x14ac:dyDescent="0.25"/>
  <cols>
    <col min="1" max="1" width="22.42578125" bestFit="1" customWidth="1"/>
    <col min="2" max="2" width="9.140625" style="7"/>
    <col min="3" max="3" width="14.42578125" customWidth="1"/>
    <col min="4" max="4" width="16.28515625" bestFit="1" customWidth="1"/>
    <col min="5" max="5" width="38" customWidth="1"/>
    <col min="6" max="6" width="14.5703125" bestFit="1" customWidth="1"/>
    <col min="7" max="7" width="14.28515625" customWidth="1"/>
    <col min="8" max="8" width="29.28515625" bestFit="1" customWidth="1"/>
  </cols>
  <sheetData>
    <row r="1" spans="1:9" s="1" customFormat="1" x14ac:dyDescent="0.25">
      <c r="B1" s="5"/>
    </row>
    <row r="2" spans="1:9" s="1" customFormat="1" ht="18.75" x14ac:dyDescent="0.3">
      <c r="A2" s="12" t="s">
        <v>134</v>
      </c>
      <c r="B2" s="6" t="s">
        <v>130</v>
      </c>
      <c r="C2" s="2" t="s">
        <v>0</v>
      </c>
      <c r="D2" s="2" t="s">
        <v>1</v>
      </c>
      <c r="E2" s="2" t="s">
        <v>2</v>
      </c>
      <c r="F2" s="2" t="s">
        <v>95</v>
      </c>
      <c r="H2"/>
      <c r="I2"/>
    </row>
    <row r="3" spans="1:9" s="1" customFormat="1" x14ac:dyDescent="0.25">
      <c r="A3" s="12" t="str">
        <f>CONCATENATE(F3,"/",D3)</f>
        <v>2556-359/СУЧКОВ</v>
      </c>
      <c r="B3" s="5">
        <v>1</v>
      </c>
      <c r="C3" s="3" t="s">
        <v>3</v>
      </c>
      <c r="D3" s="1" t="s">
        <v>4</v>
      </c>
      <c r="E3" s="1" t="s">
        <v>5</v>
      </c>
      <c r="F3" s="4" t="s">
        <v>96</v>
      </c>
      <c r="H3"/>
      <c r="I3"/>
    </row>
    <row r="4" spans="1:9" s="1" customFormat="1" x14ac:dyDescent="0.25">
      <c r="A4" s="12" t="str">
        <f t="shared" ref="A4:A38" si="0">CONCATENATE(F4,"/",D4)</f>
        <v>42586-56/ЖУРАВЛЕВА</v>
      </c>
      <c r="B4" s="5">
        <v>2</v>
      </c>
      <c r="C4" s="3" t="s">
        <v>6</v>
      </c>
      <c r="D4" s="1" t="s">
        <v>7</v>
      </c>
      <c r="E4" s="1" t="s">
        <v>8</v>
      </c>
      <c r="F4" s="4" t="s">
        <v>97</v>
      </c>
      <c r="H4"/>
      <c r="I4"/>
    </row>
    <row r="5" spans="1:9" s="1" customFormat="1" x14ac:dyDescent="0.25">
      <c r="A5" s="12" t="str">
        <f t="shared" si="0"/>
        <v>2556-360/ЖУРАВЛЕВ</v>
      </c>
      <c r="B5" s="5">
        <v>3</v>
      </c>
      <c r="C5" s="3" t="s">
        <v>61</v>
      </c>
      <c r="D5" s="1" t="s">
        <v>9</v>
      </c>
      <c r="E5" s="1" t="s">
        <v>10</v>
      </c>
      <c r="F5" s="4" t="s">
        <v>98</v>
      </c>
      <c r="H5"/>
      <c r="I5"/>
    </row>
    <row r="6" spans="1:9" s="1" customFormat="1" x14ac:dyDescent="0.25">
      <c r="A6" s="12" t="str">
        <f t="shared" si="0"/>
        <v>42586-57/ПАНАРИН</v>
      </c>
      <c r="B6" s="5">
        <v>4</v>
      </c>
      <c r="C6" s="3" t="s">
        <v>62</v>
      </c>
      <c r="D6" s="1" t="s">
        <v>11</v>
      </c>
      <c r="E6" s="1" t="s">
        <v>12</v>
      </c>
      <c r="F6" s="4" t="s">
        <v>99</v>
      </c>
      <c r="H6"/>
      <c r="I6"/>
    </row>
    <row r="7" spans="1:9" s="1" customFormat="1" x14ac:dyDescent="0.25">
      <c r="A7" s="12" t="str">
        <f t="shared" si="0"/>
        <v>2556-361/МЕДВЕДЕВ</v>
      </c>
      <c r="B7" s="5">
        <v>5</v>
      </c>
      <c r="C7" s="3" t="s">
        <v>63</v>
      </c>
      <c r="D7" s="1" t="s">
        <v>13</v>
      </c>
      <c r="E7" s="1" t="s">
        <v>14</v>
      </c>
      <c r="F7" s="8" t="s">
        <v>100</v>
      </c>
      <c r="H7"/>
      <c r="I7"/>
    </row>
    <row r="8" spans="1:9" s="1" customFormat="1" x14ac:dyDescent="0.25">
      <c r="A8" s="12" t="str">
        <f t="shared" si="0"/>
        <v>42586-58/МЕДВЕДЕВА</v>
      </c>
      <c r="B8" s="5">
        <v>6</v>
      </c>
      <c r="C8" s="3" t="s">
        <v>64</v>
      </c>
      <c r="D8" s="1" t="s">
        <v>15</v>
      </c>
      <c r="E8" s="1" t="s">
        <v>14</v>
      </c>
      <c r="F8" s="4" t="s">
        <v>101</v>
      </c>
      <c r="H8"/>
      <c r="I8"/>
    </row>
    <row r="9" spans="1:9" s="1" customFormat="1" x14ac:dyDescent="0.25">
      <c r="A9" s="12" t="str">
        <f t="shared" si="0"/>
        <v>2556-362/МЕДВЕДЕВА</v>
      </c>
      <c r="B9" s="5">
        <v>7</v>
      </c>
      <c r="C9" s="3" t="s">
        <v>65</v>
      </c>
      <c r="D9" s="1" t="s">
        <v>15</v>
      </c>
      <c r="E9" s="1" t="s">
        <v>14</v>
      </c>
      <c r="F9" s="4" t="s">
        <v>102</v>
      </c>
      <c r="H9"/>
      <c r="I9"/>
    </row>
    <row r="10" spans="1:9" s="1" customFormat="1" x14ac:dyDescent="0.25">
      <c r="A10" s="12" t="str">
        <f t="shared" si="0"/>
        <v xml:space="preserve">42586-59/ХОТИНСКАЯ </v>
      </c>
      <c r="B10" s="5">
        <v>8</v>
      </c>
      <c r="C10" s="3" t="s">
        <v>66</v>
      </c>
      <c r="D10" s="1" t="s">
        <v>16</v>
      </c>
      <c r="E10" s="1" t="s">
        <v>17</v>
      </c>
      <c r="F10" s="4" t="s">
        <v>103</v>
      </c>
      <c r="H10"/>
      <c r="I10"/>
    </row>
    <row r="11" spans="1:9" s="1" customFormat="1" x14ac:dyDescent="0.25">
      <c r="A11" s="12" t="str">
        <f t="shared" si="0"/>
        <v>2556-363/ХОТИНСКИЙ</v>
      </c>
      <c r="B11" s="5">
        <v>9</v>
      </c>
      <c r="C11" s="3" t="s">
        <v>67</v>
      </c>
      <c r="D11" s="1" t="s">
        <v>18</v>
      </c>
      <c r="E11" s="1" t="s">
        <v>17</v>
      </c>
      <c r="F11" s="4" t="s">
        <v>104</v>
      </c>
      <c r="H11"/>
      <c r="I11"/>
    </row>
    <row r="12" spans="1:9" s="1" customFormat="1" x14ac:dyDescent="0.25">
      <c r="A12" s="12" t="str">
        <f t="shared" si="0"/>
        <v>42586-60/СНАТКИНА</v>
      </c>
      <c r="B12" s="5">
        <v>10</v>
      </c>
      <c r="C12" s="3" t="s">
        <v>68</v>
      </c>
      <c r="D12" s="1" t="s">
        <v>19</v>
      </c>
      <c r="E12" s="1" t="s">
        <v>20</v>
      </c>
      <c r="F12" s="4" t="s">
        <v>105</v>
      </c>
      <c r="H12"/>
      <c r="I12"/>
    </row>
    <row r="13" spans="1:9" s="1" customFormat="1" x14ac:dyDescent="0.25">
      <c r="A13" s="12" t="str">
        <f t="shared" si="0"/>
        <v>2556-364/ПЕРФИЛОВ</v>
      </c>
      <c r="B13" s="5">
        <v>11</v>
      </c>
      <c r="C13" s="3" t="s">
        <v>69</v>
      </c>
      <c r="D13" s="1" t="s">
        <v>21</v>
      </c>
      <c r="E13" s="1" t="s">
        <v>22</v>
      </c>
      <c r="F13" s="4" t="s">
        <v>106</v>
      </c>
      <c r="H13"/>
      <c r="I13"/>
    </row>
    <row r="14" spans="1:9" s="1" customFormat="1" x14ac:dyDescent="0.25">
      <c r="A14" s="12" t="str">
        <f t="shared" si="0"/>
        <v>42586-61/ПЕРФИЛОВА</v>
      </c>
      <c r="B14" s="5">
        <v>12</v>
      </c>
      <c r="C14" s="3" t="s">
        <v>70</v>
      </c>
      <c r="D14" s="1" t="s">
        <v>23</v>
      </c>
      <c r="E14" s="1" t="s">
        <v>22</v>
      </c>
      <c r="F14" s="4" t="s">
        <v>107</v>
      </c>
      <c r="H14"/>
      <c r="I14"/>
    </row>
    <row r="15" spans="1:9" s="1" customFormat="1" x14ac:dyDescent="0.25">
      <c r="A15" s="12" t="str">
        <f t="shared" si="0"/>
        <v>2556-365/СНАТКИН</v>
      </c>
      <c r="B15" s="5">
        <v>13</v>
      </c>
      <c r="C15" s="3" t="s">
        <v>71</v>
      </c>
      <c r="D15" s="1" t="s">
        <v>24</v>
      </c>
      <c r="E15" s="1" t="s">
        <v>22</v>
      </c>
      <c r="F15" s="4" t="s">
        <v>108</v>
      </c>
      <c r="H15"/>
      <c r="I15"/>
    </row>
    <row r="16" spans="1:9" s="1" customFormat="1" x14ac:dyDescent="0.25">
      <c r="A16" s="12" t="str">
        <f t="shared" si="0"/>
        <v>42586-62/ПЕРФИЛОВ</v>
      </c>
      <c r="B16" s="5">
        <v>14</v>
      </c>
      <c r="C16" s="3" t="s">
        <v>72</v>
      </c>
      <c r="D16" s="1" t="s">
        <v>21</v>
      </c>
      <c r="E16" s="1" t="s">
        <v>22</v>
      </c>
      <c r="F16" s="4" t="s">
        <v>109</v>
      </c>
      <c r="H16"/>
      <c r="I16"/>
    </row>
    <row r="17" spans="1:9" s="1" customFormat="1" x14ac:dyDescent="0.25">
      <c r="A17" s="12" t="str">
        <f t="shared" si="0"/>
        <v>2556-366/МЕЖНЯКОВ</v>
      </c>
      <c r="B17" s="5">
        <v>15</v>
      </c>
      <c r="C17" s="3" t="s">
        <v>73</v>
      </c>
      <c r="D17" s="1" t="s">
        <v>25</v>
      </c>
      <c r="E17" s="1" t="s">
        <v>26</v>
      </c>
      <c r="F17" s="4" t="s">
        <v>110</v>
      </c>
      <c r="H17"/>
      <c r="I17"/>
    </row>
    <row r="18" spans="1:9" s="1" customFormat="1" x14ac:dyDescent="0.25">
      <c r="A18" s="12" t="str">
        <f t="shared" si="0"/>
        <v>42586-63/МЕЖНЯКОВА</v>
      </c>
      <c r="B18" s="5">
        <v>16</v>
      </c>
      <c r="C18" s="3" t="s">
        <v>74</v>
      </c>
      <c r="D18" s="1" t="s">
        <v>27</v>
      </c>
      <c r="E18" s="1" t="s">
        <v>26</v>
      </c>
      <c r="F18" s="4" t="s">
        <v>111</v>
      </c>
      <c r="H18"/>
      <c r="I18"/>
    </row>
    <row r="19" spans="1:9" s="1" customFormat="1" x14ac:dyDescent="0.25">
      <c r="A19" s="12" t="str">
        <f t="shared" si="0"/>
        <v>2556-367/КАКАЕВА</v>
      </c>
      <c r="B19" s="5">
        <v>17</v>
      </c>
      <c r="C19" s="3" t="s">
        <v>75</v>
      </c>
      <c r="D19" s="1" t="s">
        <v>28</v>
      </c>
      <c r="E19" s="1" t="s">
        <v>29</v>
      </c>
      <c r="F19" s="4" t="s">
        <v>112</v>
      </c>
      <c r="H19"/>
      <c r="I19"/>
    </row>
    <row r="20" spans="1:9" s="1" customFormat="1" x14ac:dyDescent="0.25">
      <c r="A20" s="12" t="str">
        <f t="shared" si="0"/>
        <v>42586-64/БАЛАЕВА</v>
      </c>
      <c r="B20" s="5">
        <v>18</v>
      </c>
      <c r="C20" s="3" t="s">
        <v>76</v>
      </c>
      <c r="D20" s="1" t="s">
        <v>30</v>
      </c>
      <c r="E20" s="1" t="s">
        <v>32</v>
      </c>
      <c r="F20" s="4" t="s">
        <v>113</v>
      </c>
      <c r="H20"/>
    </row>
    <row r="21" spans="1:9" s="1" customFormat="1" x14ac:dyDescent="0.25">
      <c r="A21" s="12" t="str">
        <f t="shared" si="0"/>
        <v>2556-361/ПЕТРОВ</v>
      </c>
      <c r="B21" s="5">
        <v>19</v>
      </c>
      <c r="C21" s="3" t="s">
        <v>77</v>
      </c>
      <c r="D21" s="1" t="s">
        <v>33</v>
      </c>
      <c r="E21" s="1" t="s">
        <v>34</v>
      </c>
      <c r="F21" s="8" t="s">
        <v>100</v>
      </c>
      <c r="H21"/>
    </row>
    <row r="22" spans="1:9" s="1" customFormat="1" x14ac:dyDescent="0.25">
      <c r="A22" s="12" t="str">
        <f t="shared" si="0"/>
        <v>42586-65/МАКАРОВА</v>
      </c>
      <c r="B22" s="5">
        <v>20</v>
      </c>
      <c r="C22" s="3" t="s">
        <v>78</v>
      </c>
      <c r="D22" s="1" t="s">
        <v>35</v>
      </c>
      <c r="E22" s="1" t="s">
        <v>36</v>
      </c>
      <c r="F22" s="4" t="s">
        <v>114</v>
      </c>
      <c r="H22"/>
    </row>
    <row r="23" spans="1:9" s="1" customFormat="1" x14ac:dyDescent="0.25">
      <c r="A23" s="12" t="str">
        <f t="shared" si="0"/>
        <v>2556-369/ТИКУНОВ</v>
      </c>
      <c r="B23" s="5">
        <v>21</v>
      </c>
      <c r="C23" s="3" t="s">
        <v>79</v>
      </c>
      <c r="D23" s="1" t="s">
        <v>37</v>
      </c>
      <c r="E23" s="1" t="s">
        <v>38</v>
      </c>
      <c r="F23" s="4" t="s">
        <v>115</v>
      </c>
      <c r="H23"/>
    </row>
    <row r="24" spans="1:9" s="1" customFormat="1" x14ac:dyDescent="0.25">
      <c r="A24" s="12" t="str">
        <f t="shared" si="0"/>
        <v>42586-66/СВЕТЛИЧНЫЙ</v>
      </c>
      <c r="B24" s="5">
        <v>22</v>
      </c>
      <c r="C24" s="3" t="s">
        <v>80</v>
      </c>
      <c r="D24" s="1" t="s">
        <v>39</v>
      </c>
      <c r="E24" s="1" t="s">
        <v>40</v>
      </c>
      <c r="F24" s="4" t="s">
        <v>116</v>
      </c>
      <c r="H24"/>
    </row>
    <row r="25" spans="1:9" s="1" customFormat="1" x14ac:dyDescent="0.25">
      <c r="A25" s="12" t="str">
        <f t="shared" si="0"/>
        <v>2556-370/ТЕРЕШИН</v>
      </c>
      <c r="B25" s="5">
        <v>23</v>
      </c>
      <c r="C25" s="3" t="s">
        <v>81</v>
      </c>
      <c r="D25" s="1" t="s">
        <v>41</v>
      </c>
      <c r="E25" s="1" t="s">
        <v>42</v>
      </c>
      <c r="F25" s="4" t="s">
        <v>117</v>
      </c>
      <c r="H25"/>
    </row>
    <row r="26" spans="1:9" s="1" customFormat="1" x14ac:dyDescent="0.25">
      <c r="A26" s="12" t="str">
        <f t="shared" si="0"/>
        <v>42586-67/ТЕРЕШИН</v>
      </c>
      <c r="B26" s="5">
        <v>24</v>
      </c>
      <c r="C26" s="3" t="s">
        <v>82</v>
      </c>
      <c r="D26" s="1" t="s">
        <v>41</v>
      </c>
      <c r="E26" s="1" t="s">
        <v>42</v>
      </c>
      <c r="F26" s="4" t="s">
        <v>118</v>
      </c>
      <c r="H26"/>
    </row>
    <row r="27" spans="1:9" s="1" customFormat="1" x14ac:dyDescent="0.25">
      <c r="A27" s="12" t="str">
        <f t="shared" si="0"/>
        <v>2556-371/ПЕРШИН</v>
      </c>
      <c r="B27" s="5">
        <v>25</v>
      </c>
      <c r="C27" s="3" t="s">
        <v>83</v>
      </c>
      <c r="D27" s="1" t="s">
        <v>43</v>
      </c>
      <c r="E27" s="1" t="s">
        <v>44</v>
      </c>
      <c r="F27" s="4" t="s">
        <v>119</v>
      </c>
      <c r="H27"/>
    </row>
    <row r="28" spans="1:9" s="1" customFormat="1" x14ac:dyDescent="0.25">
      <c r="A28" s="12" t="str">
        <f t="shared" si="0"/>
        <v>42586-68/ПЕРШИНА</v>
      </c>
      <c r="B28" s="5">
        <v>26</v>
      </c>
      <c r="C28" s="3" t="s">
        <v>84</v>
      </c>
      <c r="D28" s="1" t="s">
        <v>45</v>
      </c>
      <c r="E28" s="1" t="s">
        <v>44</v>
      </c>
      <c r="F28" s="4" t="s">
        <v>120</v>
      </c>
      <c r="H28"/>
    </row>
    <row r="29" spans="1:9" s="1" customFormat="1" x14ac:dyDescent="0.25">
      <c r="A29" s="12" t="str">
        <f t="shared" si="0"/>
        <v>2556-372/ПЕТРОСЯН</v>
      </c>
      <c r="B29" s="5">
        <v>27</v>
      </c>
      <c r="C29" s="3" t="s">
        <v>85</v>
      </c>
      <c r="D29" s="1" t="s">
        <v>46</v>
      </c>
      <c r="E29" s="1" t="s">
        <v>47</v>
      </c>
      <c r="F29" s="4" t="s">
        <v>121</v>
      </c>
      <c r="H29"/>
    </row>
    <row r="30" spans="1:9" s="1" customFormat="1" x14ac:dyDescent="0.25">
      <c r="A30" s="12" t="str">
        <f t="shared" si="0"/>
        <v>42586-69/БУКИНА</v>
      </c>
      <c r="B30" s="5">
        <v>28</v>
      </c>
      <c r="C30" s="3" t="s">
        <v>86</v>
      </c>
      <c r="D30" s="1" t="s">
        <v>48</v>
      </c>
      <c r="E30" s="1" t="s">
        <v>49</v>
      </c>
      <c r="F30" s="4" t="s">
        <v>122</v>
      </c>
      <c r="H30"/>
    </row>
    <row r="31" spans="1:9" s="1" customFormat="1" x14ac:dyDescent="0.25">
      <c r="A31" s="12" t="str">
        <f t="shared" si="0"/>
        <v>2556-373/ФОМИН</v>
      </c>
      <c r="B31" s="5">
        <v>29</v>
      </c>
      <c r="C31" s="3" t="s">
        <v>87</v>
      </c>
      <c r="D31" s="1" t="s">
        <v>31</v>
      </c>
      <c r="E31" s="1" t="s">
        <v>50</v>
      </c>
      <c r="F31" s="4" t="s">
        <v>123</v>
      </c>
      <c r="H31"/>
    </row>
    <row r="32" spans="1:9" s="1" customFormat="1" x14ac:dyDescent="0.25">
      <c r="A32" s="12" t="str">
        <f t="shared" si="0"/>
        <v>2556-361/КИРПИЧЕВА</v>
      </c>
      <c r="B32" s="5">
        <v>30</v>
      </c>
      <c r="C32" s="3" t="s">
        <v>88</v>
      </c>
      <c r="D32" s="1" t="s">
        <v>51</v>
      </c>
      <c r="E32" s="1" t="s">
        <v>52</v>
      </c>
      <c r="F32" s="8" t="s">
        <v>100</v>
      </c>
      <c r="H32"/>
    </row>
    <row r="33" spans="1:8" s="1" customFormat="1" x14ac:dyDescent="0.25">
      <c r="A33" s="12" t="str">
        <f t="shared" si="0"/>
        <v>2556-374/МЫШКО</v>
      </c>
      <c r="B33" s="5">
        <v>31</v>
      </c>
      <c r="C33" s="3" t="s">
        <v>89</v>
      </c>
      <c r="D33" s="1" t="s">
        <v>53</v>
      </c>
      <c r="E33" s="1" t="s">
        <v>52</v>
      </c>
      <c r="F33" s="4" t="s">
        <v>124</v>
      </c>
      <c r="H33"/>
    </row>
    <row r="34" spans="1:8" s="1" customFormat="1" x14ac:dyDescent="0.25">
      <c r="A34" s="12" t="str">
        <f t="shared" si="0"/>
        <v>42586-71/МЫШКО</v>
      </c>
      <c r="B34" s="5">
        <v>32</v>
      </c>
      <c r="C34" s="3" t="s">
        <v>90</v>
      </c>
      <c r="D34" s="1" t="s">
        <v>53</v>
      </c>
      <c r="E34" s="1" t="s">
        <v>52</v>
      </c>
      <c r="F34" s="4" t="s">
        <v>125</v>
      </c>
      <c r="H34"/>
    </row>
    <row r="35" spans="1:8" s="1" customFormat="1" x14ac:dyDescent="0.25">
      <c r="A35" s="12" t="str">
        <f t="shared" si="0"/>
        <v>2556-375/КУЗЕНКОВ</v>
      </c>
      <c r="B35" s="5">
        <v>33</v>
      </c>
      <c r="C35" s="3" t="s">
        <v>91</v>
      </c>
      <c r="D35" s="1" t="s">
        <v>54</v>
      </c>
      <c r="E35" s="1" t="s">
        <v>55</v>
      </c>
      <c r="F35" s="4" t="s">
        <v>126</v>
      </c>
      <c r="H35"/>
    </row>
    <row r="36" spans="1:8" s="1" customFormat="1" x14ac:dyDescent="0.25">
      <c r="A36" s="12" t="str">
        <f t="shared" si="0"/>
        <v>42586-72/ИСАИЧКИНА</v>
      </c>
      <c r="B36" s="5">
        <v>34</v>
      </c>
      <c r="C36" s="3" t="s">
        <v>92</v>
      </c>
      <c r="D36" s="1" t="s">
        <v>56</v>
      </c>
      <c r="E36" s="1" t="s">
        <v>57</v>
      </c>
      <c r="F36" s="4" t="s">
        <v>127</v>
      </c>
      <c r="H36"/>
    </row>
    <row r="37" spans="1:8" s="1" customFormat="1" x14ac:dyDescent="0.25">
      <c r="A37" s="12" t="str">
        <f t="shared" si="0"/>
        <v>2556-376/ЗДОРОВА</v>
      </c>
      <c r="B37" s="5">
        <v>35</v>
      </c>
      <c r="C37" s="3" t="s">
        <v>93</v>
      </c>
      <c r="D37" s="1" t="s">
        <v>58</v>
      </c>
      <c r="E37" s="1" t="s">
        <v>59</v>
      </c>
      <c r="F37" s="4" t="s">
        <v>128</v>
      </c>
      <c r="H37"/>
    </row>
    <row r="38" spans="1:8" s="1" customFormat="1" x14ac:dyDescent="0.25">
      <c r="A38" s="12" t="str">
        <f t="shared" si="0"/>
        <v>42586-73/БОРКОВА</v>
      </c>
      <c r="B38" s="5">
        <v>36</v>
      </c>
      <c r="C38" s="3" t="s">
        <v>94</v>
      </c>
      <c r="D38" s="1" t="s">
        <v>60</v>
      </c>
      <c r="E38" s="1" t="s">
        <v>59</v>
      </c>
      <c r="F38" s="4" t="s">
        <v>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F11" sqref="F11"/>
    </sheetView>
  </sheetViews>
  <sheetFormatPr defaultRowHeight="15" x14ac:dyDescent="0.25"/>
  <cols>
    <col min="1" max="1" width="22.5703125" customWidth="1"/>
    <col min="2" max="2" width="14" customWidth="1"/>
    <col min="3" max="3" width="15" customWidth="1"/>
    <col min="4" max="4" width="19.140625" customWidth="1"/>
    <col min="5" max="5" width="29.140625" bestFit="1" customWidth="1"/>
    <col min="6" max="6" width="22.85546875" customWidth="1"/>
    <col min="7" max="7" width="15.140625" customWidth="1"/>
    <col min="8" max="8" width="14.5703125" customWidth="1"/>
  </cols>
  <sheetData>
    <row r="2" spans="1:8" ht="19.5" thickBot="1" x14ac:dyDescent="0.35">
      <c r="A2" t="s">
        <v>135</v>
      </c>
      <c r="B2" s="2" t="s">
        <v>95</v>
      </c>
      <c r="C2" s="2" t="s">
        <v>0</v>
      </c>
      <c r="D2" s="2" t="s">
        <v>1</v>
      </c>
      <c r="E2" s="2" t="s">
        <v>2</v>
      </c>
      <c r="F2" s="2" t="s">
        <v>131</v>
      </c>
      <c r="G2" s="2" t="s">
        <v>132</v>
      </c>
      <c r="H2" s="2" t="s">
        <v>133</v>
      </c>
    </row>
    <row r="3" spans="1:8" ht="15.75" thickBot="1" x14ac:dyDescent="0.3">
      <c r="A3" t="s">
        <v>136</v>
      </c>
      <c r="B3" s="9" t="str">
        <f>VLOOKUP(A3,Данные!$A$2:$F$38,6,0)</f>
        <v>42586-67</v>
      </c>
      <c r="C3" s="11" t="str">
        <f>VLOOKUP(A3,Данные!$A$2:$F$38,3,0)</f>
        <v>014-627-797 66</v>
      </c>
      <c r="D3" s="10" t="str">
        <f>VLOOKUP(A3,Данные!$A$2:$F$38,4,0)</f>
        <v>ТЕРЕШИН</v>
      </c>
      <c r="E3" s="10" t="str">
        <f>VLOOKUP(A3,Данные!$A$2:$F$38,5,0)</f>
        <v>ЛЕНИНА УЛ, 30</v>
      </c>
      <c r="F3" s="10"/>
      <c r="G3" s="10"/>
      <c r="H3" s="10"/>
    </row>
    <row r="16" spans="1:8" x14ac:dyDescent="0.25">
      <c r="C16" t="s">
        <v>137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Данные!$A$3:$A$38</xm:f>
          </x14:formula1>
          <xm:sqref>A3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Результат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</dc:creator>
  <cp:lastModifiedBy>Ахтямов Руслан Сальманович</cp:lastModifiedBy>
  <dcterms:created xsi:type="dcterms:W3CDTF">2012-02-05T18:10:03Z</dcterms:created>
  <dcterms:modified xsi:type="dcterms:W3CDTF">2014-05-30T11:38:32Z</dcterms:modified>
</cp:coreProperties>
</file>