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Май" sheetId="1" r:id="rId1"/>
    <sheet name="июнь" sheetId="3" r:id="rId2"/>
    <sheet name="цены" sheetId="4" r:id="rId3"/>
  </sheets>
  <definedNames>
    <definedName name="_xlnm.Print_Area" localSheetId="1">июнь!$B$2:$T$73</definedName>
    <definedName name="_xlnm.Print_Area" localSheetId="0">Май!$B$2:$S$73</definedName>
    <definedName name="_xlnm.Print_Area" localSheetId="2">цены!$A$1:$L$15</definedName>
  </definedNames>
  <calcPr calcId="125725"/>
</workbook>
</file>

<file path=xl/calcChain.xml><?xml version="1.0" encoding="utf-8"?>
<calcChain xmlns="http://schemas.openxmlformats.org/spreadsheetml/2006/main">
  <c r="J6" i="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I6" l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M73"/>
  <c r="K74" i="1" l="1"/>
  <c r="J74"/>
  <c r="I74"/>
  <c r="H74"/>
  <c r="G74"/>
  <c r="F74"/>
  <c r="L73" l="1"/>
  <c r="I59"/>
  <c r="I58"/>
  <c r="M6" i="3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72"/>
  <c r="M71"/>
  <c r="S6"/>
  <c r="R6"/>
  <c r="Q6"/>
  <c r="T6" l="1"/>
  <c r="Q57" i="1"/>
  <c r="I55"/>
  <c r="P57"/>
  <c r="S49" l="1"/>
  <c r="O49"/>
  <c r="Q49" s="1"/>
  <c r="R49" s="1"/>
  <c r="P49"/>
  <c r="L58"/>
  <c r="L59"/>
  <c r="L60"/>
  <c r="L61"/>
  <c r="L62"/>
  <c r="L63"/>
  <c r="L64"/>
  <c r="L65"/>
  <c r="L66"/>
  <c r="L67"/>
  <c r="L68"/>
  <c r="L69"/>
  <c r="L70"/>
  <c r="L71"/>
  <c r="L72"/>
  <c r="I52" l="1"/>
  <c r="H52"/>
  <c r="I49" l="1"/>
  <c r="L51"/>
  <c r="L50"/>
  <c r="H49"/>
  <c r="H45" l="1"/>
  <c r="H46" l="1"/>
  <c r="I46" l="1"/>
  <c r="I45"/>
  <c r="I36" l="1"/>
  <c r="H36"/>
  <c r="I35"/>
  <c r="H35"/>
  <c r="I34" l="1"/>
  <c r="H34"/>
  <c r="L6" l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30"/>
  <c r="L31"/>
  <c r="L32"/>
  <c r="L29"/>
  <c r="L33"/>
  <c r="L34"/>
  <c r="L35"/>
  <c r="L36"/>
  <c r="L37"/>
  <c r="L38"/>
  <c r="L39"/>
  <c r="L40"/>
  <c r="L41"/>
  <c r="L42"/>
  <c r="L43"/>
  <c r="L44"/>
  <c r="L45"/>
  <c r="L46"/>
  <c r="L47"/>
  <c r="L48"/>
  <c r="L49"/>
  <c r="L52"/>
  <c r="L53"/>
  <c r="L54"/>
  <c r="L55"/>
  <c r="L56"/>
  <c r="L57"/>
  <c r="G21"/>
  <c r="F21"/>
  <c r="L74" l="1"/>
  <c r="I28"/>
  <c r="I22" l="1"/>
  <c r="I27" l="1"/>
  <c r="Q6" l="1"/>
  <c r="R6"/>
  <c r="I18"/>
  <c r="H7" l="1"/>
  <c r="P6" l="1"/>
  <c r="S6" s="1"/>
</calcChain>
</file>

<file path=xl/sharedStrings.xml><?xml version="1.0" encoding="utf-8"?>
<sst xmlns="http://schemas.openxmlformats.org/spreadsheetml/2006/main" count="312" uniqueCount="72">
  <si>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</si>
  <si>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</si>
  <si>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</si>
  <si>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</si>
  <si>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</si>
  <si>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</si>
  <si>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</si>
  <si>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</si>
  <si>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</si>
  <si>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</si>
  <si>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</si>
  <si>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</si>
  <si>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</si>
  <si>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</si>
  <si>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</si>
  <si>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</si>
  <si>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</si>
  <si>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</si>
  <si>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</si>
  <si>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</si>
  <si>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</si>
  <si>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</si>
  <si>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</si>
  <si>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</si>
  <si>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</si>
  <si>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</si>
  <si>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</si>
  <si>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</si>
  <si>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</si>
  <si>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</si>
  <si>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</si>
  <si>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</si>
  <si>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</si>
  <si>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</si>
  <si>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</si>
  <si>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</si>
  <si>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</si>
  <si>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</si>
  <si>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</si>
  <si>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</si>
  <si>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</si>
  <si>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</si>
  <si>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</si>
  <si>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</si>
  <si>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</si>
  <si>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</si>
  <si>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</si>
  <si>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</si>
  <si>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</si>
  <si>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</si>
  <si>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</si>
  <si>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</si>
  <si>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</si>
  <si>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</si>
  <si>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</si>
  <si>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</si>
  <si>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</si>
  <si>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</si>
  <si>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</si>
  <si>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</si>
  <si>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</si>
  <si>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</si>
  <si>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</si>
  <si>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щебень</t>
  </si>
  <si>
    <t>щ350</t>
  </si>
  <si>
    <t>щ400</t>
  </si>
  <si>
    <t>СМУ</t>
  </si>
  <si>
    <t>Сенница</t>
  </si>
  <si>
    <t>Гравий</t>
  </si>
  <si>
    <t>щ450</t>
  </si>
  <si>
    <t>щ500</t>
  </si>
  <si>
    <t>Расчет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</si>
</sst>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31">
    <dxf>
      <numFmt numFmtId="3" formatCode="#,##0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164" formatCode="#,##0.0"/>
      <alignment horizontal="center" vertical="center" textRotation="0" wrapText="0" indent="0" relativeIndent="255" justifyLastLine="0" shrinkToFit="0" readingOrder="0"/>
    </dxf>
    <dxf>
      <numFmt numFmtId="164" formatCode="#,##0.0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3" formatCode="#,##0"/>
      <alignment horizontal="center" vertical="center" textRotation="0" wrapText="0" indent="0" relativeIndent="255" justifyLastLine="0" shrinkToFit="0" readingOrder="0"/>
    </dxf>
    <dxf>
      <numFmt numFmtId="164" formatCode="#,##0.0"/>
      <alignment horizontal="center" vertical="center" textRotation="0" wrapText="0" indent="0" relativeIndent="255" justifyLastLine="0" shrinkToFit="0" readingOrder="0"/>
    </dxf>
    <dxf>
      <numFmt numFmtId="164" formatCode="#,##0.0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2" dataDxfId="1">
  <autoFilter ref="B5:O73"/>
  <sortState ref="B6:N57">
    <sortCondition ref="B5:B57"/>
  </sortState>
  <tableColumns count="14">
    <tableColumn id="1" name="Дата" dataDxfId="15"/>
    <tableColumn id="9" name="отгр" dataDxfId="14"/>
    <tableColumn id="2" name="Наименование" dataDxfId="13"/>
    <tableColumn id="11" name="Наименование2" dataDxfId="12"/>
    <tableColumn id="3" name="кол-во" dataDxfId="11"/>
    <tableColumn id="12" name="кол-во2" dataDxfId="10"/>
    <tableColumn id="4" name="стоимость" dataDxfId="9"/>
    <tableColumn id="15" name="стоимость2" dataDxfId="8">
      <calculatedColumnFormula>Таблица13[[#This Row],[кол-во2]]*J6</calculatedColumnFormula>
    </tableColumn>
    <tableColumn id="13" name="Расчет" dataDxfId="0">
      <calculatedColumnFormula>SUMPRODUCT($S$9:$S$44*($R$9:$R$44=$E6)*($T$9:$T$44=$C6))</calculatedColumnFormula>
    </tableColumn>
    <tableColumn id="5" name="транспорт" dataDxfId="7"/>
    <tableColumn id="6" name="затраты" dataDxfId="6"/>
    <tableColumn id="14" name="Столбец1" dataDxfId="5">
      <calculatedColumnFormula>Таблица13[[#This Row],[стоимость]]-Таблица13[[#This Row],[Расчет]]-Таблица13[[#This Row],[транспорт]]-Таблица13[[#This Row],[затраты]]</calculatedColumnFormula>
    </tableColumn>
    <tableColumn id="8" name="статья расходнов/приходов" dataDxfId="4"/>
    <tableColumn id="7" name="примечание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4"/>
  <sheetViews>
    <sheetView view="pageBreakPreview" topLeftCell="A49" zoomScaleNormal="109" zoomScaleSheetLayoutView="100" workbookViewId="0">
      <selection activeCell="L75" sqref="L75"/>
    </sheetView>
  </sheetViews>
  <sheetFormatPr defaultRowHeight="1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/>
    <row r="2" spans="2:19" ht="15.75" thickBot="1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2"/>
      <c r="P2" s="5" t="s">
        <v>10</v>
      </c>
    </row>
    <row r="5" spans="2:19" s="10" customFormat="1" ht="43.5" customHeight="1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T73"/>
  <sheetViews>
    <sheetView tabSelected="1" view="pageBreakPreview" zoomScaleNormal="109" zoomScaleSheetLayoutView="100" workbookViewId="0">
      <selection activeCell="J6" sqref="J6"/>
    </sheetView>
  </sheetViews>
  <sheetFormatPr defaultRowHeight="15"/>
  <cols>
    <col min="2" max="3" width="11.28515625" customWidth="1"/>
    <col min="4" max="5" width="8" customWidth="1"/>
    <col min="6" max="7" width="8.7109375" style="15" customWidth="1"/>
    <col min="8" max="13" width="8.7109375" customWidth="1"/>
    <col min="14" max="14" width="18.5703125" customWidth="1"/>
    <col min="15" max="15" width="21.5703125" customWidth="1"/>
    <col min="17" max="17" width="12.7109375" customWidth="1"/>
    <col min="18" max="18" width="12.140625" customWidth="1"/>
    <col min="19" max="19" width="13.28515625" customWidth="1"/>
  </cols>
  <sheetData>
    <row r="1" spans="2:20" ht="15.75" thickBot="1"/>
    <row r="2" spans="2:20" ht="15.75" thickBot="1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12"/>
      <c r="K2" s="2"/>
      <c r="Q2" s="5" t="s">
        <v>10</v>
      </c>
    </row>
    <row r="5" spans="2:20" s="10" customFormat="1" ht="43.5" customHeight="1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71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Q5" s="11" t="s">
        <v>11</v>
      </c>
      <c r="R5" s="11" t="s">
        <v>28</v>
      </c>
      <c r="S5" s="11" t="s">
        <v>12</v>
      </c>
      <c r="T5" s="11" t="s">
        <v>10</v>
      </c>
    </row>
    <row r="6" spans="2:20">
      <c r="B6" s="18">
        <v>41792</v>
      </c>
      <c r="C6" s="9" t="s">
        <v>66</v>
      </c>
      <c r="D6" s="3"/>
      <c r="E6" s="3" t="s">
        <v>46</v>
      </c>
      <c r="F6" s="14"/>
      <c r="G6" s="14">
        <v>10</v>
      </c>
      <c r="H6" s="4"/>
      <c r="I6" s="4">
        <f>Таблица13[[#This Row],[кол-во2]]*J6</f>
        <v>480</v>
      </c>
      <c r="J6" s="4">
        <f t="shared" ref="J6:J37" si="0">SUMPRODUCT($S$9:$S$44*($R$9:$R$44=$E6)*($T$9:$T$44=$C6))</f>
        <v>48</v>
      </c>
      <c r="K6" s="4"/>
      <c r="L6" s="4">
        <v>30</v>
      </c>
      <c r="M6" s="4">
        <f>Таблица13[[#This Row],[стоимость]]-Таблица13[[#This Row],[Расчет]]-Таблица13[[#This Row],[транспорт]]-Таблица13[[#This Row],[затраты]]</f>
        <v>-78</v>
      </c>
      <c r="N6" s="4" t="s">
        <v>17</v>
      </c>
      <c r="O6" s="3" t="s">
        <v>14</v>
      </c>
      <c r="Q6" s="6">
        <f>SUM(Таблица13[стоимость])</f>
        <v>0</v>
      </c>
      <c r="R6" s="6">
        <f>SUM(Таблица13[[Расчет]:[транспорт]])</f>
        <v>92</v>
      </c>
      <c r="S6" s="6">
        <f>SUM(Таблица13[затраты])</f>
        <v>30</v>
      </c>
      <c r="T6" s="13">
        <f>Q6-R6-S6</f>
        <v>-122</v>
      </c>
    </row>
    <row r="7" spans="2:20">
      <c r="B7" s="9"/>
      <c r="C7" s="9"/>
      <c r="D7" s="3"/>
      <c r="E7" s="3"/>
      <c r="F7" s="14"/>
      <c r="G7" s="14"/>
      <c r="H7" s="4"/>
      <c r="I7" s="4">
        <f>Таблица13[[#This Row],[кол-во2]]*J7</f>
        <v>0</v>
      </c>
      <c r="J7" s="4">
        <f t="shared" si="0"/>
        <v>0</v>
      </c>
      <c r="K7" s="4"/>
      <c r="L7" s="4"/>
      <c r="M7" s="4">
        <f>Таблица13[[#This Row],[стоимость]]-Таблица13[[#This Row],[Расчет]]-Таблица13[[#This Row],[транспорт]]-Таблица13[[#This Row],[затраты]]</f>
        <v>0</v>
      </c>
      <c r="N7" s="4"/>
      <c r="O7" s="3"/>
    </row>
    <row r="8" spans="2:20" ht="15.75" thickBot="1">
      <c r="B8" s="9"/>
      <c r="C8" s="9"/>
      <c r="D8" s="3"/>
      <c r="E8" s="3"/>
      <c r="F8" s="14"/>
      <c r="G8" s="14"/>
      <c r="H8" s="4"/>
      <c r="I8" s="4">
        <f>Таблица13[[#This Row],[кол-во2]]*J8</f>
        <v>0</v>
      </c>
      <c r="J8" s="4">
        <f t="shared" si="0"/>
        <v>0</v>
      </c>
      <c r="K8" s="4"/>
      <c r="L8" s="4"/>
      <c r="M8" s="4">
        <f>Таблица13[[#This Row],[стоимость]]-Таблица13[[#This Row],[Расчет]]-Таблица13[[#This Row],[транспорт]]-Таблица13[[#This Row],[затраты]]</f>
        <v>0</v>
      </c>
      <c r="N8" s="4"/>
      <c r="O8" s="3"/>
      <c r="S8" s="3"/>
    </row>
    <row r="9" spans="2:20" ht="15.75" thickBot="1">
      <c r="B9" s="9"/>
      <c r="C9" s="9"/>
      <c r="D9" s="3"/>
      <c r="E9" s="3"/>
      <c r="F9" s="14"/>
      <c r="G9" s="14"/>
      <c r="H9" s="4"/>
      <c r="I9" s="4">
        <f>Таблица13[[#This Row],[кол-во2]]*J9</f>
        <v>0</v>
      </c>
      <c r="J9" s="4">
        <f t="shared" si="0"/>
        <v>0</v>
      </c>
      <c r="K9" s="4"/>
      <c r="L9" s="4"/>
      <c r="M9" s="4">
        <f>Таблица13[[#This Row],[стоимость]]-Таблица13[[#This Row],[Расчет]]-Таблица13[[#This Row],[транспорт]]-Таблица13[[#This Row],[затраты]]</f>
        <v>0</v>
      </c>
      <c r="N9" s="4"/>
      <c r="O9" s="3"/>
      <c r="Q9" s="5" t="s">
        <v>68</v>
      </c>
      <c r="R9" s="23" t="s">
        <v>50</v>
      </c>
      <c r="S9" s="6">
        <v>44</v>
      </c>
      <c r="T9" s="25" t="s">
        <v>62</v>
      </c>
    </row>
    <row r="10" spans="2:20" ht="15.75" thickBot="1">
      <c r="B10" s="9"/>
      <c r="C10" s="9" t="s">
        <v>62</v>
      </c>
      <c r="D10" s="3"/>
      <c r="E10" s="3" t="s">
        <v>50</v>
      </c>
      <c r="F10" s="14"/>
      <c r="G10" s="14"/>
      <c r="H10" s="4"/>
      <c r="I10" s="4">
        <f>Таблица13[[#This Row],[кол-во2]]*J10</f>
        <v>0</v>
      </c>
      <c r="J10" s="4">
        <f t="shared" si="0"/>
        <v>44</v>
      </c>
      <c r="K10" s="4"/>
      <c r="L10" s="4"/>
      <c r="M10" s="4">
        <f>Таблица13[[#This Row],[стоимость]]-Таблица13[[#This Row],[Расчет]]-Таблица13[[#This Row],[транспорт]]-Таблица13[[#This Row],[затраты]]</f>
        <v>-44</v>
      </c>
      <c r="N10" s="4"/>
      <c r="O10" s="3"/>
      <c r="R10" s="6" t="s">
        <v>46</v>
      </c>
      <c r="S10" s="6">
        <v>49</v>
      </c>
      <c r="T10" s="25" t="s">
        <v>62</v>
      </c>
    </row>
    <row r="11" spans="2:20" ht="15.75" thickBot="1">
      <c r="B11" s="9"/>
      <c r="C11" s="9"/>
      <c r="D11" s="3"/>
      <c r="E11" s="3"/>
      <c r="F11" s="14"/>
      <c r="G11" s="14"/>
      <c r="H11" s="4"/>
      <c r="I11" s="4">
        <f>Таблица13[[#This Row],[кол-во2]]*J11</f>
        <v>0</v>
      </c>
      <c r="J11" s="4">
        <f t="shared" si="0"/>
        <v>0</v>
      </c>
      <c r="K11" s="4"/>
      <c r="L11" s="4"/>
      <c r="M11" s="4">
        <f>Таблица13[[#This Row],[стоимость]]-Таблица13[[#This Row],[Расчет]]-Таблица13[[#This Row],[транспорт]]-Таблица13[[#This Row],[затраты]]</f>
        <v>0</v>
      </c>
      <c r="N11" s="4"/>
      <c r="O11" s="3"/>
      <c r="R11" s="6" t="s">
        <v>48</v>
      </c>
      <c r="S11" s="6">
        <v>54</v>
      </c>
      <c r="T11" s="25" t="s">
        <v>62</v>
      </c>
    </row>
    <row r="12" spans="2:20" ht="15.75" thickBot="1">
      <c r="B12" s="9"/>
      <c r="C12" s="9"/>
      <c r="D12" s="3"/>
      <c r="E12" s="3"/>
      <c r="F12" s="14"/>
      <c r="G12" s="14"/>
      <c r="H12" s="4"/>
      <c r="I12" s="4">
        <f>Таблица13[[#This Row],[кол-во2]]*J12</f>
        <v>0</v>
      </c>
      <c r="J12" s="4">
        <f t="shared" si="0"/>
        <v>0</v>
      </c>
      <c r="K12" s="4"/>
      <c r="L12" s="4"/>
      <c r="M12" s="4">
        <f>Таблица13[[#This Row],[стоимость]]-Таблица13[[#This Row],[Расчет]]-Таблица13[[#This Row],[транспорт]]-Таблица13[[#This Row],[затраты]]</f>
        <v>0</v>
      </c>
      <c r="N12" s="4"/>
      <c r="O12" s="3"/>
      <c r="R12" s="6" t="s">
        <v>47</v>
      </c>
      <c r="S12" s="6">
        <v>59</v>
      </c>
      <c r="T12" s="25" t="s">
        <v>62</v>
      </c>
    </row>
    <row r="13" spans="2:20" ht="15.75" thickBot="1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>
        <f t="shared" si="0"/>
        <v>0</v>
      </c>
      <c r="K13" s="4"/>
      <c r="L13" s="4"/>
      <c r="M13" s="4">
        <f>Таблица13[[#This Row],[стоимость]]-Таблица13[[#This Row],[Расчет]]-Таблица13[[#This Row],[транспорт]]-Таблица13[[#This Row],[затраты]]</f>
        <v>0</v>
      </c>
      <c r="N13" s="4"/>
      <c r="O13" s="3"/>
      <c r="Q13" s="24" t="s">
        <v>63</v>
      </c>
      <c r="R13" s="23" t="s">
        <v>49</v>
      </c>
      <c r="S13" s="6">
        <v>52</v>
      </c>
      <c r="T13" s="25" t="s">
        <v>62</v>
      </c>
    </row>
    <row r="14" spans="2:20" ht="15.75" thickBot="1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>
        <f t="shared" si="0"/>
        <v>0</v>
      </c>
      <c r="K14" s="4"/>
      <c r="L14" s="4"/>
      <c r="M14" s="4">
        <f>Таблица13[[#This Row],[стоимость]]-Таблица13[[#This Row],[Расчет]]-Таблица13[[#This Row],[транспорт]]-Таблица13[[#This Row],[затраты]]</f>
        <v>0</v>
      </c>
      <c r="N14" s="4"/>
      <c r="O14" s="3"/>
      <c r="R14" s="6" t="s">
        <v>44</v>
      </c>
      <c r="S14" s="6">
        <v>57</v>
      </c>
      <c r="T14" s="25" t="s">
        <v>62</v>
      </c>
    </row>
    <row r="15" spans="2:20" ht="15.75" thickBot="1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>
        <f t="shared" si="0"/>
        <v>0</v>
      </c>
      <c r="K15" s="4"/>
      <c r="L15" s="4"/>
      <c r="M15" s="4">
        <f>Таблица13[[#This Row],[стоимость]]-Таблица13[[#This Row],[Расчет]]-Таблица13[[#This Row],[транспорт]]-Таблица13[[#This Row],[затраты]]</f>
        <v>0</v>
      </c>
      <c r="N15" s="4"/>
      <c r="O15" s="3"/>
      <c r="R15" s="6" t="s">
        <v>43</v>
      </c>
      <c r="S15" s="6">
        <v>62</v>
      </c>
      <c r="T15" s="25" t="s">
        <v>62</v>
      </c>
    </row>
    <row r="16" spans="2:20" ht="15.75" thickBot="1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>
        <f t="shared" si="0"/>
        <v>0</v>
      </c>
      <c r="K16" s="4"/>
      <c r="L16" s="4"/>
      <c r="M16" s="4">
        <f>Таблица13[[#This Row],[стоимость]]-Таблица13[[#This Row],[Расчет]]-Таблица13[[#This Row],[транспорт]]-Таблица13[[#This Row],[затраты]]</f>
        <v>0</v>
      </c>
      <c r="N16" s="4"/>
      <c r="O16" s="3"/>
      <c r="R16" s="6" t="s">
        <v>45</v>
      </c>
      <c r="S16" s="6">
        <v>67</v>
      </c>
      <c r="T16" s="25" t="s">
        <v>62</v>
      </c>
    </row>
    <row r="17" spans="2:20" ht="15.75" thickBot="1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>
        <f t="shared" si="0"/>
        <v>0</v>
      </c>
      <c r="K17" s="4"/>
      <c r="L17" s="4"/>
      <c r="M17" s="4">
        <f>Таблица13[[#This Row],[стоимость]]-Таблица13[[#This Row],[Расчет]]-Таблица13[[#This Row],[транспорт]]-Таблица13[[#This Row],[затраты]]</f>
        <v>0</v>
      </c>
      <c r="N17" s="4"/>
      <c r="O17" s="3"/>
      <c r="R17" s="6" t="s">
        <v>64</v>
      </c>
      <c r="S17" s="6">
        <v>72</v>
      </c>
      <c r="T17" s="25" t="s">
        <v>62</v>
      </c>
    </row>
    <row r="18" spans="2:20" ht="15.75" thickBot="1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>
        <f t="shared" si="0"/>
        <v>0</v>
      </c>
      <c r="K18" s="4"/>
      <c r="L18" s="4"/>
      <c r="M18" s="4">
        <f>Таблица13[[#This Row],[стоимость]]-Таблица13[[#This Row],[Расчет]]-Таблица13[[#This Row],[транспорт]]-Таблица13[[#This Row],[затраты]]</f>
        <v>0</v>
      </c>
      <c r="N18" s="4"/>
      <c r="O18" s="3"/>
      <c r="R18" s="6" t="s">
        <v>65</v>
      </c>
      <c r="S18" s="6">
        <v>77</v>
      </c>
      <c r="T18" s="25" t="s">
        <v>62</v>
      </c>
    </row>
    <row r="19" spans="2:20" ht="15.75" thickBot="1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>
        <f t="shared" si="0"/>
        <v>0</v>
      </c>
      <c r="K19" s="4"/>
      <c r="L19" s="4"/>
      <c r="M19" s="4">
        <f>Таблица13[[#This Row],[стоимость]]-Таблица13[[#This Row],[Расчет]]-Таблица13[[#This Row],[транспорт]]-Таблица13[[#This Row],[затраты]]</f>
        <v>0</v>
      </c>
      <c r="N19" s="4"/>
      <c r="O19" s="3"/>
      <c r="R19" s="6" t="s">
        <v>69</v>
      </c>
      <c r="S19" s="6">
        <v>82</v>
      </c>
      <c r="T19" s="25" t="s">
        <v>62</v>
      </c>
    </row>
    <row r="20" spans="2:20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>
        <f t="shared" si="0"/>
        <v>0</v>
      </c>
      <c r="K20" s="4"/>
      <c r="L20" s="4"/>
      <c r="M20" s="4">
        <f>Таблица13[[#This Row],[стоимость]]-Таблица13[[#This Row],[Расчет]]-Таблица13[[#This Row],[транспорт]]-Таблица13[[#This Row],[затраты]]</f>
        <v>0</v>
      </c>
      <c r="N20" s="4"/>
      <c r="O20" s="3"/>
      <c r="R20" s="6" t="s">
        <v>70</v>
      </c>
      <c r="S20" s="6">
        <v>87</v>
      </c>
      <c r="T20" s="25" t="s">
        <v>62</v>
      </c>
    </row>
    <row r="21" spans="2:20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>
        <f t="shared" si="0"/>
        <v>0</v>
      </c>
      <c r="K21" s="4"/>
      <c r="L21" s="4"/>
      <c r="M21" s="4">
        <f>Таблица13[[#This Row],[стоимость]]-Таблица13[[#This Row],[Расчет]]-Таблица13[[#This Row],[транспорт]]-Таблица13[[#This Row],[затраты]]</f>
        <v>0</v>
      </c>
      <c r="N21" s="4"/>
      <c r="O21" s="3"/>
    </row>
    <row r="22" spans="2:20" ht="15.75" thickBot="1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>
        <f t="shared" si="0"/>
        <v>0</v>
      </c>
      <c r="K22" s="4"/>
      <c r="L22" s="4"/>
      <c r="M22" s="4">
        <f>Таблица13[[#This Row],[стоимость]]-Таблица13[[#This Row],[Расчет]]-Таблица13[[#This Row],[транспорт]]-Таблица13[[#This Row],[затраты]]</f>
        <v>0</v>
      </c>
      <c r="N22" s="4"/>
      <c r="O22" s="3"/>
      <c r="S22" s="3"/>
    </row>
    <row r="23" spans="2:20" ht="15.75" thickBot="1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>
        <f t="shared" si="0"/>
        <v>0</v>
      </c>
      <c r="K23" s="4"/>
      <c r="L23" s="4"/>
      <c r="M23" s="4">
        <f>Таблица13[[#This Row],[стоимость]]-Таблица13[[#This Row],[Расчет]]-Таблица13[[#This Row],[транспорт]]-Таблица13[[#This Row],[затраты]]</f>
        <v>0</v>
      </c>
      <c r="N23" s="4"/>
      <c r="O23" s="3"/>
      <c r="Q23" s="5" t="s">
        <v>68</v>
      </c>
      <c r="R23" s="21" t="s">
        <v>50</v>
      </c>
      <c r="S23" s="6">
        <v>46</v>
      </c>
      <c r="T23" s="22" t="s">
        <v>66</v>
      </c>
    </row>
    <row r="24" spans="2:20" ht="15.75" thickBot="1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>
        <f t="shared" si="0"/>
        <v>0</v>
      </c>
      <c r="K24" s="4"/>
      <c r="L24" s="4"/>
      <c r="M24" s="4">
        <f>Таблица13[[#This Row],[стоимость]]-Таблица13[[#This Row],[Расчет]]-Таблица13[[#This Row],[транспорт]]-Таблица13[[#This Row],[затраты]]</f>
        <v>0</v>
      </c>
      <c r="N24" s="4"/>
      <c r="O24" s="3"/>
      <c r="R24" s="6" t="s">
        <v>46</v>
      </c>
      <c r="S24" s="6">
        <v>48</v>
      </c>
      <c r="T24" s="22" t="s">
        <v>66</v>
      </c>
    </row>
    <row r="25" spans="2:20" ht="15.75" thickBot="1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>
        <f t="shared" si="0"/>
        <v>0</v>
      </c>
      <c r="K25" s="4"/>
      <c r="L25" s="4"/>
      <c r="M25" s="4">
        <f>Таблица13[[#This Row],[стоимость]]-Таблица13[[#This Row],[Расчет]]-Таблица13[[#This Row],[транспорт]]-Таблица13[[#This Row],[затраты]]</f>
        <v>0</v>
      </c>
      <c r="N25" s="4"/>
      <c r="O25" s="3"/>
      <c r="R25" s="6" t="s">
        <v>48</v>
      </c>
      <c r="S25" s="6">
        <v>52</v>
      </c>
      <c r="T25" s="22" t="s">
        <v>66</v>
      </c>
    </row>
    <row r="26" spans="2:20" ht="15.75" thickBot="1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>
        <f t="shared" si="0"/>
        <v>0</v>
      </c>
      <c r="K26" s="4"/>
      <c r="L26" s="4"/>
      <c r="M26" s="4">
        <f>Таблица13[[#This Row],[стоимость]]-Таблица13[[#This Row],[Расчет]]-Таблица13[[#This Row],[транспорт]]-Таблица13[[#This Row],[затраты]]</f>
        <v>0</v>
      </c>
      <c r="N26" s="4"/>
      <c r="O26" s="3"/>
      <c r="R26" s="6" t="s">
        <v>47</v>
      </c>
      <c r="S26" s="6">
        <v>57</v>
      </c>
      <c r="T26" s="22" t="s">
        <v>66</v>
      </c>
    </row>
    <row r="27" spans="2:20" ht="15.75" thickBot="1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>
        <f t="shared" si="0"/>
        <v>0</v>
      </c>
      <c r="K27" s="4"/>
      <c r="L27" s="4"/>
      <c r="M27" s="4">
        <f>Таблица13[[#This Row],[стоимость]]-Таблица13[[#This Row],[Расчет]]-Таблица13[[#This Row],[транспорт]]-Таблица13[[#This Row],[затраты]]</f>
        <v>0</v>
      </c>
      <c r="N27" s="4"/>
      <c r="O27" s="3"/>
      <c r="Q27" s="24" t="s">
        <v>63</v>
      </c>
      <c r="R27" s="23" t="s">
        <v>49</v>
      </c>
      <c r="S27" s="6">
        <v>52</v>
      </c>
      <c r="T27" s="22" t="s">
        <v>66</v>
      </c>
    </row>
    <row r="28" spans="2:20" ht="15.75" thickBot="1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>
        <f t="shared" si="0"/>
        <v>0</v>
      </c>
      <c r="K28" s="4"/>
      <c r="L28" s="4"/>
      <c r="M28" s="4">
        <f>Таблица13[[#This Row],[стоимость]]-Таблица13[[#This Row],[Расчет]]-Таблица13[[#This Row],[транспорт]]-Таблица13[[#This Row],[затраты]]</f>
        <v>0</v>
      </c>
      <c r="N28" s="4"/>
      <c r="O28" s="3"/>
      <c r="R28" s="6" t="s">
        <v>44</v>
      </c>
      <c r="S28" s="6">
        <v>60</v>
      </c>
      <c r="T28" s="22" t="s">
        <v>66</v>
      </c>
    </row>
    <row r="29" spans="2:20" ht="15.75" thickBot="1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>
        <f t="shared" si="0"/>
        <v>0</v>
      </c>
      <c r="K29" s="4"/>
      <c r="L29" s="4"/>
      <c r="M29" s="4">
        <f>Таблица13[[#This Row],[стоимость]]-Таблица13[[#This Row],[Расчет]]-Таблица13[[#This Row],[транспорт]]-Таблица13[[#This Row],[затраты]]</f>
        <v>0</v>
      </c>
      <c r="N29" s="4"/>
      <c r="O29" s="3"/>
      <c r="R29" s="6" t="s">
        <v>43</v>
      </c>
      <c r="S29" s="6">
        <v>65</v>
      </c>
      <c r="T29" s="22" t="s">
        <v>66</v>
      </c>
    </row>
    <row r="30" spans="2:20" ht="15.75" thickBot="1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>
        <f t="shared" si="0"/>
        <v>0</v>
      </c>
      <c r="K30" s="4"/>
      <c r="L30" s="4"/>
      <c r="M30" s="4">
        <f>Таблица13[[#This Row],[стоимость]]-Таблица13[[#This Row],[Расчет]]-Таблица13[[#This Row],[транспорт]]-Таблица13[[#This Row],[затраты]]</f>
        <v>0</v>
      </c>
      <c r="N30" s="4"/>
      <c r="O30" s="3"/>
      <c r="R30" s="6" t="s">
        <v>45</v>
      </c>
      <c r="S30" s="6">
        <v>67</v>
      </c>
      <c r="T30" s="22" t="s">
        <v>66</v>
      </c>
    </row>
    <row r="31" spans="2:20" ht="15.75" thickBot="1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>
        <f t="shared" si="0"/>
        <v>0</v>
      </c>
      <c r="K31" s="4"/>
      <c r="L31" s="4"/>
      <c r="M31" s="4">
        <f>Таблица13[[#This Row],[стоимость]]-Таблица13[[#This Row],[Расчет]]-Таблица13[[#This Row],[транспорт]]-Таблица13[[#This Row],[затраты]]</f>
        <v>0</v>
      </c>
      <c r="N31" s="4"/>
      <c r="O31" s="3"/>
      <c r="R31" s="6" t="s">
        <v>64</v>
      </c>
      <c r="S31" s="6">
        <v>71</v>
      </c>
      <c r="T31" s="22" t="s">
        <v>66</v>
      </c>
    </row>
    <row r="32" spans="2:20" ht="15.75" thickBot="1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>
        <f t="shared" si="0"/>
        <v>0</v>
      </c>
      <c r="K32" s="4"/>
      <c r="L32" s="4"/>
      <c r="M32" s="4">
        <f>Таблица13[[#This Row],[стоимость]]-Таблица13[[#This Row],[Расчет]]-Таблица13[[#This Row],[транспорт]]-Таблица13[[#This Row],[затраты]]</f>
        <v>0</v>
      </c>
      <c r="N32" s="4"/>
      <c r="O32" s="3"/>
      <c r="R32" s="6" t="s">
        <v>65</v>
      </c>
      <c r="S32" s="6">
        <v>77</v>
      </c>
      <c r="T32" s="22" t="s">
        <v>66</v>
      </c>
    </row>
    <row r="33" spans="2:20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>
        <f t="shared" si="0"/>
        <v>0</v>
      </c>
      <c r="K33" s="4"/>
      <c r="L33" s="4"/>
      <c r="M33" s="4">
        <f>Таблица13[[#This Row],[стоимость]]-Таблица13[[#This Row],[Расчет]]-Таблица13[[#This Row],[транспорт]]-Таблица13[[#This Row],[затраты]]</f>
        <v>0</v>
      </c>
      <c r="N33" s="4"/>
      <c r="O33" s="3"/>
    </row>
    <row r="34" spans="2:20" ht="15.75" thickBot="1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>
        <f t="shared" si="0"/>
        <v>0</v>
      </c>
      <c r="K34" s="4"/>
      <c r="L34" s="4"/>
      <c r="M34" s="4">
        <f>Таблица13[[#This Row],[стоимость]]-Таблица13[[#This Row],[Расчет]]-Таблица13[[#This Row],[транспорт]]-Таблица13[[#This Row],[затраты]]</f>
        <v>0</v>
      </c>
      <c r="N34" s="4"/>
      <c r="O34" s="3"/>
      <c r="S34" s="3"/>
    </row>
    <row r="35" spans="2:20" ht="15.75" thickBot="1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>
        <f t="shared" si="0"/>
        <v>0</v>
      </c>
      <c r="K35" s="4"/>
      <c r="L35" s="4"/>
      <c r="M35" s="4">
        <f>Таблица13[[#This Row],[стоимость]]-Таблица13[[#This Row],[Расчет]]-Таблица13[[#This Row],[транспорт]]-Таблица13[[#This Row],[затраты]]</f>
        <v>0</v>
      </c>
      <c r="N35" s="4"/>
      <c r="O35" s="3"/>
      <c r="Q35" s="5" t="s">
        <v>68</v>
      </c>
      <c r="R35" s="21" t="s">
        <v>50</v>
      </c>
      <c r="S35" s="6">
        <v>45</v>
      </c>
      <c r="T35" s="22" t="s">
        <v>67</v>
      </c>
    </row>
    <row r="36" spans="2:20" ht="15.75" thickBot="1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>
        <f t="shared" si="0"/>
        <v>0</v>
      </c>
      <c r="K36" s="4"/>
      <c r="L36" s="4"/>
      <c r="M36" s="4">
        <f>Таблица13[[#This Row],[стоимость]]-Таблица13[[#This Row],[Расчет]]-Таблица13[[#This Row],[транспорт]]-Таблица13[[#This Row],[затраты]]</f>
        <v>0</v>
      </c>
      <c r="N36" s="4"/>
      <c r="O36" s="3"/>
      <c r="R36" s="6" t="s">
        <v>46</v>
      </c>
      <c r="S36" s="6">
        <v>50</v>
      </c>
      <c r="T36" s="22" t="s">
        <v>67</v>
      </c>
    </row>
    <row r="37" spans="2:20" ht="15.75" thickBot="1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>
        <f t="shared" si="0"/>
        <v>0</v>
      </c>
      <c r="K37" s="4"/>
      <c r="L37" s="4"/>
      <c r="M37" s="4">
        <f>Таблица13[[#This Row],[стоимость]]-Таблица13[[#This Row],[Расчет]]-Таблица13[[#This Row],[транспорт]]-Таблица13[[#This Row],[затраты]]</f>
        <v>0</v>
      </c>
      <c r="N37" s="4"/>
      <c r="O37" s="3"/>
      <c r="R37" s="6" t="s">
        <v>48</v>
      </c>
      <c r="S37" s="6">
        <v>55</v>
      </c>
      <c r="T37" s="22" t="s">
        <v>67</v>
      </c>
    </row>
    <row r="38" spans="2:20" ht="15.75" thickBot="1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>
        <f t="shared" ref="J38:J73" si="1">SUMPRODUCT($S$9:$S$44*($R$9:$R$44=$E38)*($T$9:$T$44=$C38))</f>
        <v>0</v>
      </c>
      <c r="K38" s="4"/>
      <c r="L38" s="4"/>
      <c r="M38" s="4">
        <f>Таблица13[[#This Row],[стоимость]]-Таблица13[[#This Row],[Расчет]]-Таблица13[[#This Row],[транспорт]]-Таблица13[[#This Row],[затраты]]</f>
        <v>0</v>
      </c>
      <c r="N38" s="4"/>
      <c r="O38" s="3"/>
      <c r="R38" s="6" t="s">
        <v>47</v>
      </c>
      <c r="S38" s="6">
        <v>60</v>
      </c>
      <c r="T38" s="22" t="s">
        <v>67</v>
      </c>
    </row>
    <row r="39" spans="2:20" ht="15.75" thickBot="1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>
        <f t="shared" si="1"/>
        <v>0</v>
      </c>
      <c r="K39" s="4"/>
      <c r="L39" s="4"/>
      <c r="M39" s="4">
        <f>Таблица13[[#This Row],[стоимость]]-Таблица13[[#This Row],[Расчет]]-Таблица13[[#This Row],[транспорт]]-Таблица13[[#This Row],[затраты]]</f>
        <v>0</v>
      </c>
      <c r="N39" s="4"/>
      <c r="O39" s="3"/>
      <c r="Q39" s="24" t="s">
        <v>63</v>
      </c>
      <c r="R39" s="23" t="s">
        <v>49</v>
      </c>
      <c r="S39" s="6">
        <v>52</v>
      </c>
      <c r="T39" s="22" t="s">
        <v>67</v>
      </c>
    </row>
    <row r="40" spans="2:20" ht="15.75" thickBot="1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>
        <f t="shared" si="1"/>
        <v>0</v>
      </c>
      <c r="K40" s="4"/>
      <c r="L40" s="4"/>
      <c r="M40" s="4">
        <f>Таблица13[[#This Row],[стоимость]]-Таблица13[[#This Row],[Расчет]]-Таблица13[[#This Row],[транспорт]]-Таблица13[[#This Row],[затраты]]</f>
        <v>0</v>
      </c>
      <c r="N40" s="4"/>
      <c r="O40" s="3"/>
      <c r="R40" s="6" t="s">
        <v>44</v>
      </c>
      <c r="S40" s="6">
        <v>57</v>
      </c>
      <c r="T40" s="22" t="s">
        <v>67</v>
      </c>
    </row>
    <row r="41" spans="2:20" ht="15.75" thickBot="1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>
        <f t="shared" si="1"/>
        <v>0</v>
      </c>
      <c r="K41" s="4"/>
      <c r="L41" s="4"/>
      <c r="M41" s="4">
        <f>Таблица13[[#This Row],[стоимость]]-Таблица13[[#This Row],[Расчет]]-Таблица13[[#This Row],[транспорт]]-Таблица13[[#This Row],[затраты]]</f>
        <v>0</v>
      </c>
      <c r="N41" s="4"/>
      <c r="O41" s="3"/>
      <c r="R41" s="6" t="s">
        <v>43</v>
      </c>
      <c r="S41" s="6">
        <v>62</v>
      </c>
      <c r="T41" s="22" t="s">
        <v>67</v>
      </c>
    </row>
    <row r="42" spans="2:20" ht="15.75" thickBot="1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>
        <f t="shared" si="1"/>
        <v>0</v>
      </c>
      <c r="K42" s="4"/>
      <c r="L42" s="4"/>
      <c r="M42" s="4">
        <f>Таблица13[[#This Row],[стоимость]]-Таблица13[[#This Row],[Расчет]]-Таблица13[[#This Row],[транспорт]]-Таблица13[[#This Row],[затраты]]</f>
        <v>0</v>
      </c>
      <c r="N42" s="4"/>
      <c r="O42" s="3"/>
      <c r="R42" s="6" t="s">
        <v>45</v>
      </c>
      <c r="S42" s="6">
        <v>67</v>
      </c>
      <c r="T42" s="22" t="s">
        <v>67</v>
      </c>
    </row>
    <row r="43" spans="2:20" ht="15.75" thickBot="1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>
        <f t="shared" si="1"/>
        <v>0</v>
      </c>
      <c r="K43" s="4"/>
      <c r="L43" s="4"/>
      <c r="M43" s="4">
        <f>Таблица13[[#This Row],[стоимость]]-Таблица13[[#This Row],[Расчет]]-Таблица13[[#This Row],[транспорт]]-Таблица13[[#This Row],[затраты]]</f>
        <v>0</v>
      </c>
      <c r="N43" s="4"/>
      <c r="O43" s="3"/>
      <c r="R43" s="6" t="s">
        <v>64</v>
      </c>
      <c r="S43" s="6">
        <v>72</v>
      </c>
      <c r="T43" s="22" t="s">
        <v>67</v>
      </c>
    </row>
    <row r="44" spans="2:20" ht="15.75" thickBot="1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>
        <f t="shared" si="1"/>
        <v>0</v>
      </c>
      <c r="K44" s="4"/>
      <c r="L44" s="4"/>
      <c r="M44" s="4">
        <f>Таблица13[[#This Row],[стоимость]]-Таблица13[[#This Row],[Расчет]]-Таблица13[[#This Row],[транспорт]]-Таблица13[[#This Row],[затраты]]</f>
        <v>0</v>
      </c>
      <c r="N44" s="4"/>
      <c r="O44" s="3"/>
      <c r="R44" s="6" t="s">
        <v>65</v>
      </c>
      <c r="S44" s="6">
        <v>77</v>
      </c>
      <c r="T44" s="22" t="s">
        <v>67</v>
      </c>
    </row>
    <row r="45" spans="2:20" ht="15.75" thickBot="1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>
        <f t="shared" si="1"/>
        <v>0</v>
      </c>
      <c r="K45" s="4"/>
      <c r="L45" s="4"/>
      <c r="M45" s="4">
        <f>Таблица13[[#This Row],[стоимость]]-Таблица13[[#This Row],[Расчет]]-Таблица13[[#This Row],[транспорт]]-Таблица13[[#This Row],[затраты]]</f>
        <v>0</v>
      </c>
      <c r="N45" s="4"/>
      <c r="O45" s="3"/>
    </row>
    <row r="46" spans="2:20" ht="15.75" thickBot="1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>
        <f t="shared" si="1"/>
        <v>0</v>
      </c>
      <c r="K46" s="4"/>
      <c r="L46" s="4"/>
      <c r="M46" s="4">
        <f>Таблица13[[#This Row],[стоимость]]-Таблица13[[#This Row],[Расчет]]-Таблица13[[#This Row],[транспорт]]-Таблица13[[#This Row],[затраты]]</f>
        <v>0</v>
      </c>
      <c r="N46" s="4"/>
      <c r="O46" s="3"/>
      <c r="Q46" s="22" t="s">
        <v>62</v>
      </c>
    </row>
    <row r="47" spans="2:20" ht="15.75" thickBot="1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>
        <f t="shared" si="1"/>
        <v>0</v>
      </c>
      <c r="K47" s="4"/>
      <c r="L47" s="4"/>
      <c r="M47" s="4">
        <f>Таблица13[[#This Row],[стоимость]]-Таблица13[[#This Row],[Расчет]]-Таблица13[[#This Row],[транспорт]]-Таблица13[[#This Row],[затраты]]</f>
        <v>0</v>
      </c>
      <c r="N47" s="4"/>
      <c r="O47" s="3"/>
      <c r="Q47" s="22" t="s">
        <v>66</v>
      </c>
    </row>
    <row r="48" spans="2:20" ht="15.75" thickBot="1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>
        <f t="shared" si="1"/>
        <v>0</v>
      </c>
      <c r="K48" s="4"/>
      <c r="L48" s="4"/>
      <c r="M48" s="4">
        <f>Таблица13[[#This Row],[стоимость]]-Таблица13[[#This Row],[Расчет]]-Таблица13[[#This Row],[транспорт]]-Таблица13[[#This Row],[затраты]]</f>
        <v>0</v>
      </c>
      <c r="N48" s="4"/>
      <c r="O48" s="3"/>
      <c r="Q48" s="22" t="s">
        <v>67</v>
      </c>
    </row>
    <row r="49" spans="2:1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>
        <f t="shared" si="1"/>
        <v>0</v>
      </c>
      <c r="K49" s="4"/>
      <c r="L49" s="4"/>
      <c r="M49" s="4">
        <f>Таблица13[[#This Row],[стоимость]]-Таблица13[[#This Row],[Расчет]]-Таблица13[[#This Row],[транспорт]]-Таблица13[[#This Row],[затраты]]</f>
        <v>0</v>
      </c>
      <c r="N49" s="4"/>
      <c r="O49" s="3"/>
    </row>
    <row r="50" spans="2:15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>
        <f t="shared" si="1"/>
        <v>0</v>
      </c>
      <c r="K50" s="4"/>
      <c r="L50" s="4"/>
      <c r="M50" s="4">
        <f>Таблица13[[#This Row],[стоимость]]-Таблица13[[#This Row],[Расчет]]-Таблица13[[#This Row],[транспорт]]-Таблица13[[#This Row],[затраты]]</f>
        <v>0</v>
      </c>
      <c r="N50" s="4"/>
      <c r="O50" s="3"/>
    </row>
    <row r="51" spans="2:15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>
        <f t="shared" si="1"/>
        <v>0</v>
      </c>
      <c r="K51" s="4"/>
      <c r="L51" s="4"/>
      <c r="M51" s="4">
        <f>Таблица13[[#This Row],[стоимость]]-Таблица13[[#This Row],[Расчет]]-Таблица13[[#This Row],[транспорт]]-Таблица13[[#This Row],[затраты]]</f>
        <v>0</v>
      </c>
      <c r="N51" s="4"/>
      <c r="O51" s="3"/>
    </row>
    <row r="52" spans="2:15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>
        <f t="shared" si="1"/>
        <v>0</v>
      </c>
      <c r="K52" s="4"/>
      <c r="L52" s="4"/>
      <c r="M52" s="4">
        <f>Таблица13[[#This Row],[стоимость]]-Таблица13[[#This Row],[Расчет]]-Таблица13[[#This Row],[транспорт]]-Таблица13[[#This Row],[затраты]]</f>
        <v>0</v>
      </c>
      <c r="N52" s="4"/>
      <c r="O52" s="3"/>
    </row>
    <row r="53" spans="2:15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>
        <f t="shared" si="1"/>
        <v>0</v>
      </c>
      <c r="K53" s="4"/>
      <c r="L53" s="4"/>
      <c r="M53" s="4">
        <f>Таблица13[[#This Row],[стоимость]]-Таблица13[[#This Row],[Расчет]]-Таблица13[[#This Row],[транспорт]]-Таблица13[[#This Row],[затраты]]</f>
        <v>0</v>
      </c>
      <c r="N53" s="4"/>
      <c r="O53" s="3"/>
    </row>
    <row r="54" spans="2:1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>
        <f t="shared" si="1"/>
        <v>0</v>
      </c>
      <c r="K54" s="4"/>
      <c r="L54" s="4"/>
      <c r="M54" s="4">
        <f>Таблица13[[#This Row],[стоимость]]-Таблица13[[#This Row],[Расчет]]-Таблица13[[#This Row],[транспорт]]-Таблица13[[#This Row],[затраты]]</f>
        <v>0</v>
      </c>
      <c r="N54" s="4"/>
      <c r="O54" s="3"/>
    </row>
    <row r="55" spans="2:1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>
        <f t="shared" si="1"/>
        <v>0</v>
      </c>
      <c r="K55" s="4"/>
      <c r="L55" s="4"/>
      <c r="M55" s="4">
        <f>Таблица13[[#This Row],[стоимость]]-Таблица13[[#This Row],[Расчет]]-Таблица13[[#This Row],[транспорт]]-Таблица13[[#This Row],[затраты]]</f>
        <v>0</v>
      </c>
      <c r="N55" s="4"/>
      <c r="O55" s="3"/>
    </row>
    <row r="56" spans="2:1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>
        <f t="shared" si="1"/>
        <v>0</v>
      </c>
      <c r="K56" s="4"/>
      <c r="L56" s="4"/>
      <c r="M56" s="4">
        <f>Таблица13[[#This Row],[стоимость]]-Таблица13[[#This Row],[Расчет]]-Таблица13[[#This Row],[транспорт]]-Таблица13[[#This Row],[затраты]]</f>
        <v>0</v>
      </c>
      <c r="N56" s="4"/>
      <c r="O56" s="3"/>
    </row>
    <row r="57" spans="2:1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>
        <f t="shared" si="1"/>
        <v>0</v>
      </c>
      <c r="K57" s="4"/>
      <c r="L57" s="4"/>
      <c r="M57" s="4">
        <f>Таблица13[[#This Row],[стоимость]]-Таблица13[[#This Row],[Расчет]]-Таблица13[[#This Row],[транспорт]]-Таблица13[[#This Row],[затраты]]</f>
        <v>0</v>
      </c>
      <c r="N57" s="4"/>
      <c r="O57" s="3"/>
    </row>
    <row r="58" spans="2:1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>
        <f t="shared" si="1"/>
        <v>0</v>
      </c>
      <c r="K58" s="4"/>
      <c r="L58" s="4"/>
      <c r="M58" s="4">
        <f>Таблица13[[#This Row],[стоимость]]-Таблица13[[#This Row],[Расчет]]-Таблица13[[#This Row],[транспорт]]-Таблица13[[#This Row],[затраты]]</f>
        <v>0</v>
      </c>
      <c r="N58" s="4"/>
      <c r="O58" s="3"/>
    </row>
    <row r="59" spans="2:1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>
        <f t="shared" si="1"/>
        <v>0</v>
      </c>
      <c r="K59" s="4"/>
      <c r="L59" s="4"/>
      <c r="M59" s="4">
        <f>Таблица13[[#This Row],[стоимость]]-Таблица13[[#This Row],[Расчет]]-Таблица13[[#This Row],[транспорт]]-Таблица13[[#This Row],[затраты]]</f>
        <v>0</v>
      </c>
      <c r="N59" s="4"/>
      <c r="O59" s="3"/>
    </row>
    <row r="60" spans="2:1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>
        <f t="shared" si="1"/>
        <v>0</v>
      </c>
      <c r="K60" s="4"/>
      <c r="L60" s="4"/>
      <c r="M60" s="4">
        <f>Таблица13[[#This Row],[стоимость]]-Таблица13[[#This Row],[Расчет]]-Таблица13[[#This Row],[транспорт]]-Таблица13[[#This Row],[затраты]]</f>
        <v>0</v>
      </c>
      <c r="N60" s="4"/>
      <c r="O60" s="3"/>
    </row>
    <row r="61" spans="2:1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>
        <f t="shared" si="1"/>
        <v>0</v>
      </c>
      <c r="K61" s="4"/>
      <c r="L61" s="4"/>
      <c r="M61" s="4">
        <f>Таблица13[[#This Row],[стоимость]]-Таблица13[[#This Row],[Расчет]]-Таблица13[[#This Row],[транспорт]]-Таблица13[[#This Row],[затраты]]</f>
        <v>0</v>
      </c>
      <c r="N61" s="4"/>
      <c r="O61" s="3"/>
    </row>
    <row r="62" spans="2:1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>
        <f t="shared" si="1"/>
        <v>0</v>
      </c>
      <c r="K62" s="4"/>
      <c r="L62" s="4"/>
      <c r="M62" s="4">
        <f>Таблица13[[#This Row],[стоимость]]-Таблица13[[#This Row],[Расчет]]-Таблица13[[#This Row],[транспорт]]-Таблица13[[#This Row],[затраты]]</f>
        <v>0</v>
      </c>
      <c r="N62" s="4"/>
      <c r="O62" s="3"/>
    </row>
    <row r="63" spans="2:1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>
        <f t="shared" si="1"/>
        <v>0</v>
      </c>
      <c r="K63" s="4"/>
      <c r="L63" s="4"/>
      <c r="M63" s="4">
        <f>Таблица13[[#This Row],[стоимость]]-Таблица13[[#This Row],[Расчет]]-Таблица13[[#This Row],[транспорт]]-Таблица13[[#This Row],[затраты]]</f>
        <v>0</v>
      </c>
      <c r="N63" s="4"/>
      <c r="O63" s="3"/>
    </row>
    <row r="64" spans="2:1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>
        <f t="shared" si="1"/>
        <v>0</v>
      </c>
      <c r="K64" s="4"/>
      <c r="L64" s="4"/>
      <c r="M64" s="4">
        <f>Таблица13[[#This Row],[стоимость]]-Таблица13[[#This Row],[Расчет]]-Таблица13[[#This Row],[транспорт]]-Таблица13[[#This Row],[затраты]]</f>
        <v>0</v>
      </c>
      <c r="N64" s="4"/>
      <c r="O64" s="3"/>
    </row>
    <row r="65" spans="2:1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>
        <f t="shared" si="1"/>
        <v>0</v>
      </c>
      <c r="K65" s="4"/>
      <c r="L65" s="4"/>
      <c r="M65" s="4">
        <f>Таблица13[[#This Row],[стоимость]]-Таблица13[[#This Row],[Расчет]]-Таблица13[[#This Row],[транспорт]]-Таблица13[[#This Row],[затраты]]</f>
        <v>0</v>
      </c>
      <c r="N65" s="4"/>
      <c r="O65" s="3"/>
    </row>
    <row r="66" spans="2:1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>
        <f t="shared" si="1"/>
        <v>0</v>
      </c>
      <c r="K66" s="4"/>
      <c r="L66" s="4"/>
      <c r="M66" s="4">
        <f>Таблица13[[#This Row],[стоимость]]-Таблица13[[#This Row],[Расчет]]-Таблица13[[#This Row],[транспорт]]-Таблица13[[#This Row],[затраты]]</f>
        <v>0</v>
      </c>
      <c r="N66" s="4"/>
      <c r="O66" s="3"/>
    </row>
    <row r="67" spans="2:1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>
        <f t="shared" si="1"/>
        <v>0</v>
      </c>
      <c r="K67" s="4"/>
      <c r="L67" s="4"/>
      <c r="M67" s="4">
        <f>Таблица13[[#This Row],[стоимость]]-Таблица13[[#This Row],[Расчет]]-Таблица13[[#This Row],[транспорт]]-Таблица13[[#This Row],[затраты]]</f>
        <v>0</v>
      </c>
      <c r="N67" s="4"/>
      <c r="O67" s="3"/>
    </row>
    <row r="68" spans="2:1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>
        <f t="shared" si="1"/>
        <v>0</v>
      </c>
      <c r="K68" s="4"/>
      <c r="L68" s="4"/>
      <c r="M68" s="4">
        <f>Таблица13[[#This Row],[стоимость]]-Таблица13[[#This Row],[Расчет]]-Таблица13[[#This Row],[транспорт]]-Таблица13[[#This Row],[затраты]]</f>
        <v>0</v>
      </c>
      <c r="N68" s="4"/>
      <c r="O68" s="3"/>
    </row>
    <row r="69" spans="2:1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>
        <f t="shared" si="1"/>
        <v>0</v>
      </c>
      <c r="K69" s="4"/>
      <c r="L69" s="4"/>
      <c r="M69" s="4">
        <f>Таблица13[[#This Row],[стоимость]]-Таблица13[[#This Row],[Расчет]]-Таблица13[[#This Row],[транспорт]]-Таблица13[[#This Row],[затраты]]</f>
        <v>0</v>
      </c>
      <c r="N69" s="4"/>
      <c r="O69" s="3"/>
    </row>
    <row r="70" spans="2:1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>
        <f t="shared" si="1"/>
        <v>0</v>
      </c>
      <c r="K70" s="4"/>
      <c r="L70" s="4"/>
      <c r="M70" s="4">
        <f>Таблица13[[#This Row],[стоимость]]-Таблица13[[#This Row],[Расчет]]-Таблица13[[#This Row],[транспорт]]-Таблица13[[#This Row],[затраты]]</f>
        <v>0</v>
      </c>
      <c r="N70" s="4"/>
      <c r="O70" s="3"/>
    </row>
    <row r="71" spans="2:1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>
        <f t="shared" si="1"/>
        <v>0</v>
      </c>
      <c r="K71" s="4"/>
      <c r="L71" s="4"/>
      <c r="M71" s="4">
        <f>Таблица13[[#This Row],[стоимость]]-Таблица13[[#This Row],[Расчет]]-Таблица13[[#This Row],[транспорт]]-Таблица13[[#This Row],[затраты]]</f>
        <v>0</v>
      </c>
      <c r="N71" s="4"/>
      <c r="O71" s="3"/>
    </row>
    <row r="72" spans="2:1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>
        <f t="shared" si="1"/>
        <v>0</v>
      </c>
      <c r="K72" s="4"/>
      <c r="L72" s="4"/>
      <c r="M72" s="4">
        <f>Таблица13[[#This Row],[стоимость]]-Таблица13[[#This Row],[Расчет]]-Таблица13[[#This Row],[транспорт]]-Таблица13[[#This Row],[затраты]]</f>
        <v>0</v>
      </c>
      <c r="N72" s="4"/>
      <c r="O72" s="3"/>
    </row>
    <row r="73" spans="2:1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>
        <f t="shared" si="1"/>
        <v>0</v>
      </c>
      <c r="K73" s="4"/>
      <c r="L73" s="4"/>
      <c r="M73" s="4">
        <f>Таблица13[[#This Row],[стоимость]]-Таблица13[[#This Row],[Расчет]]-Таблица13[[#This Row],[транспорт]]-Таблица13[[#This Row],[затраты]]</f>
        <v>0</v>
      </c>
      <c r="N73" s="4"/>
      <c r="O73" s="3"/>
    </row>
  </sheetData>
  <mergeCells count="1">
    <mergeCell ref="B2:F2"/>
  </mergeCells>
  <dataValidations count="2">
    <dataValidation type="list" allowBlank="1" showInputMessage="1" showErrorMessage="1" sqref="C6:C17">
      <formula1>$Q$46:$Q$48</formula1>
    </dataValidation>
    <dataValidation type="list" allowBlank="1" showInputMessage="1" showErrorMessage="1" sqref="D6:E6 E7:E17">
      <formula1>$R$9:$R$16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5" min="1" max="72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цены!$C$3:$C$14</xm:f>
          </x14:formula1>
          <xm:sqref>D7:D73 E18:E73</xm:sqref>
        </x14:dataValidation>
        <x14:dataValidation type="list" allowBlank="1" showInputMessage="1" showErrorMessage="1">
          <x14:formula1>
            <xm:f>цены!$C$18:$C$20</xm:f>
          </x14:formula1>
          <xm:sqref>C18:C73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1:P26"/>
  <sheetViews>
    <sheetView view="pageBreakPreview" zoomScale="115" zoomScaleNormal="100" zoomScaleSheetLayoutView="115" workbookViewId="0">
      <selection activeCell="C18" sqref="C18:C20"/>
    </sheetView>
  </sheetViews>
  <sheetFormatPr defaultRowHeight="15"/>
  <sheetData>
    <row r="1" spans="2:16" ht="15.75" thickBot="1"/>
    <row r="2" spans="2:16" ht="15.75" thickBot="1">
      <c r="C2" s="25" t="s">
        <v>62</v>
      </c>
      <c r="D2" s="3"/>
      <c r="E2" s="3"/>
      <c r="G2" s="22" t="s">
        <v>66</v>
      </c>
      <c r="H2" s="3"/>
      <c r="I2" s="19"/>
      <c r="K2" s="22" t="s">
        <v>67</v>
      </c>
      <c r="L2" s="3"/>
      <c r="M2" s="20"/>
      <c r="N2" s="19"/>
      <c r="O2" s="19"/>
      <c r="P2" s="19"/>
    </row>
    <row r="3" spans="2:16" ht="15.75" thickBot="1">
      <c r="B3" s="5" t="s">
        <v>68</v>
      </c>
      <c r="C3" s="23" t="s">
        <v>50</v>
      </c>
      <c r="D3" s="6">
        <v>44</v>
      </c>
      <c r="E3" s="19"/>
      <c r="F3" s="5" t="s">
        <v>68</v>
      </c>
      <c r="G3" s="21" t="s">
        <v>50</v>
      </c>
      <c r="H3" s="6">
        <v>46</v>
      </c>
      <c r="I3" s="19"/>
      <c r="J3" s="5" t="s">
        <v>68</v>
      </c>
      <c r="K3" s="21" t="s">
        <v>50</v>
      </c>
      <c r="L3" s="6">
        <v>45</v>
      </c>
      <c r="M3" s="27"/>
      <c r="N3" s="19"/>
      <c r="O3" s="19"/>
      <c r="P3" s="19"/>
    </row>
    <row r="4" spans="2:16">
      <c r="C4" s="6" t="s">
        <v>46</v>
      </c>
      <c r="D4" s="6">
        <v>49</v>
      </c>
      <c r="E4" s="19"/>
      <c r="G4" s="6" t="s">
        <v>46</v>
      </c>
      <c r="H4" s="6">
        <v>48</v>
      </c>
      <c r="I4" s="19"/>
      <c r="K4" s="6" t="s">
        <v>46</v>
      </c>
      <c r="L4" s="6">
        <v>50</v>
      </c>
      <c r="M4" s="19"/>
      <c r="N4" s="19"/>
      <c r="O4" s="19"/>
      <c r="P4" s="19"/>
    </row>
    <row r="5" spans="2:16">
      <c r="C5" s="6" t="s">
        <v>48</v>
      </c>
      <c r="D5" s="6">
        <v>54</v>
      </c>
      <c r="E5" s="19"/>
      <c r="G5" s="6" t="s">
        <v>48</v>
      </c>
      <c r="H5" s="6">
        <v>52</v>
      </c>
      <c r="I5" s="19"/>
      <c r="K5" s="6" t="s">
        <v>48</v>
      </c>
      <c r="L5" s="6">
        <v>55</v>
      </c>
      <c r="M5" s="19"/>
      <c r="N5" s="19"/>
      <c r="O5" s="19"/>
      <c r="P5" s="19"/>
    </row>
    <row r="6" spans="2:16" ht="15.75" thickBot="1">
      <c r="C6" s="6" t="s">
        <v>47</v>
      </c>
      <c r="D6" s="6">
        <v>59</v>
      </c>
      <c r="E6" s="19"/>
      <c r="G6" s="6" t="s">
        <v>47</v>
      </c>
      <c r="H6" s="6">
        <v>57</v>
      </c>
      <c r="I6" s="19"/>
      <c r="K6" s="6" t="s">
        <v>47</v>
      </c>
      <c r="L6" s="6">
        <v>60</v>
      </c>
      <c r="M6" s="19"/>
      <c r="N6" s="19"/>
      <c r="O6" s="19"/>
      <c r="P6" s="19"/>
    </row>
    <row r="7" spans="2:16" ht="15.75" thickBot="1">
      <c r="B7" s="24" t="s">
        <v>63</v>
      </c>
      <c r="C7" s="23" t="s">
        <v>49</v>
      </c>
      <c r="D7" s="6">
        <v>52</v>
      </c>
      <c r="E7" s="19"/>
      <c r="F7" s="24" t="s">
        <v>63</v>
      </c>
      <c r="G7" s="23" t="s">
        <v>49</v>
      </c>
      <c r="H7" s="6">
        <v>52</v>
      </c>
      <c r="I7" s="19"/>
      <c r="J7" s="24" t="s">
        <v>63</v>
      </c>
      <c r="K7" s="23" t="s">
        <v>49</v>
      </c>
      <c r="L7" s="6">
        <v>52</v>
      </c>
      <c r="M7" s="19"/>
      <c r="N7" s="19"/>
      <c r="O7" s="19"/>
      <c r="P7" s="19"/>
    </row>
    <row r="8" spans="2:16">
      <c r="C8" s="6" t="s">
        <v>44</v>
      </c>
      <c r="D8" s="6">
        <v>57</v>
      </c>
      <c r="E8" s="19"/>
      <c r="G8" s="6" t="s">
        <v>44</v>
      </c>
      <c r="H8" s="6">
        <v>60</v>
      </c>
      <c r="I8" s="19"/>
      <c r="K8" s="6" t="s">
        <v>44</v>
      </c>
      <c r="L8" s="6">
        <v>57</v>
      </c>
      <c r="M8" s="19"/>
      <c r="N8" s="19"/>
      <c r="O8" s="19"/>
      <c r="P8" s="19"/>
    </row>
    <row r="9" spans="2:16">
      <c r="C9" s="6" t="s">
        <v>43</v>
      </c>
      <c r="D9" s="6">
        <v>62</v>
      </c>
      <c r="E9" s="19"/>
      <c r="G9" s="6" t="s">
        <v>43</v>
      </c>
      <c r="H9" s="6">
        <v>65</v>
      </c>
      <c r="I9" s="19"/>
      <c r="K9" s="6" t="s">
        <v>43</v>
      </c>
      <c r="L9" s="6">
        <v>62</v>
      </c>
      <c r="M9" s="19"/>
      <c r="N9" s="19"/>
      <c r="O9" s="19"/>
      <c r="P9" s="19"/>
    </row>
    <row r="10" spans="2:16">
      <c r="C10" s="6" t="s">
        <v>45</v>
      </c>
      <c r="D10" s="6">
        <v>67</v>
      </c>
      <c r="E10" s="19"/>
      <c r="G10" s="6" t="s">
        <v>45</v>
      </c>
      <c r="H10" s="6">
        <v>67</v>
      </c>
      <c r="K10" s="6" t="s">
        <v>45</v>
      </c>
      <c r="L10" s="6">
        <v>67</v>
      </c>
    </row>
    <row r="11" spans="2:16">
      <c r="C11" s="6" t="s">
        <v>64</v>
      </c>
      <c r="D11" s="6">
        <v>72</v>
      </c>
      <c r="E11" s="19"/>
      <c r="G11" s="6" t="s">
        <v>64</v>
      </c>
      <c r="H11" s="6">
        <v>71</v>
      </c>
      <c r="K11" s="6" t="s">
        <v>64</v>
      </c>
      <c r="L11" s="6">
        <v>72</v>
      </c>
    </row>
    <row r="12" spans="2:16">
      <c r="C12" s="6" t="s">
        <v>65</v>
      </c>
      <c r="D12" s="6">
        <v>77</v>
      </c>
      <c r="E12" s="19"/>
      <c r="G12" s="6" t="s">
        <v>65</v>
      </c>
      <c r="H12" s="6">
        <v>77</v>
      </c>
      <c r="K12" s="6" t="s">
        <v>65</v>
      </c>
      <c r="L12" s="6">
        <v>77</v>
      </c>
    </row>
    <row r="13" spans="2:16">
      <c r="C13" s="6" t="s">
        <v>69</v>
      </c>
      <c r="D13" s="6">
        <v>82</v>
      </c>
      <c r="E13" s="19"/>
      <c r="F13" s="19"/>
    </row>
    <row r="14" spans="2:16">
      <c r="C14" s="6" t="s">
        <v>70</v>
      </c>
      <c r="D14" s="6">
        <v>87</v>
      </c>
      <c r="E14" s="19"/>
      <c r="F14" s="19"/>
    </row>
    <row r="15" spans="2:16">
      <c r="C15" s="19"/>
      <c r="D15" s="19"/>
      <c r="E15" s="19"/>
      <c r="F15" s="19"/>
    </row>
    <row r="16" spans="2:16">
      <c r="C16" s="19"/>
      <c r="D16" s="19"/>
      <c r="E16" s="19"/>
      <c r="F16" s="19"/>
    </row>
    <row r="17" spans="3:16" ht="15.75" thickBot="1"/>
    <row r="18" spans="3:16" ht="15.75" thickBot="1">
      <c r="C18" s="22" t="s">
        <v>62</v>
      </c>
    </row>
    <row r="19" spans="3:16" ht="15.75" thickBot="1">
      <c r="C19" s="22" t="s">
        <v>66</v>
      </c>
    </row>
    <row r="20" spans="3:16" ht="15.75" thickBot="1">
      <c r="C20" s="22" t="s">
        <v>67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3:16">
      <c r="H21" s="26"/>
      <c r="I21" s="26"/>
      <c r="J21" s="26"/>
      <c r="K21" s="26"/>
      <c r="L21" s="26"/>
      <c r="M21" s="26"/>
      <c r="N21" s="26"/>
      <c r="O21" s="26"/>
      <c r="P21" s="26"/>
    </row>
    <row r="22" spans="3:16">
      <c r="H22" s="26"/>
      <c r="I22" s="19"/>
      <c r="J22" s="19"/>
      <c r="K22" s="26"/>
      <c r="L22" s="26"/>
      <c r="M22" s="26"/>
      <c r="N22" s="26"/>
      <c r="O22" s="26"/>
      <c r="P22" s="26"/>
    </row>
    <row r="23" spans="3:16">
      <c r="H23" s="26"/>
      <c r="I23" s="19"/>
      <c r="J23" s="19"/>
      <c r="K23" s="26"/>
      <c r="L23" s="26"/>
      <c r="M23" s="26"/>
      <c r="N23" s="19"/>
      <c r="O23" s="19"/>
      <c r="P23" s="26"/>
    </row>
    <row r="24" spans="3:16">
      <c r="H24" s="26"/>
      <c r="I24" s="26"/>
      <c r="J24" s="26"/>
      <c r="K24" s="26"/>
      <c r="L24" s="26"/>
      <c r="M24" s="26"/>
      <c r="N24" s="19"/>
      <c r="O24" s="19"/>
      <c r="P24" s="26"/>
    </row>
    <row r="25" spans="3:16">
      <c r="H25" s="26"/>
      <c r="I25" s="26"/>
      <c r="J25" s="26"/>
      <c r="K25" s="26"/>
      <c r="L25" s="26"/>
      <c r="M25" s="26"/>
      <c r="N25" s="26"/>
      <c r="O25" s="26"/>
      <c r="P25" s="26"/>
    </row>
    <row r="26" spans="3:16">
      <c r="H26" s="26"/>
      <c r="I26" s="26"/>
      <c r="J26" s="26"/>
      <c r="K26" s="26"/>
      <c r="L26" s="26"/>
      <c r="M26" s="26"/>
      <c r="N26" s="26"/>
      <c r="O26" s="26"/>
      <c r="P26" s="26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Май</vt:lpstr>
      <vt:lpstr>июнь</vt:lpstr>
      <vt:lpstr>цены</vt:lpstr>
      <vt:lpstr>июнь!Область_печати</vt:lpstr>
      <vt:lpstr>Май!Область_печати</vt:lpstr>
      <vt:lpstr>цены!Область_печати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2014-06-03T10:40:51Z</dcterms:modified>
</cp:coreProperties>
</file>