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7" i="1"/>
  <c r="E56"/>
  <c r="E55"/>
  <c r="E54"/>
  <c r="E22"/>
  <c r="E32" s="1"/>
  <c r="E36" s="1"/>
  <c r="E17"/>
  <c r="E21" s="1"/>
  <c r="E23" l="1"/>
  <c r="E24" s="1"/>
  <c r="E18"/>
  <c r="E53"/>
  <c r="E64" s="1"/>
  <c r="E67" s="1"/>
  <c r="E70" s="1"/>
  <c r="E47"/>
  <c r="E61" s="1"/>
  <c r="E46"/>
  <c r="E60" s="1"/>
  <c r="E51"/>
  <c r="E62" s="1"/>
  <c r="E65" s="1"/>
  <c r="E68" s="1"/>
  <c r="E44"/>
  <c r="E58" s="1"/>
  <c r="E52"/>
  <c r="E63" s="1"/>
  <c r="E66" s="1"/>
  <c r="E69" s="1"/>
  <c r="E45"/>
  <c r="E59" s="1"/>
  <c r="E20"/>
  <c r="E31"/>
  <c r="E30"/>
  <c r="E29"/>
  <c r="E33" s="1"/>
  <c r="E19"/>
  <c r="E35" l="1"/>
  <c r="E39" s="1"/>
  <c r="E34"/>
  <c r="E38" s="1"/>
  <c r="E37"/>
</calcChain>
</file>

<file path=xl/sharedStrings.xml><?xml version="1.0" encoding="utf-8"?>
<sst xmlns="http://schemas.openxmlformats.org/spreadsheetml/2006/main" count="70" uniqueCount="65">
  <si>
    <t>Вариант</t>
  </si>
  <si>
    <t>Параметр</t>
  </si>
  <si>
    <t>Loa</t>
  </si>
  <si>
    <t>Lab</t>
  </si>
  <si>
    <t>Lbc</t>
  </si>
  <si>
    <t>Lbd</t>
  </si>
  <si>
    <r>
      <rPr>
        <sz val="14"/>
        <color theme="1"/>
        <rFont val="Calibri"/>
        <family val="2"/>
        <charset val="204"/>
        <scheme val="minor"/>
      </rPr>
      <t>n</t>
    </r>
    <r>
      <rPr>
        <sz val="8"/>
        <color theme="1"/>
        <rFont val="Calibri"/>
        <family val="2"/>
        <charset val="204"/>
        <scheme val="minor"/>
      </rPr>
      <t>l</t>
    </r>
  </si>
  <si>
    <r>
      <rPr>
        <sz val="14"/>
        <color theme="1"/>
        <rFont val="Calibri"/>
        <family val="2"/>
        <charset val="204"/>
        <scheme val="minor"/>
      </rPr>
      <t>m</t>
    </r>
    <r>
      <rPr>
        <sz val="8"/>
        <color theme="1"/>
        <rFont val="Calibri"/>
        <family val="2"/>
        <charset val="204"/>
        <scheme val="minor"/>
      </rPr>
      <t>2</t>
    </r>
  </si>
  <si>
    <r>
      <t>m</t>
    </r>
    <r>
      <rPr>
        <sz val="8"/>
        <color theme="1"/>
        <rFont val="Calibri"/>
        <family val="2"/>
        <charset val="204"/>
        <scheme val="minor"/>
      </rPr>
      <t>3</t>
    </r>
  </si>
  <si>
    <r>
      <rPr>
        <sz val="14"/>
        <color theme="1"/>
        <rFont val="Calibri"/>
        <family val="2"/>
        <charset val="204"/>
        <scheme val="minor"/>
      </rPr>
      <t>m</t>
    </r>
    <r>
      <rPr>
        <sz val="8"/>
        <color theme="1"/>
        <rFont val="Calibri"/>
        <family val="2"/>
        <charset val="204"/>
        <scheme val="minor"/>
      </rPr>
      <t>4</t>
    </r>
  </si>
  <si>
    <r>
      <t>m</t>
    </r>
    <r>
      <rPr>
        <sz val="8"/>
        <color theme="1"/>
        <rFont val="Calibri"/>
        <family val="2"/>
        <charset val="204"/>
        <scheme val="minor"/>
      </rPr>
      <t>5</t>
    </r>
  </si>
  <si>
    <r>
      <rPr>
        <sz val="14"/>
        <color theme="1"/>
        <rFont val="Calibri"/>
        <family val="2"/>
        <charset val="204"/>
        <scheme val="minor"/>
      </rPr>
      <t>I</t>
    </r>
    <r>
      <rPr>
        <sz val="8"/>
        <color theme="1"/>
        <rFont val="Calibri"/>
        <family val="2"/>
        <charset val="204"/>
        <scheme val="minor"/>
      </rPr>
      <t>s2</t>
    </r>
  </si>
  <si>
    <r>
      <rPr>
        <sz val="14"/>
        <color theme="1"/>
        <rFont val="Calibri"/>
        <family val="2"/>
        <charset val="204"/>
        <scheme val="minor"/>
      </rPr>
      <t>I</t>
    </r>
    <r>
      <rPr>
        <sz val="8"/>
        <color theme="1"/>
        <rFont val="Calibri"/>
        <family val="2"/>
        <charset val="204"/>
        <scheme val="minor"/>
      </rPr>
      <t>s3</t>
    </r>
  </si>
  <si>
    <r>
      <rPr>
        <sz val="14"/>
        <color theme="1"/>
        <rFont val="Calibri"/>
        <family val="2"/>
        <charset val="204"/>
        <scheme val="minor"/>
      </rPr>
      <t>I</t>
    </r>
    <r>
      <rPr>
        <sz val="8"/>
        <color theme="1"/>
        <rFont val="Calibri"/>
        <family val="2"/>
        <charset val="204"/>
        <scheme val="minor"/>
      </rPr>
      <t>s4</t>
    </r>
  </si>
  <si>
    <t>Pc1</t>
  </si>
  <si>
    <t>Pc2</t>
  </si>
  <si>
    <r>
      <rPr>
        <sz val="14"/>
        <color theme="1"/>
        <rFont val="Calibri"/>
        <family val="2"/>
        <charset val="204"/>
        <scheme val="minor"/>
      </rPr>
      <t>K</t>
    </r>
    <r>
      <rPr>
        <sz val="8"/>
        <color theme="1"/>
        <rFont val="Calibri"/>
        <family val="2"/>
        <charset val="204"/>
        <scheme val="minor"/>
      </rPr>
      <t>l</t>
    </r>
    <r>
      <rPr>
        <sz val="14"/>
        <color theme="1"/>
        <rFont val="Calibri"/>
        <family val="2"/>
        <charset val="204"/>
        <scheme val="minor"/>
      </rPr>
      <t/>
    </r>
  </si>
  <si>
    <r>
      <rPr>
        <sz val="14"/>
        <color theme="1"/>
        <rFont val="Calibri"/>
        <family val="2"/>
        <charset val="204"/>
      </rPr>
      <t>ῳ</t>
    </r>
    <r>
      <rPr>
        <sz val="8"/>
        <color theme="1"/>
        <rFont val="Calibri"/>
        <family val="2"/>
        <charset val="204"/>
      </rPr>
      <t>1</t>
    </r>
  </si>
  <si>
    <t>Va</t>
  </si>
  <si>
    <t>Kv</t>
  </si>
  <si>
    <t>oa</t>
  </si>
  <si>
    <t>ab</t>
  </si>
  <si>
    <t>bc</t>
  </si>
  <si>
    <t>bd</t>
  </si>
  <si>
    <r>
      <rPr>
        <sz val="14"/>
        <color theme="1"/>
        <rFont val="Calibri"/>
        <family val="2"/>
        <charset val="204"/>
      </rPr>
      <t>ῳ</t>
    </r>
    <r>
      <rPr>
        <sz val="8"/>
        <color theme="1"/>
        <rFont val="Calibri"/>
        <family val="2"/>
        <charset val="204"/>
      </rPr>
      <t>2</t>
    </r>
  </si>
  <si>
    <r>
      <rPr>
        <sz val="14"/>
        <color theme="1"/>
        <rFont val="Calibri"/>
        <family val="2"/>
        <charset val="204"/>
      </rPr>
      <t>ῳ</t>
    </r>
    <r>
      <rPr>
        <sz val="8"/>
        <color theme="1"/>
        <rFont val="Calibri"/>
        <family val="2"/>
        <charset val="204"/>
      </rPr>
      <t>3</t>
    </r>
  </si>
  <si>
    <r>
      <rPr>
        <sz val="14"/>
        <color theme="1"/>
        <rFont val="Calibri"/>
        <family val="2"/>
        <charset val="204"/>
      </rPr>
      <t>ῳ</t>
    </r>
    <r>
      <rPr>
        <sz val="8"/>
        <color theme="1"/>
        <rFont val="Calibri"/>
        <family val="2"/>
        <charset val="204"/>
      </rPr>
      <t>4</t>
    </r>
  </si>
  <si>
    <r>
      <rPr>
        <sz val="14"/>
        <color theme="1"/>
        <rFont val="Calibri"/>
        <family val="2"/>
        <charset val="204"/>
        <scheme val="minor"/>
      </rPr>
      <t>a</t>
    </r>
    <r>
      <rPr>
        <sz val="8"/>
        <color theme="1"/>
        <rFont val="Calibri"/>
        <family val="2"/>
        <charset val="204"/>
        <scheme val="minor"/>
      </rPr>
      <t>a</t>
    </r>
  </si>
  <si>
    <r>
      <t>a</t>
    </r>
    <r>
      <rPr>
        <sz val="8"/>
        <color theme="1"/>
        <rFont val="Calibri"/>
        <family val="2"/>
        <charset val="204"/>
        <scheme val="minor"/>
      </rPr>
      <t>b/a(n)</t>
    </r>
  </si>
  <si>
    <r>
      <rPr>
        <sz val="14"/>
        <color theme="1"/>
        <rFont val="Calibri"/>
        <family val="2"/>
        <charset val="204"/>
        <scheme val="minor"/>
      </rPr>
      <t>a</t>
    </r>
    <r>
      <rPr>
        <sz val="8"/>
        <color theme="1"/>
        <rFont val="Calibri"/>
        <family val="2"/>
        <charset val="204"/>
        <scheme val="minor"/>
      </rPr>
      <t>b/c(n)</t>
    </r>
  </si>
  <si>
    <r>
      <t>a</t>
    </r>
    <r>
      <rPr>
        <sz val="8"/>
        <color theme="1"/>
        <rFont val="Calibri"/>
        <family val="2"/>
        <charset val="204"/>
        <scheme val="minor"/>
      </rPr>
      <t>d/b(n)</t>
    </r>
  </si>
  <si>
    <t>Ka</t>
  </si>
  <si>
    <t>Дина ab/a(n)</t>
  </si>
  <si>
    <t>Длина  ab/c(n)</t>
  </si>
  <si>
    <t>Длина  ab/d(n)</t>
  </si>
  <si>
    <t>PaS2</t>
  </si>
  <si>
    <t>PaS4</t>
  </si>
  <si>
    <t>PaS3</t>
  </si>
  <si>
    <t>PaS5</t>
  </si>
  <si>
    <t>as2</t>
  </si>
  <si>
    <t>as3</t>
  </si>
  <si>
    <t>as4</t>
  </si>
  <si>
    <t>as5</t>
  </si>
  <si>
    <t>e2</t>
  </si>
  <si>
    <t>e3</t>
  </si>
  <si>
    <t>e4</t>
  </si>
  <si>
    <t>kb</t>
  </si>
  <si>
    <t>nb</t>
  </si>
  <si>
    <t>G2</t>
  </si>
  <si>
    <t>G3</t>
  </si>
  <si>
    <t>G4</t>
  </si>
  <si>
    <t>G5</t>
  </si>
  <si>
    <t>Pин2</t>
  </si>
  <si>
    <t>Pин3</t>
  </si>
  <si>
    <t>Pин4</t>
  </si>
  <si>
    <t>Pин5</t>
  </si>
  <si>
    <t>Мин2</t>
  </si>
  <si>
    <t>Мин3</t>
  </si>
  <si>
    <t>Мин4</t>
  </si>
  <si>
    <t>h4</t>
  </si>
  <si>
    <t>h2</t>
  </si>
  <si>
    <t>h3</t>
  </si>
  <si>
    <t>Длина h2</t>
  </si>
  <si>
    <t>Длина h3</t>
  </si>
  <si>
    <t>Длина h4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</si>
</sst>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 applyAlignment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tabSelected="1" workbookViewId="0">
      <selection activeCell="F8" sqref="F8"/>
    </sheetView>
  </sheetViews>
  <sheetFormatPr defaultRowHeight="15"/>
  <sheetData>
    <row r="1" spans="1:15">
      <c r="A1" s="11" t="s">
        <v>1</v>
      </c>
      <c r="B1" s="11"/>
      <c r="C1" s="11"/>
      <c r="D1" s="11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0"/>
    </row>
    <row r="2" spans="1:15">
      <c r="A2" s="11"/>
      <c r="B2" s="11"/>
      <c r="C2" s="11"/>
      <c r="D2" s="11"/>
      <c r="E2" s="4">
        <v>8</v>
      </c>
      <c r="F2" s="2"/>
      <c r="G2" s="2"/>
      <c r="H2" s="2"/>
      <c r="I2" s="2"/>
      <c r="J2" s="2"/>
      <c r="K2" s="2"/>
      <c r="L2" s="2"/>
      <c r="N2" s="2"/>
      <c r="O2" s="10"/>
    </row>
    <row r="3" spans="1:15">
      <c r="A3" s="11" t="s">
        <v>2</v>
      </c>
      <c r="B3" s="11"/>
      <c r="C3" s="11"/>
      <c r="D3" s="11"/>
      <c r="E3" s="5">
        <v>0.12</v>
      </c>
      <c r="F3" s="3"/>
      <c r="G3" s="3"/>
      <c r="H3" s="3"/>
      <c r="I3" s="3"/>
      <c r="J3" s="3"/>
      <c r="K3" s="3"/>
      <c r="L3" s="3"/>
      <c r="N3" s="3"/>
    </row>
    <row r="4" spans="1:15">
      <c r="A4" s="11" t="s">
        <v>3</v>
      </c>
      <c r="B4" s="11"/>
      <c r="C4" s="11"/>
      <c r="D4" s="11"/>
      <c r="E4" s="5">
        <v>0.45</v>
      </c>
      <c r="F4" s="3"/>
      <c r="G4" s="3"/>
      <c r="H4" s="3"/>
      <c r="I4" s="3"/>
      <c r="J4" s="3"/>
      <c r="K4" s="3"/>
      <c r="L4" s="3"/>
      <c r="N4" s="3"/>
    </row>
    <row r="5" spans="1:15">
      <c r="A5" s="11" t="s">
        <v>4</v>
      </c>
      <c r="B5" s="11"/>
      <c r="C5" s="11"/>
      <c r="D5" s="11"/>
      <c r="E5" s="5">
        <v>0.38</v>
      </c>
      <c r="F5" s="3"/>
      <c r="G5" s="3"/>
      <c r="H5" s="3"/>
      <c r="I5" s="3"/>
      <c r="J5" s="3"/>
      <c r="K5" s="3"/>
      <c r="L5" s="3"/>
      <c r="N5" s="3"/>
    </row>
    <row r="6" spans="1:15">
      <c r="A6" s="11" t="s">
        <v>5</v>
      </c>
      <c r="B6" s="11"/>
      <c r="C6" s="11"/>
      <c r="D6" s="11"/>
      <c r="E6" s="5">
        <v>1.5</v>
      </c>
      <c r="F6" s="3"/>
      <c r="G6" s="3"/>
      <c r="H6" s="3"/>
      <c r="I6" s="3"/>
      <c r="J6" s="3"/>
      <c r="K6" s="3"/>
      <c r="L6" s="3"/>
      <c r="N6" s="3"/>
    </row>
    <row r="7" spans="1:15" ht="18.75">
      <c r="A7" s="11" t="s">
        <v>6</v>
      </c>
      <c r="B7" s="11"/>
      <c r="C7" s="11"/>
      <c r="D7" s="11"/>
      <c r="E7" s="5">
        <v>50</v>
      </c>
      <c r="F7" s="3"/>
      <c r="G7" s="3"/>
      <c r="H7" s="3"/>
      <c r="I7" s="3"/>
      <c r="J7" s="3"/>
      <c r="K7" s="3"/>
      <c r="L7" s="3"/>
      <c r="N7" s="3"/>
    </row>
    <row r="8" spans="1:15" ht="18.75">
      <c r="A8" s="11" t="s">
        <v>7</v>
      </c>
      <c r="B8" s="11"/>
      <c r="C8" s="11"/>
      <c r="D8" s="11"/>
      <c r="E8" s="5">
        <v>18</v>
      </c>
      <c r="F8" s="3"/>
      <c r="G8" s="3"/>
      <c r="H8" s="3"/>
      <c r="I8" s="3"/>
      <c r="J8" s="3"/>
      <c r="K8" s="3"/>
      <c r="L8" s="3"/>
      <c r="N8" s="3"/>
    </row>
    <row r="9" spans="1:15" ht="18.75">
      <c r="A9" s="12" t="s">
        <v>8</v>
      </c>
      <c r="B9" s="12"/>
      <c r="C9" s="12"/>
      <c r="D9" s="12"/>
      <c r="E9" s="5">
        <v>20</v>
      </c>
      <c r="F9" s="3"/>
      <c r="G9" s="3"/>
      <c r="H9" s="3"/>
      <c r="I9" s="3"/>
      <c r="J9" s="3"/>
      <c r="K9" s="3"/>
      <c r="L9" s="3"/>
      <c r="N9" s="3"/>
    </row>
    <row r="10" spans="1:15" ht="18.75">
      <c r="A10" s="11" t="s">
        <v>9</v>
      </c>
      <c r="B10" s="11"/>
      <c r="C10" s="11"/>
      <c r="D10" s="11"/>
      <c r="E10" s="5">
        <v>90</v>
      </c>
      <c r="F10" s="3"/>
      <c r="G10" s="3"/>
      <c r="H10" s="3"/>
      <c r="I10" s="3"/>
      <c r="J10" s="3"/>
      <c r="K10" s="3"/>
      <c r="L10" s="3"/>
      <c r="N10" s="3"/>
    </row>
    <row r="11" spans="1:15" ht="18.75">
      <c r="A11" s="12" t="s">
        <v>10</v>
      </c>
      <c r="B11" s="12"/>
      <c r="C11" s="12"/>
      <c r="D11" s="12"/>
      <c r="E11" s="5">
        <v>450</v>
      </c>
      <c r="F11" s="3"/>
      <c r="G11" s="3"/>
      <c r="H11" s="3"/>
      <c r="I11" s="3"/>
      <c r="J11" s="3"/>
      <c r="K11" s="3"/>
      <c r="L11" s="3"/>
      <c r="N11" s="3"/>
    </row>
    <row r="12" spans="1:15" ht="18.75">
      <c r="A12" s="11" t="s">
        <v>11</v>
      </c>
      <c r="B12" s="11"/>
      <c r="C12" s="11"/>
      <c r="D12" s="11"/>
      <c r="E12" s="5">
        <v>0.5</v>
      </c>
      <c r="F12" s="3"/>
      <c r="G12" s="3"/>
      <c r="H12" s="3"/>
      <c r="I12" s="3"/>
      <c r="J12" s="3"/>
      <c r="K12" s="3"/>
      <c r="L12" s="3"/>
      <c r="N12" s="3"/>
    </row>
    <row r="13" spans="1:15" ht="18.75" customHeight="1">
      <c r="A13" s="11" t="s">
        <v>12</v>
      </c>
      <c r="B13" s="11"/>
      <c r="C13" s="11"/>
      <c r="D13" s="11"/>
      <c r="E13" s="5">
        <v>1.2</v>
      </c>
      <c r="F13" s="3"/>
      <c r="G13" s="3"/>
      <c r="H13" s="3"/>
      <c r="I13" s="3"/>
      <c r="J13" s="3"/>
      <c r="K13" s="3"/>
      <c r="L13" s="3"/>
      <c r="N13" s="3"/>
    </row>
    <row r="14" spans="1:15" ht="18.75">
      <c r="A14" s="11" t="s">
        <v>13</v>
      </c>
      <c r="B14" s="11"/>
      <c r="C14" s="11"/>
      <c r="D14" s="11"/>
      <c r="E14" s="5">
        <v>45</v>
      </c>
      <c r="F14" s="3"/>
      <c r="G14" s="3"/>
      <c r="H14" s="3"/>
      <c r="I14" s="3"/>
      <c r="J14" s="3"/>
      <c r="K14" s="3"/>
      <c r="L14" s="3"/>
      <c r="N14" s="3"/>
    </row>
    <row r="15" spans="1:15">
      <c r="A15" s="11" t="s">
        <v>14</v>
      </c>
      <c r="B15" s="11"/>
      <c r="C15" s="11"/>
      <c r="D15" s="11"/>
      <c r="E15" s="5">
        <v>1500</v>
      </c>
      <c r="F15" s="3"/>
      <c r="G15" s="3"/>
      <c r="H15" s="3"/>
      <c r="I15" s="3"/>
      <c r="J15" s="3"/>
      <c r="K15" s="3"/>
      <c r="L15" s="3"/>
      <c r="N15" s="3"/>
    </row>
    <row r="16" spans="1:15">
      <c r="A16" s="11" t="s">
        <v>15</v>
      </c>
      <c r="B16" s="11"/>
      <c r="C16" s="11"/>
      <c r="D16" s="11"/>
      <c r="E16" s="5">
        <v>4000</v>
      </c>
      <c r="F16" s="3"/>
      <c r="G16" s="3"/>
      <c r="H16" s="3"/>
      <c r="I16" s="3"/>
      <c r="J16" s="3"/>
      <c r="K16" s="3"/>
      <c r="L16" s="3"/>
      <c r="N16" s="3"/>
    </row>
    <row r="17" spans="1:14" ht="18.75">
      <c r="A17" s="7" t="s">
        <v>16</v>
      </c>
      <c r="B17" s="7"/>
      <c r="C17" s="7"/>
      <c r="D17" s="7"/>
      <c r="E17" s="5">
        <f>E3/15</f>
        <v>8.0000000000000002E-3</v>
      </c>
      <c r="F17" s="1"/>
      <c r="G17" s="1"/>
      <c r="H17" s="1"/>
      <c r="I17" s="1"/>
      <c r="J17" s="1"/>
      <c r="K17" s="1"/>
      <c r="L17" s="1"/>
      <c r="N17" s="1"/>
    </row>
    <row r="18" spans="1:14">
      <c r="A18" s="6" t="s">
        <v>2</v>
      </c>
      <c r="B18" s="6"/>
      <c r="C18" s="6"/>
      <c r="D18" s="6"/>
      <c r="E18" s="5">
        <f>E3/E17</f>
        <v>15</v>
      </c>
      <c r="F18" s="1"/>
      <c r="G18" s="1"/>
      <c r="H18" s="1"/>
      <c r="I18" s="1"/>
      <c r="J18" s="1"/>
      <c r="K18" s="1"/>
      <c r="L18" s="1"/>
      <c r="N18" s="1"/>
    </row>
    <row r="19" spans="1:14">
      <c r="A19" s="6" t="s">
        <v>3</v>
      </c>
      <c r="B19" s="6"/>
      <c r="C19" s="6"/>
      <c r="D19" s="6"/>
      <c r="E19" s="5">
        <f>E4/E17</f>
        <v>56.25</v>
      </c>
      <c r="F19" s="1"/>
      <c r="G19" s="1"/>
      <c r="H19" s="1"/>
      <c r="I19" s="1"/>
      <c r="J19" s="1"/>
      <c r="K19" s="1"/>
      <c r="L19" s="1"/>
      <c r="N19" s="1"/>
    </row>
    <row r="20" spans="1:14">
      <c r="A20" s="6" t="s">
        <v>4</v>
      </c>
      <c r="B20" s="6"/>
      <c r="C20" s="6"/>
      <c r="D20" s="6"/>
      <c r="E20" s="5">
        <f>E5/E17</f>
        <v>47.5</v>
      </c>
      <c r="F20" s="1"/>
      <c r="G20" s="1"/>
      <c r="H20" s="1"/>
      <c r="I20" s="1"/>
      <c r="J20" s="1"/>
      <c r="K20" s="1"/>
      <c r="L20" s="1"/>
      <c r="N20" s="1"/>
    </row>
    <row r="21" spans="1:14">
      <c r="A21" s="6" t="s">
        <v>5</v>
      </c>
      <c r="B21" s="6"/>
      <c r="C21" s="6"/>
      <c r="D21" s="6"/>
      <c r="E21" s="5">
        <f>E6/E17</f>
        <v>187.5</v>
      </c>
      <c r="F21" s="1"/>
      <c r="G21" s="1"/>
      <c r="H21" s="1"/>
      <c r="I21" s="1"/>
      <c r="J21" s="1"/>
      <c r="K21" s="1"/>
      <c r="L21" s="1"/>
      <c r="N21" s="1"/>
    </row>
    <row r="22" spans="1:14" ht="18.75">
      <c r="A22" s="8" t="s">
        <v>17</v>
      </c>
      <c r="B22" s="7"/>
      <c r="C22" s="7"/>
      <c r="D22" s="7"/>
      <c r="E22" s="5">
        <f>(3.14*E7)/30</f>
        <v>5.2333333333333334</v>
      </c>
      <c r="F22" s="1"/>
      <c r="G22" s="1"/>
      <c r="H22" s="1"/>
      <c r="I22" s="1"/>
      <c r="J22" s="1"/>
      <c r="K22" s="1"/>
      <c r="L22" s="1"/>
      <c r="N22" s="1"/>
    </row>
    <row r="23" spans="1:14">
      <c r="A23" s="7" t="s">
        <v>18</v>
      </c>
      <c r="B23" s="7"/>
      <c r="C23" s="7"/>
      <c r="D23" s="7"/>
      <c r="E23" s="5">
        <f>E22*E3</f>
        <v>0.628</v>
      </c>
      <c r="F23" s="1"/>
      <c r="G23" s="1"/>
      <c r="H23" s="1"/>
      <c r="I23" s="1"/>
      <c r="J23" s="1"/>
      <c r="K23" s="1"/>
      <c r="L23" s="1"/>
      <c r="N23" s="1"/>
    </row>
    <row r="24" spans="1:14">
      <c r="A24" s="6" t="s">
        <v>19</v>
      </c>
      <c r="B24" s="6"/>
      <c r="C24" s="6"/>
      <c r="D24" s="6"/>
      <c r="E24" s="5">
        <f>E23/100</f>
        <v>6.28E-3</v>
      </c>
      <c r="F24" s="1"/>
      <c r="G24" s="1"/>
      <c r="H24" s="1"/>
      <c r="I24" s="1"/>
      <c r="J24" s="1"/>
      <c r="K24" s="1"/>
      <c r="L24" s="1"/>
      <c r="N24" s="1"/>
    </row>
    <row r="25" spans="1:14">
      <c r="A25" s="6" t="s">
        <v>20</v>
      </c>
      <c r="B25" s="6"/>
      <c r="C25" s="6"/>
      <c r="D25" s="6"/>
      <c r="E25" s="5">
        <v>100</v>
      </c>
      <c r="F25" s="1"/>
      <c r="G25" s="1"/>
      <c r="H25" s="1"/>
      <c r="I25" s="1"/>
      <c r="J25" s="1"/>
      <c r="K25" s="1"/>
      <c r="L25" s="1"/>
      <c r="N25" s="1"/>
    </row>
    <row r="26" spans="1:14">
      <c r="A26" s="6" t="s">
        <v>21</v>
      </c>
      <c r="B26" s="6"/>
      <c r="C26" s="6"/>
      <c r="D26" s="6"/>
      <c r="E26" s="5">
        <v>80.847999999999999</v>
      </c>
      <c r="F26" s="1"/>
      <c r="G26" s="1"/>
      <c r="H26" s="1"/>
      <c r="I26" s="1"/>
      <c r="J26" s="1"/>
      <c r="K26" s="1"/>
      <c r="L26" s="1"/>
      <c r="N26" s="1"/>
    </row>
    <row r="27" spans="1:14">
      <c r="A27" s="6" t="s">
        <v>22</v>
      </c>
      <c r="B27" s="6"/>
      <c r="C27" s="6"/>
      <c r="D27" s="6"/>
      <c r="E27" s="5">
        <v>151.44499999999999</v>
      </c>
      <c r="F27" s="1"/>
      <c r="G27" s="1"/>
      <c r="H27" s="1"/>
      <c r="I27" s="1"/>
      <c r="J27" s="1"/>
      <c r="K27" s="1"/>
      <c r="L27" s="1"/>
      <c r="N27" s="1"/>
    </row>
    <row r="28" spans="1:14">
      <c r="A28" s="6" t="s">
        <v>23</v>
      </c>
      <c r="B28" s="6"/>
      <c r="C28" s="6"/>
      <c r="D28" s="6"/>
      <c r="E28" s="5">
        <v>79.09</v>
      </c>
      <c r="F28" s="1"/>
      <c r="G28" s="1"/>
      <c r="H28" s="1"/>
      <c r="I28" s="1"/>
      <c r="J28" s="1"/>
      <c r="K28" s="1"/>
      <c r="L28" s="1"/>
      <c r="N28" s="1"/>
    </row>
    <row r="29" spans="1:14" ht="18.75">
      <c r="A29" s="8" t="s">
        <v>24</v>
      </c>
      <c r="B29" s="7"/>
      <c r="C29" s="7"/>
      <c r="D29" s="7"/>
      <c r="E29" s="5">
        <f>(E26*E24)/E4</f>
        <v>1.1282787555555556</v>
      </c>
      <c r="F29" s="1"/>
      <c r="G29" s="1"/>
      <c r="H29" s="1"/>
      <c r="I29" s="1"/>
      <c r="J29" s="1"/>
      <c r="K29" s="1"/>
      <c r="L29" s="1"/>
      <c r="N29" s="1"/>
    </row>
    <row r="30" spans="1:14" ht="18.75">
      <c r="A30" s="8" t="s">
        <v>25</v>
      </c>
      <c r="B30" s="7"/>
      <c r="C30" s="7"/>
      <c r="D30" s="7"/>
      <c r="E30" s="5">
        <f>(E27*E24)/E5</f>
        <v>2.5028278947368419</v>
      </c>
      <c r="F30" s="1"/>
      <c r="G30" s="1"/>
      <c r="H30" s="1"/>
      <c r="I30" s="1"/>
      <c r="J30" s="1"/>
      <c r="K30" s="1"/>
      <c r="L30" s="1"/>
      <c r="N30" s="1"/>
    </row>
    <row r="31" spans="1:14" ht="18.75">
      <c r="A31" s="8" t="s">
        <v>26</v>
      </c>
      <c r="B31" s="7"/>
      <c r="C31" s="7"/>
      <c r="D31" s="7"/>
      <c r="E31" s="5">
        <f>(E28*E24)/E6</f>
        <v>0.33112346666666664</v>
      </c>
      <c r="F31" s="1"/>
      <c r="G31" s="1"/>
      <c r="H31" s="1"/>
      <c r="I31" s="1"/>
      <c r="J31" s="1"/>
      <c r="K31" s="1"/>
      <c r="L31" s="1"/>
      <c r="N31" s="1"/>
    </row>
    <row r="32" spans="1:14" ht="18.75">
      <c r="A32" s="6" t="s">
        <v>27</v>
      </c>
      <c r="B32" s="6"/>
      <c r="C32" s="6"/>
      <c r="D32" s="6"/>
      <c r="E32" s="5">
        <f>E22*E22*E3</f>
        <v>3.2865333333333333</v>
      </c>
      <c r="F32" s="1"/>
      <c r="G32" s="1"/>
      <c r="H32" s="1"/>
      <c r="I32" s="1"/>
      <c r="J32" s="1"/>
      <c r="K32" s="1"/>
      <c r="L32" s="1"/>
      <c r="N32" s="1"/>
    </row>
    <row r="33" spans="1:14" ht="18.75">
      <c r="A33" s="9" t="s">
        <v>28</v>
      </c>
      <c r="B33" s="9"/>
      <c r="C33" s="9"/>
      <c r="D33" s="9"/>
      <c r="E33" s="5">
        <f>E29*E29*E4</f>
        <v>0.57285582760709697</v>
      </c>
      <c r="F33" s="1"/>
      <c r="G33" s="1"/>
      <c r="H33" s="1"/>
      <c r="I33" s="1"/>
      <c r="J33" s="1"/>
      <c r="K33" s="1"/>
      <c r="L33" s="1"/>
      <c r="N33" s="1"/>
    </row>
    <row r="34" spans="1:14" ht="18.75">
      <c r="A34" s="7" t="s">
        <v>29</v>
      </c>
      <c r="B34" s="7"/>
      <c r="C34" s="7"/>
      <c r="D34" s="7"/>
      <c r="E34" s="5">
        <f>E30*E30*E5</f>
        <v>2.3803760388556841</v>
      </c>
      <c r="F34" s="1"/>
      <c r="G34" s="1"/>
      <c r="H34" s="1"/>
      <c r="I34" s="1"/>
      <c r="J34" s="1"/>
      <c r="K34" s="1"/>
      <c r="L34" s="1"/>
      <c r="N34" s="1"/>
    </row>
    <row r="35" spans="1:14" ht="18.75">
      <c r="A35" s="13" t="s">
        <v>30</v>
      </c>
      <c r="B35" s="13"/>
      <c r="C35" s="13"/>
      <c r="D35" s="13"/>
      <c r="E35" s="5">
        <f>E31*E31*E6</f>
        <v>0.16446412526602663</v>
      </c>
      <c r="F35" s="1"/>
      <c r="G35" s="1"/>
      <c r="H35" s="1"/>
      <c r="I35" s="1"/>
      <c r="J35" s="1"/>
      <c r="K35" s="1"/>
      <c r="L35" s="1"/>
      <c r="N35" s="1"/>
    </row>
    <row r="36" spans="1:14">
      <c r="A36" s="7" t="s">
        <v>31</v>
      </c>
      <c r="B36" s="7"/>
      <c r="C36" s="7"/>
      <c r="D36" s="7"/>
      <c r="E36" s="5">
        <f>E32/50</f>
        <v>6.5730666666666659E-2</v>
      </c>
      <c r="F36" s="1"/>
      <c r="G36" s="1"/>
      <c r="H36" s="1"/>
      <c r="I36" s="1"/>
      <c r="J36" s="1"/>
      <c r="K36" s="1"/>
      <c r="L36" s="1"/>
      <c r="N36" s="1"/>
    </row>
    <row r="37" spans="1:14">
      <c r="A37" s="6" t="s">
        <v>32</v>
      </c>
      <c r="B37" s="6"/>
      <c r="C37" s="6"/>
      <c r="D37" s="6"/>
      <c r="E37" s="5">
        <f>E33/E36</f>
        <v>8.7151988053333351</v>
      </c>
      <c r="F37" s="1"/>
      <c r="G37" s="1"/>
      <c r="H37" s="1"/>
      <c r="I37" s="1"/>
      <c r="J37" s="1"/>
      <c r="K37" s="1"/>
      <c r="L37" s="1"/>
      <c r="N37" s="1"/>
    </row>
    <row r="38" spans="1:14">
      <c r="A38" s="6" t="s">
        <v>33</v>
      </c>
      <c r="B38" s="6"/>
      <c r="C38" s="6"/>
      <c r="D38" s="6"/>
      <c r="E38" s="5">
        <f>E34/E36</f>
        <v>36.214086355263163</v>
      </c>
      <c r="F38" s="1"/>
      <c r="G38" s="1"/>
      <c r="H38" s="1"/>
      <c r="I38" s="1"/>
      <c r="J38" s="1"/>
      <c r="K38" s="1"/>
      <c r="L38" s="1"/>
      <c r="N38" s="1"/>
    </row>
    <row r="39" spans="1:14">
      <c r="A39" s="6" t="s">
        <v>34</v>
      </c>
      <c r="B39" s="6"/>
      <c r="C39" s="6"/>
      <c r="D39" s="6"/>
      <c r="E39" s="5">
        <f>E35/E36</f>
        <v>2.5020912399999999</v>
      </c>
      <c r="F39" s="1"/>
      <c r="G39" s="1"/>
      <c r="H39" s="1"/>
      <c r="I39" s="1"/>
      <c r="J39" s="1"/>
      <c r="K39" s="1"/>
      <c r="L39" s="1"/>
      <c r="N39" s="1"/>
    </row>
    <row r="40" spans="1:14">
      <c r="A40" s="6" t="s">
        <v>35</v>
      </c>
      <c r="B40" s="6"/>
      <c r="C40" s="6"/>
      <c r="D40" s="6"/>
      <c r="E40" s="5">
        <v>20.943000000000001</v>
      </c>
      <c r="F40" s="1"/>
      <c r="G40" s="1"/>
      <c r="H40" s="1"/>
      <c r="I40" s="1"/>
      <c r="J40" s="1"/>
      <c r="K40" s="1"/>
      <c r="L40" s="1"/>
      <c r="N40" s="1"/>
    </row>
    <row r="41" spans="1:14">
      <c r="A41" s="6" t="s">
        <v>37</v>
      </c>
      <c r="B41" s="6"/>
      <c r="C41" s="6"/>
      <c r="D41" s="6"/>
      <c r="E41" s="5">
        <v>37.530500000000004</v>
      </c>
      <c r="F41" s="1"/>
      <c r="G41" s="1"/>
      <c r="H41" s="1"/>
      <c r="I41" s="1"/>
      <c r="J41" s="1"/>
      <c r="K41" s="1"/>
      <c r="L41" s="1"/>
      <c r="N41" s="1"/>
    </row>
    <row r="42" spans="1:14">
      <c r="A42" s="6" t="s">
        <v>36</v>
      </c>
      <c r="B42" s="6"/>
      <c r="C42" s="6"/>
      <c r="D42" s="6"/>
      <c r="E42" s="5">
        <v>73.489000000000004</v>
      </c>
      <c r="F42" s="1"/>
      <c r="G42" s="1"/>
      <c r="H42" s="1"/>
      <c r="I42" s="1"/>
      <c r="J42" s="1"/>
      <c r="K42" s="1"/>
      <c r="L42" s="1"/>
      <c r="N42" s="1"/>
    </row>
    <row r="43" spans="1:14">
      <c r="A43" s="6" t="s">
        <v>38</v>
      </c>
      <c r="B43" s="6"/>
      <c r="C43" s="6"/>
      <c r="D43" s="6"/>
      <c r="E43" s="5">
        <v>71.935000000000002</v>
      </c>
      <c r="F43" s="1"/>
      <c r="G43" s="1"/>
      <c r="H43" s="1"/>
      <c r="I43" s="1"/>
      <c r="J43" s="1"/>
      <c r="K43" s="1"/>
      <c r="L43" s="1"/>
      <c r="N43" s="1"/>
    </row>
    <row r="44" spans="1:14">
      <c r="A44" s="6" t="s">
        <v>39</v>
      </c>
      <c r="B44" s="6"/>
      <c r="C44" s="6"/>
      <c r="D44" s="6"/>
      <c r="E44" s="5">
        <f>E40*E36</f>
        <v>1.3765973519999999</v>
      </c>
      <c r="F44" s="1"/>
      <c r="G44" s="1"/>
      <c r="H44" s="1"/>
      <c r="I44" s="1"/>
      <c r="J44" s="1"/>
      <c r="K44" s="1"/>
      <c r="L44" s="1"/>
      <c r="N44" s="1"/>
    </row>
    <row r="45" spans="1:14">
      <c r="A45" s="6" t="s">
        <v>40</v>
      </c>
      <c r="B45" s="6"/>
      <c r="C45" s="6"/>
      <c r="D45" s="6"/>
      <c r="E45" s="5">
        <f>E41*E36</f>
        <v>2.4669047853333335</v>
      </c>
      <c r="F45" s="1"/>
      <c r="G45" s="1"/>
      <c r="H45" s="1"/>
      <c r="I45" s="1"/>
      <c r="J45" s="1"/>
      <c r="K45" s="1"/>
      <c r="L45" s="1"/>
      <c r="N45" s="1"/>
    </row>
    <row r="46" spans="1:14">
      <c r="A46" s="6" t="s">
        <v>41</v>
      </c>
      <c r="B46" s="6"/>
      <c r="C46" s="6"/>
      <c r="D46" s="6"/>
      <c r="E46" s="5">
        <f>E42*E36</f>
        <v>4.830480962666666</v>
      </c>
      <c r="F46" s="1"/>
      <c r="G46" s="1"/>
      <c r="H46" s="1"/>
      <c r="I46" s="1"/>
      <c r="J46" s="1"/>
      <c r="K46" s="1"/>
      <c r="L46" s="1"/>
      <c r="N46" s="1"/>
    </row>
    <row r="47" spans="1:14">
      <c r="A47" s="6" t="s">
        <v>42</v>
      </c>
      <c r="B47" s="6"/>
      <c r="C47" s="6"/>
      <c r="D47" s="6"/>
      <c r="E47" s="5">
        <f>E43*E36</f>
        <v>4.7283355066666664</v>
      </c>
      <c r="F47" s="1"/>
      <c r="G47" s="1"/>
      <c r="H47" s="1"/>
      <c r="I47" s="1"/>
      <c r="J47" s="1"/>
      <c r="K47" s="1"/>
      <c r="L47" s="1"/>
      <c r="N47" s="1"/>
    </row>
    <row r="48" spans="1:14">
      <c r="A48" s="6" t="s">
        <v>46</v>
      </c>
      <c r="B48" s="6"/>
      <c r="C48" s="6"/>
      <c r="D48" s="6"/>
      <c r="E48" s="5">
        <v>120.1576</v>
      </c>
      <c r="F48" s="1"/>
      <c r="G48" s="1"/>
      <c r="H48" s="1"/>
      <c r="I48" s="1"/>
      <c r="J48" s="1"/>
      <c r="K48" s="1"/>
      <c r="L48" s="1"/>
      <c r="N48" s="1"/>
    </row>
    <row r="49" spans="1:14">
      <c r="A49" s="6" t="s">
        <v>47</v>
      </c>
      <c r="B49" s="6"/>
      <c r="C49" s="6"/>
      <c r="D49" s="6"/>
      <c r="E49" s="5">
        <v>65.747</v>
      </c>
      <c r="F49" s="1"/>
      <c r="G49" s="1"/>
      <c r="H49" s="1"/>
      <c r="I49" s="1"/>
      <c r="J49" s="1"/>
      <c r="K49" s="1"/>
      <c r="L49" s="1"/>
      <c r="N49" s="1"/>
    </row>
    <row r="50" spans="1:14">
      <c r="A50" s="6" t="s">
        <v>23</v>
      </c>
      <c r="B50" s="6"/>
      <c r="C50" s="6"/>
      <c r="D50" s="6"/>
      <c r="E50" s="5">
        <v>2.9693999999999998</v>
      </c>
      <c r="F50" s="1"/>
      <c r="G50" s="1"/>
      <c r="H50" s="1"/>
      <c r="I50" s="1"/>
      <c r="J50" s="1"/>
      <c r="K50" s="1"/>
      <c r="L50" s="1"/>
      <c r="N50" s="1"/>
    </row>
    <row r="51" spans="1:14">
      <c r="A51" s="6" t="s">
        <v>43</v>
      </c>
      <c r="B51" s="6"/>
      <c r="C51" s="6"/>
      <c r="D51" s="6"/>
      <c r="E51" s="5">
        <f>(E48*E36)/E4</f>
        <v>17.551198117925924</v>
      </c>
      <c r="F51" s="1"/>
      <c r="G51" s="1"/>
      <c r="H51" s="1"/>
      <c r="I51" s="1"/>
      <c r="J51" s="1"/>
      <c r="K51" s="1"/>
      <c r="L51" s="1"/>
      <c r="N51" s="1"/>
    </row>
    <row r="52" spans="1:14">
      <c r="A52" s="6" t="s">
        <v>44</v>
      </c>
      <c r="B52" s="6"/>
      <c r="C52" s="6"/>
      <c r="D52" s="6"/>
      <c r="E52" s="5">
        <f>(E49*E36)/E5</f>
        <v>11.372616161403506</v>
      </c>
      <c r="F52" s="1"/>
      <c r="G52" s="1"/>
      <c r="H52" s="1"/>
      <c r="I52" s="1"/>
      <c r="J52" s="1"/>
      <c r="K52" s="1"/>
      <c r="L52" s="1"/>
      <c r="N52" s="1"/>
    </row>
    <row r="53" spans="1:14">
      <c r="A53" s="6" t="s">
        <v>45</v>
      </c>
      <c r="B53" s="6"/>
      <c r="C53" s="6"/>
      <c r="D53" s="6"/>
      <c r="E53" s="5">
        <f>(E50*E36)/E6</f>
        <v>0.13012042773333329</v>
      </c>
      <c r="F53" s="1"/>
      <c r="G53" s="1"/>
      <c r="H53" s="1"/>
      <c r="I53" s="1"/>
      <c r="J53" s="1"/>
      <c r="K53" s="1"/>
      <c r="L53" s="1"/>
      <c r="N53" s="1"/>
    </row>
    <row r="54" spans="1:14">
      <c r="A54" s="6" t="s">
        <v>48</v>
      </c>
      <c r="B54" s="6"/>
      <c r="C54" s="6"/>
      <c r="D54" s="6"/>
      <c r="E54" s="5">
        <f>E8*9.8</f>
        <v>176.4</v>
      </c>
      <c r="F54" s="1"/>
      <c r="G54" s="1"/>
      <c r="H54" s="1"/>
      <c r="I54" s="1"/>
      <c r="J54" s="1"/>
      <c r="K54" s="1"/>
      <c r="L54" s="1"/>
      <c r="N54" s="1"/>
    </row>
    <row r="55" spans="1:14">
      <c r="A55" s="6" t="s">
        <v>49</v>
      </c>
      <c r="B55" s="6"/>
      <c r="C55" s="6"/>
      <c r="D55" s="6"/>
      <c r="E55" s="5">
        <f>E9*9.8</f>
        <v>196</v>
      </c>
      <c r="F55" s="1"/>
      <c r="G55" s="1"/>
      <c r="H55" s="1"/>
      <c r="I55" s="1"/>
      <c r="J55" s="1"/>
      <c r="K55" s="1"/>
      <c r="L55" s="1"/>
      <c r="N55" s="1"/>
    </row>
    <row r="56" spans="1:14">
      <c r="A56" s="6" t="s">
        <v>50</v>
      </c>
      <c r="B56" s="6"/>
      <c r="C56" s="6"/>
      <c r="D56" s="6"/>
      <c r="E56" s="5">
        <f>E10*9.8</f>
        <v>882.00000000000011</v>
      </c>
      <c r="F56" s="1"/>
      <c r="G56" s="1"/>
      <c r="H56" s="1"/>
      <c r="I56" s="1"/>
      <c r="J56" s="1"/>
      <c r="K56" s="1"/>
      <c r="L56" s="1"/>
      <c r="N56" s="1"/>
    </row>
    <row r="57" spans="1:14">
      <c r="A57" s="6" t="s">
        <v>51</v>
      </c>
      <c r="B57" s="6"/>
      <c r="C57" s="6"/>
      <c r="D57" s="6"/>
      <c r="E57" s="5">
        <f>E11*9.8</f>
        <v>4410</v>
      </c>
      <c r="F57" s="1"/>
      <c r="G57" s="1"/>
      <c r="H57" s="1"/>
      <c r="I57" s="1"/>
      <c r="J57" s="1"/>
      <c r="K57" s="1"/>
      <c r="L57" s="1"/>
      <c r="N57" s="1"/>
    </row>
    <row r="58" spans="1:14">
      <c r="A58" s="6" t="s">
        <v>52</v>
      </c>
      <c r="B58" s="6"/>
      <c r="C58" s="6"/>
      <c r="D58" s="6"/>
      <c r="E58" s="5">
        <f>E8*E44</f>
        <v>24.778752335999997</v>
      </c>
      <c r="F58" s="1"/>
      <c r="G58" s="1"/>
      <c r="H58" s="1"/>
      <c r="I58" s="1"/>
      <c r="J58" s="1"/>
      <c r="K58" s="1"/>
      <c r="L58" s="1"/>
      <c r="N58" s="1"/>
    </row>
    <row r="59" spans="1:14">
      <c r="A59" s="6" t="s">
        <v>53</v>
      </c>
      <c r="B59" s="6"/>
      <c r="C59" s="6"/>
      <c r="D59" s="6"/>
      <c r="E59" s="5">
        <f>E9*E45</f>
        <v>49.338095706666671</v>
      </c>
      <c r="F59" s="1"/>
      <c r="G59" s="1"/>
      <c r="H59" s="1"/>
      <c r="I59" s="1"/>
      <c r="J59" s="1"/>
      <c r="K59" s="1"/>
      <c r="L59" s="1"/>
      <c r="N59" s="1"/>
    </row>
    <row r="60" spans="1:14">
      <c r="A60" s="6" t="s">
        <v>54</v>
      </c>
      <c r="B60" s="6"/>
      <c r="C60" s="6"/>
      <c r="D60" s="6"/>
      <c r="E60" s="5">
        <f>E10*E46</f>
        <v>434.74328663999995</v>
      </c>
      <c r="F60" s="1"/>
      <c r="G60" s="1"/>
      <c r="H60" s="1"/>
      <c r="I60" s="1"/>
      <c r="J60" s="1"/>
      <c r="K60" s="1"/>
      <c r="L60" s="1"/>
      <c r="N60" s="1"/>
    </row>
    <row r="61" spans="1:14">
      <c r="A61" s="6" t="s">
        <v>55</v>
      </c>
      <c r="B61" s="6"/>
      <c r="C61" s="6"/>
      <c r="D61" s="6"/>
      <c r="E61" s="5">
        <f>E11*E47</f>
        <v>2127.750978</v>
      </c>
      <c r="F61" s="1"/>
      <c r="G61" s="1"/>
      <c r="H61" s="1"/>
      <c r="I61" s="1"/>
      <c r="J61" s="1"/>
      <c r="K61" s="1"/>
      <c r="L61" s="1"/>
      <c r="N61" s="1"/>
    </row>
    <row r="62" spans="1:14">
      <c r="A62" s="6" t="s">
        <v>56</v>
      </c>
      <c r="B62" s="6"/>
      <c r="C62" s="6"/>
      <c r="D62" s="6"/>
      <c r="E62" s="5">
        <f>E51*E12</f>
        <v>8.7755990589629622</v>
      </c>
      <c r="F62" s="1"/>
      <c r="G62" s="1"/>
      <c r="H62" s="1"/>
      <c r="I62" s="1"/>
      <c r="J62" s="1"/>
      <c r="K62" s="1"/>
      <c r="L62" s="1"/>
      <c r="N62" s="1"/>
    </row>
    <row r="63" spans="1:14">
      <c r="A63" s="6" t="s">
        <v>57</v>
      </c>
      <c r="B63" s="6"/>
      <c r="C63" s="6"/>
      <c r="D63" s="6"/>
      <c r="E63" s="5">
        <f>E52*E13</f>
        <v>13.647139393684208</v>
      </c>
      <c r="F63" s="1"/>
      <c r="G63" s="1"/>
      <c r="H63" s="1"/>
      <c r="I63" s="1"/>
      <c r="J63" s="1"/>
      <c r="K63" s="1"/>
      <c r="L63" s="1"/>
      <c r="N63" s="1"/>
    </row>
    <row r="64" spans="1:14">
      <c r="A64" s="6" t="s">
        <v>58</v>
      </c>
      <c r="B64" s="6"/>
      <c r="C64" s="6"/>
      <c r="D64" s="6"/>
      <c r="E64" s="5">
        <f>E53*E14</f>
        <v>5.8554192479999978</v>
      </c>
      <c r="F64" s="1"/>
      <c r="G64" s="1"/>
      <c r="H64" s="1"/>
      <c r="I64" s="1"/>
      <c r="J64" s="1"/>
      <c r="K64" s="1"/>
      <c r="L64" s="1"/>
      <c r="N64" s="1"/>
    </row>
    <row r="65" spans="1:14">
      <c r="A65" s="6" t="s">
        <v>60</v>
      </c>
      <c r="B65" s="6"/>
      <c r="C65" s="6"/>
      <c r="D65" s="6"/>
      <c r="E65" s="5">
        <f>E62/E58</f>
        <v>0.3541582295979151</v>
      </c>
      <c r="F65" s="1"/>
      <c r="G65" s="1"/>
      <c r="H65" s="1"/>
      <c r="I65" s="1"/>
      <c r="J65" s="1"/>
      <c r="K65" s="1"/>
      <c r="L65" s="1"/>
      <c r="N65" s="1"/>
    </row>
    <row r="66" spans="1:14">
      <c r="A66" s="6" t="s">
        <v>61</v>
      </c>
      <c r="B66" s="6"/>
      <c r="C66" s="6"/>
      <c r="D66" s="6"/>
      <c r="E66" s="5">
        <f>E63/E59</f>
        <v>0.27660450202256542</v>
      </c>
      <c r="F66" s="1"/>
      <c r="G66" s="1"/>
      <c r="H66" s="1"/>
      <c r="I66" s="1"/>
      <c r="J66" s="1"/>
      <c r="K66" s="1"/>
      <c r="L66" s="1"/>
      <c r="N66" s="1"/>
    </row>
    <row r="67" spans="1:14">
      <c r="A67" s="6" t="s">
        <v>59</v>
      </c>
      <c r="B67" s="6"/>
      <c r="C67" s="6"/>
      <c r="D67" s="6"/>
      <c r="E67" s="5">
        <f>E64/E60</f>
        <v>1.3468682387840353E-2</v>
      </c>
      <c r="F67" s="1"/>
      <c r="G67" s="1"/>
      <c r="H67" s="1"/>
      <c r="I67" s="1"/>
      <c r="J67" s="1"/>
      <c r="K67" s="1"/>
      <c r="L67" s="1"/>
      <c r="N67" s="1"/>
    </row>
    <row r="68" spans="1:14">
      <c r="A68" s="6" t="s">
        <v>62</v>
      </c>
      <c r="B68" s="6"/>
      <c r="C68" s="6"/>
      <c r="D68" s="6"/>
      <c r="E68" s="5">
        <f>E65/E17</f>
        <v>44.269778699739383</v>
      </c>
      <c r="F68" s="1"/>
      <c r="G68" s="1"/>
      <c r="H68" s="1"/>
      <c r="I68" s="1"/>
      <c r="J68" s="1"/>
      <c r="K68" s="1"/>
      <c r="L68" s="1"/>
      <c r="N68" s="1"/>
    </row>
    <row r="69" spans="1:14">
      <c r="A69" s="6" t="s">
        <v>63</v>
      </c>
      <c r="B69" s="6"/>
      <c r="C69" s="6"/>
      <c r="D69" s="6"/>
      <c r="E69" s="5">
        <f>E66/E17</f>
        <v>34.57556275282068</v>
      </c>
      <c r="F69" s="1"/>
      <c r="G69" s="1"/>
      <c r="H69" s="1"/>
      <c r="I69" s="1"/>
      <c r="J69" s="1"/>
      <c r="K69" s="1"/>
      <c r="L69" s="1"/>
      <c r="N69" s="1"/>
    </row>
    <row r="70" spans="1:14">
      <c r="A70" s="6" t="s">
        <v>64</v>
      </c>
      <c r="B70" s="6"/>
      <c r="C70" s="6"/>
      <c r="D70" s="6"/>
      <c r="E70" s="5">
        <f>E67/E17</f>
        <v>1.6835852984800441</v>
      </c>
      <c r="F70" s="1"/>
      <c r="G70" s="1"/>
      <c r="H70" s="1"/>
      <c r="I70" s="1"/>
      <c r="J70" s="1"/>
      <c r="K70" s="1"/>
      <c r="L70" s="1"/>
      <c r="N70" s="1"/>
    </row>
  </sheetData>
  <mergeCells count="71">
    <mergeCell ref="A34:D34"/>
    <mergeCell ref="A35:D35"/>
    <mergeCell ref="A10:D10"/>
    <mergeCell ref="A11:D11"/>
    <mergeCell ref="E1:N1"/>
    <mergeCell ref="A1:D2"/>
    <mergeCell ref="A3:D3"/>
    <mergeCell ref="A4:D4"/>
    <mergeCell ref="A5:D5"/>
    <mergeCell ref="A12:D12"/>
    <mergeCell ref="A13:D13"/>
    <mergeCell ref="A14:D14"/>
    <mergeCell ref="A15:D15"/>
    <mergeCell ref="A16:D16"/>
    <mergeCell ref="A28:D28"/>
    <mergeCell ref="A17:D17"/>
    <mergeCell ref="O1:O2"/>
    <mergeCell ref="A6:D6"/>
    <mergeCell ref="A7:D7"/>
    <mergeCell ref="A8:D8"/>
    <mergeCell ref="A9:D9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9:D29"/>
    <mergeCell ref="A30:D30"/>
    <mergeCell ref="A31:D31"/>
    <mergeCell ref="A32:D32"/>
    <mergeCell ref="A33:D33"/>
    <mergeCell ref="A36:D36"/>
    <mergeCell ref="A37:D37"/>
    <mergeCell ref="A38:D38"/>
    <mergeCell ref="A39:D39"/>
    <mergeCell ref="A40:D40"/>
    <mergeCell ref="A51:D51"/>
    <mergeCell ref="A52:D52"/>
    <mergeCell ref="A53:D53"/>
    <mergeCell ref="A41:D41"/>
    <mergeCell ref="A42:D42"/>
    <mergeCell ref="A43:D43"/>
    <mergeCell ref="A44:D44"/>
    <mergeCell ref="A45:D45"/>
    <mergeCell ref="A48:D48"/>
    <mergeCell ref="A49:D49"/>
    <mergeCell ref="A50:D50"/>
    <mergeCell ref="A46:D46"/>
    <mergeCell ref="A47:D47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9:D69"/>
    <mergeCell ref="A70:D70"/>
    <mergeCell ref="A64:D64"/>
    <mergeCell ref="A65:D65"/>
    <mergeCell ref="A66:D66"/>
    <mergeCell ref="A67:D67"/>
    <mergeCell ref="A68:D6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2014-06-05T06:44:15Z</dcterms:modified>
</cp:coreProperties>
</file>