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Данные для прихода" sheetId="1" r:id="rId1"/>
    <sheet name="Закупочная накладная" sheetId="2" r:id="rId2"/>
    <sheet name="Приходная накладаная" sheetId="3" r:id="rId3"/>
    <sheet name="Продажи" sheetId="4" r:id="rId4"/>
    <sheet name="Списание в букет" sheetId="5" r:id="rId5"/>
    <sheet name="Списание в брак" sheetId="6" r:id="rId6"/>
    <sheet name="Остатки" sheetId="7" r:id="rId7"/>
    <sheet name="Свод" sheetId="8" r:id="rId8"/>
  </sheets>
  <definedNames/>
  <calcPr fullCalcOnLoad="1" refMode="R1C1"/>
</workbook>
</file>

<file path=xl/sharedStrings.xml><?xml version="1.0" encoding="utf-8"?>
<sst xmlns="http://schemas.openxmlformats.org/spreadsheetml/2006/main" count="138" uniqueCount="49">
  <si>
    <t>Кол-во</t>
  </si>
  <si>
    <t>Сумма</t>
  </si>
  <si>
    <t>№ п.п.</t>
  </si>
  <si>
    <t>Наименование</t>
  </si>
  <si>
    <t>Ед. изм.</t>
  </si>
  <si>
    <t>Цена</t>
  </si>
  <si>
    <t xml:space="preserve">от </t>
  </si>
  <si>
    <t>Итого</t>
  </si>
  <si>
    <t>прописью</t>
  </si>
  <si>
    <t>Принято ценностей на сумму:</t>
  </si>
  <si>
    <t>Принял</t>
  </si>
  <si>
    <t>(подпись и разборчиво фамилию)</t>
  </si>
  <si>
    <t>Сдал</t>
  </si>
  <si>
    <t>Организация</t>
  </si>
  <si>
    <t>ИНН</t>
  </si>
  <si>
    <t>Приходная накладная №</t>
  </si>
  <si>
    <t>Закупочная накладная №</t>
  </si>
  <si>
    <t xml:space="preserve">Дата </t>
  </si>
  <si>
    <t>Номер накладной</t>
  </si>
  <si>
    <t>Номенклатура</t>
  </si>
  <si>
    <t>Количество</t>
  </si>
  <si>
    <t>Цена закупки</t>
  </si>
  <si>
    <t>Цена продажи</t>
  </si>
  <si>
    <t>Магия</t>
  </si>
  <si>
    <t>Свитнес</t>
  </si>
  <si>
    <t>Фридем</t>
  </si>
  <si>
    <t>Мондиаль</t>
  </si>
  <si>
    <t>Топаз</t>
  </si>
  <si>
    <t>Эгуанза</t>
  </si>
  <si>
    <t>Итого закуп</t>
  </si>
  <si>
    <t>Итого продажа</t>
  </si>
  <si>
    <t>№ П/П</t>
  </si>
  <si>
    <t>шт</t>
  </si>
  <si>
    <t>ИП Панасюк Л.В</t>
  </si>
  <si>
    <t>ИП Панасюк Л.В.</t>
  </si>
  <si>
    <t>Итого продаж</t>
  </si>
  <si>
    <t>Зарплата</t>
  </si>
  <si>
    <t>Дата</t>
  </si>
  <si>
    <t>ИЮНЬ</t>
  </si>
  <si>
    <t>Букеты</t>
  </si>
  <si>
    <t>на начало дня</t>
  </si>
  <si>
    <t>Продажи</t>
  </si>
  <si>
    <t>Списание</t>
  </si>
  <si>
    <t>На конец дня</t>
  </si>
  <si>
    <t>Себестоимость</t>
  </si>
  <si>
    <t>Закупки</t>
  </si>
  <si>
    <t>Прибыль</t>
  </si>
  <si>
    <t>Списание в брак</t>
  </si>
  <si>
    <t>Хризонтема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</si>
</sst>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  <numFmt numFmtId="166" formatCode="000000"/>
    <numFmt numFmtId="167" formatCode="000000.0"/>
  </numFmts>
  <fonts count="44">
    <font>
      <sz val="10"/>
      <name val="Arial Cyr"/>
      <family val="0"/>
    </font>
    <font>
      <b/>
      <sz val="10"/>
      <name val="Arial Cyr"/>
      <family val="2"/>
    </font>
    <font>
      <sz val="6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8"/>
      <name val="Arial Cyr"/>
      <family val="2"/>
    </font>
    <font>
      <b/>
      <i/>
      <u val="single"/>
      <sz val="8"/>
      <color indexed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6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 horizontal="right" vertical="center"/>
    </xf>
    <xf numFmtId="0" fontId="3" fillId="33" borderId="10" xfId="0" applyFont="1" applyFill="1" applyBorder="1" applyAlignment="1">
      <alignment horizontal="right"/>
    </xf>
    <xf numFmtId="0" fontId="7" fillId="33" borderId="0" xfId="0" applyFont="1" applyFill="1" applyAlignment="1">
      <alignment horizontal="right"/>
    </xf>
    <xf numFmtId="0" fontId="7" fillId="33" borderId="0" xfId="0" applyFont="1" applyFill="1" applyAlignment="1">
      <alignment horizontal="left" indent="1"/>
    </xf>
    <xf numFmtId="0" fontId="9" fillId="33" borderId="0" xfId="42" applyFont="1" applyFill="1" applyAlignment="1" applyProtection="1">
      <alignment horizontal="left" indent="1"/>
      <protection/>
    </xf>
    <xf numFmtId="49" fontId="7" fillId="33" borderId="0" xfId="0" applyNumberFormat="1" applyFont="1" applyFill="1" applyBorder="1" applyAlignment="1">
      <alignment horizontal="left" vertical="center"/>
    </xf>
    <xf numFmtId="0" fontId="7" fillId="33" borderId="0" xfId="0" applyFont="1" applyFill="1" applyAlignment="1">
      <alignment horizontal="right" wrapText="1"/>
    </xf>
    <xf numFmtId="0" fontId="0" fillId="33" borderId="0" xfId="0" applyFill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 wrapText="1" indent="1"/>
    </xf>
    <xf numFmtId="0" fontId="8" fillId="33" borderId="15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7" fillId="33" borderId="0" xfId="0" applyFont="1" applyFill="1" applyAlignment="1">
      <alignment horizontal="right"/>
    </xf>
    <xf numFmtId="0" fontId="7" fillId="33" borderId="0" xfId="0" applyFont="1" applyFill="1" applyAlignment="1">
      <alignment horizontal="left" indent="1"/>
    </xf>
    <xf numFmtId="49" fontId="7" fillId="33" borderId="0" xfId="0" applyNumberFormat="1" applyFont="1" applyFill="1" applyAlignment="1">
      <alignment horizontal="left" inden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14" fontId="7" fillId="33" borderId="0" xfId="0" applyNumberFormat="1" applyFont="1" applyFill="1" applyBorder="1" applyAlignment="1">
      <alignment horizontal="left"/>
    </xf>
    <xf numFmtId="1" fontId="6" fillId="33" borderId="0" xfId="0" applyNumberFormat="1" applyFont="1" applyFill="1" applyAlignment="1">
      <alignment horizontal="left" vertical="center"/>
    </xf>
    <xf numFmtId="0" fontId="0" fillId="0" borderId="0" xfId="0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6" fontId="8" fillId="33" borderId="19" xfId="0" applyNumberFormat="1" applyFont="1" applyFill="1" applyBorder="1" applyAlignment="1">
      <alignment horizontal="center" vertical="center"/>
    </xf>
    <xf numFmtId="166" fontId="3" fillId="0" borderId="20" xfId="0" applyNumberFormat="1" applyFont="1" applyBorder="1" applyAlignment="1">
      <alignment horizontal="center" vertical="center"/>
    </xf>
    <xf numFmtId="166" fontId="3" fillId="0" borderId="21" xfId="0" applyNumberFormat="1" applyFont="1" applyBorder="1" applyAlignment="1">
      <alignment horizontal="center" vertical="center"/>
    </xf>
    <xf numFmtId="165" fontId="8" fillId="33" borderId="13" xfId="0" applyNumberFormat="1" applyFont="1" applyFill="1" applyBorder="1" applyAlignment="1">
      <alignment horizontal="right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1" fontId="0" fillId="0" borderId="13" xfId="0" applyNumberFormat="1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/>
    </xf>
    <xf numFmtId="0" fontId="0" fillId="34" borderId="13" xfId="0" applyFill="1" applyBorder="1" applyAlignment="1">
      <alignment/>
    </xf>
    <xf numFmtId="0" fontId="1" fillId="34" borderId="13" xfId="0" applyFont="1" applyFill="1" applyBorder="1" applyAlignment="1">
      <alignment horizontal="left" vertical="center" wrapText="1"/>
    </xf>
    <xf numFmtId="0" fontId="0" fillId="34" borderId="13" xfId="0" applyFill="1" applyBorder="1" applyAlignment="1">
      <alignment horizontal="center"/>
    </xf>
    <xf numFmtId="49" fontId="0" fillId="34" borderId="13" xfId="0" applyNumberFormat="1" applyFill="1" applyBorder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3" xfId="0" applyFill="1" applyBorder="1" applyAlignment="1">
      <alignment/>
    </xf>
    <xf numFmtId="0" fontId="7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5" borderId="13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34" borderId="13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0" fillId="34" borderId="13" xfId="0" applyNumberFormat="1" applyFill="1" applyBorder="1" applyAlignment="1">
      <alignment/>
    </xf>
    <xf numFmtId="0" fontId="0" fillId="0" borderId="13" xfId="0" applyNumberForma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4"/>
  <sheetViews>
    <sheetView tabSelected="1" zoomScalePageLayoutView="0" workbookViewId="0" topLeftCell="A1">
      <selection activeCell="B27" sqref="B27"/>
    </sheetView>
  </sheetViews>
  <sheetFormatPr defaultColWidth="9.00390625" defaultRowHeight="12.75"/>
  <cols>
    <col min="2" max="2" width="18.625" style="0" customWidth="1"/>
    <col min="3" max="3" width="11.875" style="0" customWidth="1"/>
    <col min="4" max="4" width="13.25390625" style="0" customWidth="1"/>
    <col min="5" max="5" width="15.00390625" style="0" customWidth="1"/>
    <col min="6" max="6" width="14.875" style="0" customWidth="1"/>
    <col min="7" max="7" width="12.00390625" style="0" customWidth="1"/>
  </cols>
  <sheetData>
    <row r="3" spans="2:3" ht="12.75">
      <c r="B3" s="54" t="s">
        <v>18</v>
      </c>
      <c r="C3" s="55">
        <v>4</v>
      </c>
    </row>
    <row r="4" spans="2:3" ht="12.75">
      <c r="B4" s="54" t="s">
        <v>17</v>
      </c>
      <c r="C4" s="56">
        <v>41805</v>
      </c>
    </row>
    <row r="5" ht="12.75">
      <c r="B5" s="44"/>
    </row>
    <row r="6" spans="1:7" ht="12.75">
      <c r="A6" s="60" t="s">
        <v>31</v>
      </c>
      <c r="B6" s="61" t="s">
        <v>19</v>
      </c>
      <c r="C6" s="60" t="s">
        <v>20</v>
      </c>
      <c r="D6" s="60" t="s">
        <v>21</v>
      </c>
      <c r="E6" s="66" t="s">
        <v>1</v>
      </c>
      <c r="F6" s="67" t="s">
        <v>22</v>
      </c>
      <c r="G6" s="66" t="s">
        <v>1</v>
      </c>
    </row>
    <row r="7" spans="1:7" ht="12.75">
      <c r="A7" s="62">
        <v>1</v>
      </c>
      <c r="B7" s="63" t="s">
        <v>25</v>
      </c>
      <c r="C7" s="60">
        <v>25</v>
      </c>
      <c r="D7" s="60">
        <v>78</v>
      </c>
      <c r="E7" s="67">
        <f>C7*D7</f>
        <v>1950</v>
      </c>
      <c r="F7" s="67">
        <v>130</v>
      </c>
      <c r="G7" s="67">
        <f>F7*C7</f>
        <v>3250</v>
      </c>
    </row>
    <row r="8" spans="1:7" ht="12.75">
      <c r="A8" s="62">
        <v>2</v>
      </c>
      <c r="B8" s="63" t="s">
        <v>24</v>
      </c>
      <c r="C8" s="60">
        <v>50</v>
      </c>
      <c r="D8" s="60">
        <v>78</v>
      </c>
      <c r="E8" s="67">
        <f aca="true" t="shared" si="0" ref="E8:E21">C8*D8</f>
        <v>3900</v>
      </c>
      <c r="F8" s="67">
        <v>130</v>
      </c>
      <c r="G8" s="67">
        <f aca="true" t="shared" si="1" ref="G8:G21">F8*C8</f>
        <v>6500</v>
      </c>
    </row>
    <row r="9" spans="1:7" ht="12.75">
      <c r="A9" s="62">
        <v>3</v>
      </c>
      <c r="B9" s="63" t="s">
        <v>26</v>
      </c>
      <c r="C9" s="60">
        <v>50</v>
      </c>
      <c r="D9" s="60">
        <v>78</v>
      </c>
      <c r="E9" s="67">
        <f t="shared" si="0"/>
        <v>3900</v>
      </c>
      <c r="F9" s="67">
        <v>130</v>
      </c>
      <c r="G9" s="67">
        <f t="shared" si="1"/>
        <v>6500</v>
      </c>
    </row>
    <row r="10" spans="1:7" ht="12.75">
      <c r="A10" s="62">
        <v>4</v>
      </c>
      <c r="B10" s="63" t="s">
        <v>27</v>
      </c>
      <c r="C10" s="60">
        <v>25</v>
      </c>
      <c r="D10" s="60">
        <v>78</v>
      </c>
      <c r="E10" s="67">
        <f t="shared" si="0"/>
        <v>1950</v>
      </c>
      <c r="F10" s="67">
        <v>130</v>
      </c>
      <c r="G10" s="67">
        <f t="shared" si="1"/>
        <v>3250</v>
      </c>
    </row>
    <row r="11" spans="1:7" ht="12.75">
      <c r="A11" s="62">
        <v>5</v>
      </c>
      <c r="B11" s="63" t="s">
        <v>28</v>
      </c>
      <c r="C11" s="60">
        <v>25</v>
      </c>
      <c r="D11" s="60">
        <v>78</v>
      </c>
      <c r="E11" s="67">
        <f t="shared" si="0"/>
        <v>1950</v>
      </c>
      <c r="F11" s="67">
        <v>130</v>
      </c>
      <c r="G11" s="67">
        <f t="shared" si="1"/>
        <v>3250</v>
      </c>
    </row>
    <row r="12" spans="1:7" ht="12.75">
      <c r="A12" s="62">
        <v>6</v>
      </c>
      <c r="B12" s="63" t="s">
        <v>23</v>
      </c>
      <c r="C12" s="60">
        <v>25</v>
      </c>
      <c r="D12" s="60">
        <v>30</v>
      </c>
      <c r="E12" s="67">
        <f t="shared" si="0"/>
        <v>750</v>
      </c>
      <c r="F12" s="67">
        <v>70</v>
      </c>
      <c r="G12" s="67">
        <f t="shared" si="1"/>
        <v>1750</v>
      </c>
    </row>
    <row r="13" spans="1:7" ht="12.75">
      <c r="A13" s="62">
        <v>7</v>
      </c>
      <c r="B13" s="63"/>
      <c r="C13" s="60"/>
      <c r="D13" s="60"/>
      <c r="E13" s="67">
        <f t="shared" si="0"/>
        <v>0</v>
      </c>
      <c r="F13" s="67"/>
      <c r="G13" s="67">
        <f t="shared" si="1"/>
        <v>0</v>
      </c>
    </row>
    <row r="14" spans="1:7" ht="12.75">
      <c r="A14" s="62">
        <v>8</v>
      </c>
      <c r="B14" s="63"/>
      <c r="C14" s="60"/>
      <c r="D14" s="60"/>
      <c r="E14" s="67">
        <f t="shared" si="0"/>
        <v>0</v>
      </c>
      <c r="F14" s="67"/>
      <c r="G14" s="67">
        <f t="shared" si="1"/>
        <v>0</v>
      </c>
    </row>
    <row r="15" spans="1:7" ht="12.75">
      <c r="A15" s="62">
        <v>9</v>
      </c>
      <c r="B15" s="63"/>
      <c r="C15" s="60"/>
      <c r="D15" s="60"/>
      <c r="E15" s="67">
        <f t="shared" si="0"/>
        <v>0</v>
      </c>
      <c r="F15" s="67"/>
      <c r="G15" s="67">
        <f t="shared" si="1"/>
        <v>0</v>
      </c>
    </row>
    <row r="16" spans="1:7" ht="12.75">
      <c r="A16" s="62">
        <v>10</v>
      </c>
      <c r="B16" s="63"/>
      <c r="C16" s="60"/>
      <c r="D16" s="60"/>
      <c r="E16" s="67">
        <f t="shared" si="0"/>
        <v>0</v>
      </c>
      <c r="F16" s="67"/>
      <c r="G16" s="67">
        <f t="shared" si="1"/>
        <v>0</v>
      </c>
    </row>
    <row r="17" spans="1:7" ht="12.75">
      <c r="A17" s="62">
        <v>11</v>
      </c>
      <c r="B17" s="63"/>
      <c r="C17" s="60"/>
      <c r="D17" s="60"/>
      <c r="E17" s="67">
        <f t="shared" si="0"/>
        <v>0</v>
      </c>
      <c r="F17" s="67"/>
      <c r="G17" s="67">
        <f t="shared" si="1"/>
        <v>0</v>
      </c>
    </row>
    <row r="18" spans="1:7" ht="12.75">
      <c r="A18" s="62">
        <v>12</v>
      </c>
      <c r="B18" s="63"/>
      <c r="C18" s="60"/>
      <c r="D18" s="60"/>
      <c r="E18" s="67">
        <f t="shared" si="0"/>
        <v>0</v>
      </c>
      <c r="F18" s="67"/>
      <c r="G18" s="67">
        <f t="shared" si="1"/>
        <v>0</v>
      </c>
    </row>
    <row r="19" spans="1:7" ht="12.75">
      <c r="A19" s="62">
        <v>13</v>
      </c>
      <c r="B19" s="63"/>
      <c r="C19" s="60"/>
      <c r="D19" s="60"/>
      <c r="E19" s="67">
        <f t="shared" si="0"/>
        <v>0</v>
      </c>
      <c r="F19" s="67"/>
      <c r="G19" s="67">
        <f t="shared" si="1"/>
        <v>0</v>
      </c>
    </row>
    <row r="20" spans="1:7" ht="12.75">
      <c r="A20" s="62">
        <v>14</v>
      </c>
      <c r="B20" s="63"/>
      <c r="C20" s="60"/>
      <c r="D20" s="60"/>
      <c r="E20" s="67">
        <f t="shared" si="0"/>
        <v>0</v>
      </c>
      <c r="F20" s="67"/>
      <c r="G20" s="67">
        <f t="shared" si="1"/>
        <v>0</v>
      </c>
    </row>
    <row r="21" spans="1:7" ht="12.75">
      <c r="A21" s="62">
        <v>15</v>
      </c>
      <c r="B21" s="63"/>
      <c r="C21" s="60"/>
      <c r="D21" s="60"/>
      <c r="E21" s="67">
        <f t="shared" si="0"/>
        <v>0</v>
      </c>
      <c r="F21" s="67"/>
      <c r="G21" s="67">
        <f t="shared" si="1"/>
        <v>0</v>
      </c>
    </row>
    <row r="24" spans="4:7" ht="12.75">
      <c r="D24" s="65" t="s">
        <v>29</v>
      </c>
      <c r="E24" s="65">
        <f>SUM(E7:E23)</f>
        <v>14400</v>
      </c>
      <c r="F24" s="64" t="s">
        <v>30</v>
      </c>
      <c r="G24" s="65">
        <f>SUM(G7:G23)</f>
        <v>24500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E29" sqref="E29"/>
    </sheetView>
  </sheetViews>
  <sheetFormatPr defaultColWidth="9.00390625" defaultRowHeight="12.75"/>
  <sheetData>
    <row r="1" spans="1:8" ht="12.75">
      <c r="A1" s="31" t="s">
        <v>13</v>
      </c>
      <c r="B1" s="31"/>
      <c r="C1" s="32" t="s">
        <v>33</v>
      </c>
      <c r="D1" s="32"/>
      <c r="E1" s="32"/>
      <c r="F1" s="32"/>
      <c r="G1" s="32"/>
      <c r="H1" s="32"/>
    </row>
    <row r="2" spans="1:8" ht="12.75">
      <c r="A2" s="31" t="s">
        <v>14</v>
      </c>
      <c r="B2" s="31"/>
      <c r="C2" s="33"/>
      <c r="D2" s="33"/>
      <c r="E2" s="33"/>
      <c r="F2" s="14"/>
      <c r="G2" s="14"/>
      <c r="H2" s="15"/>
    </row>
    <row r="3" spans="1:8" ht="18">
      <c r="A3" s="1"/>
      <c r="B3" s="1"/>
      <c r="C3" s="1"/>
      <c r="D3" s="1"/>
      <c r="E3" s="1"/>
      <c r="F3" s="10" t="s">
        <v>16</v>
      </c>
      <c r="G3" s="43">
        <f>'Данные для прихода'!C3</f>
        <v>4</v>
      </c>
      <c r="H3" s="1"/>
    </row>
    <row r="4" spans="1:8" ht="12.75">
      <c r="A4" s="1"/>
      <c r="B4" s="1"/>
      <c r="C4" s="2"/>
      <c r="D4" s="13" t="s">
        <v>6</v>
      </c>
      <c r="E4" s="42">
        <f>'Данные для прихода'!C4</f>
        <v>41805</v>
      </c>
      <c r="F4" s="42"/>
      <c r="G4" s="1"/>
      <c r="H4" s="1"/>
    </row>
    <row r="5" spans="1:8" ht="12.75">
      <c r="A5" s="1"/>
      <c r="B5" s="17"/>
      <c r="C5" s="25"/>
      <c r="D5" s="25"/>
      <c r="E5" s="25"/>
      <c r="F5" s="25"/>
      <c r="G5" s="25"/>
      <c r="H5" s="25"/>
    </row>
    <row r="6" spans="1:8" ht="12.75">
      <c r="A6" s="1"/>
      <c r="B6" s="1"/>
      <c r="C6" s="2"/>
      <c r="D6" s="11"/>
      <c r="E6" s="16"/>
      <c r="F6" s="16"/>
      <c r="G6" s="1"/>
      <c r="H6" s="1"/>
    </row>
    <row r="7" spans="1:8" ht="12.75">
      <c r="A7" s="34" t="s">
        <v>2</v>
      </c>
      <c r="B7" s="26" t="s">
        <v>3</v>
      </c>
      <c r="C7" s="36"/>
      <c r="D7" s="37"/>
      <c r="E7" s="40" t="s">
        <v>4</v>
      </c>
      <c r="F7" s="26" t="s">
        <v>0</v>
      </c>
      <c r="G7" s="26" t="s">
        <v>5</v>
      </c>
      <c r="H7" s="28" t="s">
        <v>1</v>
      </c>
    </row>
    <row r="8" spans="1:8" ht="12.75">
      <c r="A8" s="35"/>
      <c r="B8" s="27"/>
      <c r="C8" s="38"/>
      <c r="D8" s="39"/>
      <c r="E8" s="41"/>
      <c r="F8" s="27"/>
      <c r="G8" s="27"/>
      <c r="H8" s="28"/>
    </row>
    <row r="9" spans="1:8" ht="12.75">
      <c r="A9" s="21">
        <f>'Данные для прихода'!A7</f>
        <v>1</v>
      </c>
      <c r="B9" s="48" t="str">
        <f>'Данные для прихода'!B7</f>
        <v>Фридем</v>
      </c>
      <c r="C9" s="49"/>
      <c r="D9" s="50"/>
      <c r="E9" s="22" t="s">
        <v>32</v>
      </c>
      <c r="F9" s="22">
        <f>'Данные для прихода'!C7</f>
        <v>25</v>
      </c>
      <c r="G9" s="19">
        <f>'Данные для прихода'!D7</f>
        <v>78</v>
      </c>
      <c r="H9" s="20">
        <f>'Данные для прихода'!E7</f>
        <v>1950</v>
      </c>
    </row>
    <row r="10" spans="1:8" ht="12.75">
      <c r="A10" s="21">
        <f>'Данные для прихода'!A8</f>
        <v>2</v>
      </c>
      <c r="B10" s="48" t="str">
        <f>'Данные для прихода'!B8</f>
        <v>Свитнес</v>
      </c>
      <c r="C10" s="49"/>
      <c r="D10" s="50"/>
      <c r="E10" s="22" t="s">
        <v>32</v>
      </c>
      <c r="F10" s="22">
        <f>'Данные для прихода'!C8</f>
        <v>50</v>
      </c>
      <c r="G10" s="19">
        <f>'Данные для прихода'!D8</f>
        <v>78</v>
      </c>
      <c r="H10" s="20">
        <f>'Данные для прихода'!E8</f>
        <v>3900</v>
      </c>
    </row>
    <row r="11" spans="1:8" ht="12.75">
      <c r="A11" s="21">
        <f>'Данные для прихода'!A9</f>
        <v>3</v>
      </c>
      <c r="B11" s="48" t="str">
        <f>'Данные для прихода'!B9</f>
        <v>Мондиаль</v>
      </c>
      <c r="C11" s="49"/>
      <c r="D11" s="50"/>
      <c r="E11" s="22" t="s">
        <v>32</v>
      </c>
      <c r="F11" s="22">
        <f>'Данные для прихода'!C9</f>
        <v>50</v>
      </c>
      <c r="G11" s="19">
        <f>'Данные для прихода'!D9</f>
        <v>78</v>
      </c>
      <c r="H11" s="20">
        <f>'Данные для прихода'!E9</f>
        <v>3900</v>
      </c>
    </row>
    <row r="12" spans="1:8" ht="12.75">
      <c r="A12" s="21">
        <f>'Данные для прихода'!A10</f>
        <v>4</v>
      </c>
      <c r="B12" s="48" t="str">
        <f>'Данные для прихода'!B10</f>
        <v>Топаз</v>
      </c>
      <c r="C12" s="49"/>
      <c r="D12" s="50"/>
      <c r="E12" s="22" t="s">
        <v>32</v>
      </c>
      <c r="F12" s="22">
        <f>'Данные для прихода'!C10</f>
        <v>25</v>
      </c>
      <c r="G12" s="19">
        <f>'Данные для прихода'!D10</f>
        <v>78</v>
      </c>
      <c r="H12" s="20">
        <f>'Данные для прихода'!E10</f>
        <v>1950</v>
      </c>
    </row>
    <row r="13" spans="1:8" ht="12.75">
      <c r="A13" s="21">
        <f>'Данные для прихода'!A11</f>
        <v>5</v>
      </c>
      <c r="B13" s="48" t="str">
        <f>'Данные для прихода'!B11</f>
        <v>Эгуанза</v>
      </c>
      <c r="C13" s="49"/>
      <c r="D13" s="50"/>
      <c r="E13" s="22" t="s">
        <v>32</v>
      </c>
      <c r="F13" s="22">
        <f>'Данные для прихода'!C11</f>
        <v>25</v>
      </c>
      <c r="G13" s="19">
        <f>'Данные для прихода'!D11</f>
        <v>78</v>
      </c>
      <c r="H13" s="20">
        <f>'Данные для прихода'!E11</f>
        <v>1950</v>
      </c>
    </row>
    <row r="14" spans="1:8" ht="12.75">
      <c r="A14" s="21">
        <f>'Данные для прихода'!A12</f>
        <v>6</v>
      </c>
      <c r="B14" s="48" t="str">
        <f>'Данные для прихода'!B12</f>
        <v>Магия</v>
      </c>
      <c r="C14" s="49"/>
      <c r="D14" s="50"/>
      <c r="E14" s="22" t="s">
        <v>32</v>
      </c>
      <c r="F14" s="22">
        <f>'Данные для прихода'!C12</f>
        <v>25</v>
      </c>
      <c r="G14" s="19">
        <f>'Данные для прихода'!D12</f>
        <v>30</v>
      </c>
      <c r="H14" s="20">
        <f>'Данные для прихода'!E12</f>
        <v>750</v>
      </c>
    </row>
    <row r="15" spans="1:8" ht="12.75">
      <c r="A15" s="21">
        <f>'Данные для прихода'!A13</f>
        <v>7</v>
      </c>
      <c r="B15" s="45">
        <f>'Данные для прихода'!B13</f>
        <v>0</v>
      </c>
      <c r="C15" s="52"/>
      <c r="D15" s="53"/>
      <c r="E15" s="22" t="s">
        <v>32</v>
      </c>
      <c r="F15" s="22">
        <f>'Данные для прихода'!C13</f>
        <v>0</v>
      </c>
      <c r="G15" s="19">
        <f>'Данные для прихода'!D13</f>
        <v>0</v>
      </c>
      <c r="H15" s="20">
        <f>'Данные для прихода'!E13</f>
        <v>0</v>
      </c>
    </row>
    <row r="16" spans="1:8" ht="12.75">
      <c r="A16" s="21">
        <f>'Данные для прихода'!A14</f>
        <v>8</v>
      </c>
      <c r="B16" s="45">
        <f>'Данные для прихода'!B14</f>
        <v>0</v>
      </c>
      <c r="C16" s="52"/>
      <c r="D16" s="53"/>
      <c r="E16" s="22" t="s">
        <v>32</v>
      </c>
      <c r="F16" s="22">
        <f>'Данные для прихода'!C14</f>
        <v>0</v>
      </c>
      <c r="G16" s="19">
        <f>'Данные для прихода'!D14</f>
        <v>0</v>
      </c>
      <c r="H16" s="20">
        <f>'Данные для прихода'!E14</f>
        <v>0</v>
      </c>
    </row>
    <row r="17" spans="1:8" ht="12.75">
      <c r="A17" s="21">
        <f>'Данные для прихода'!A15</f>
        <v>9</v>
      </c>
      <c r="B17" s="45">
        <f>'Данные для прихода'!B15</f>
        <v>0</v>
      </c>
      <c r="C17" s="52"/>
      <c r="D17" s="53"/>
      <c r="E17" s="22" t="s">
        <v>32</v>
      </c>
      <c r="F17" s="22">
        <f>'Данные для прихода'!C15</f>
        <v>0</v>
      </c>
      <c r="G17" s="19">
        <f>'Данные для прихода'!D15</f>
        <v>0</v>
      </c>
      <c r="H17" s="20">
        <f>'Данные для прихода'!E15</f>
        <v>0</v>
      </c>
    </row>
    <row r="18" spans="1:8" ht="12.75">
      <c r="A18" s="21">
        <f>'Данные для прихода'!A16</f>
        <v>10</v>
      </c>
      <c r="B18" s="45">
        <f>'Данные для прихода'!B16</f>
        <v>0</v>
      </c>
      <c r="C18" s="52"/>
      <c r="D18" s="53"/>
      <c r="E18" s="22" t="s">
        <v>32</v>
      </c>
      <c r="F18" s="22">
        <f>'Данные для прихода'!C16</f>
        <v>0</v>
      </c>
      <c r="G18" s="19">
        <f>'Данные для прихода'!D16</f>
        <v>0</v>
      </c>
      <c r="H18" s="20">
        <f>'Данные для прихода'!E16</f>
        <v>0</v>
      </c>
    </row>
    <row r="19" spans="1:8" ht="12.75">
      <c r="A19" s="21">
        <f>'Данные для прихода'!A17</f>
        <v>11</v>
      </c>
      <c r="B19" s="45">
        <f>'Данные для прихода'!B17</f>
        <v>0</v>
      </c>
      <c r="C19" s="52"/>
      <c r="D19" s="53"/>
      <c r="E19" s="22" t="s">
        <v>32</v>
      </c>
      <c r="F19" s="22">
        <f>'Данные для прихода'!C17</f>
        <v>0</v>
      </c>
      <c r="G19" s="19">
        <f>'Данные для прихода'!D17</f>
        <v>0</v>
      </c>
      <c r="H19" s="20">
        <f>'Данные для прихода'!E17</f>
        <v>0</v>
      </c>
    </row>
    <row r="20" spans="1:8" ht="12.75">
      <c r="A20" s="21">
        <f>'Данные для прихода'!A18</f>
        <v>12</v>
      </c>
      <c r="B20" s="45">
        <f>'Данные для прихода'!B18</f>
        <v>0</v>
      </c>
      <c r="C20" s="52"/>
      <c r="D20" s="53"/>
      <c r="E20" s="22" t="s">
        <v>32</v>
      </c>
      <c r="F20" s="22">
        <f>'Данные для прихода'!C18</f>
        <v>0</v>
      </c>
      <c r="G20" s="19">
        <f>'Данные для прихода'!D18</f>
        <v>0</v>
      </c>
      <c r="H20" s="20">
        <f>'Данные для прихода'!E18</f>
        <v>0</v>
      </c>
    </row>
    <row r="21" spans="1:8" ht="12.75">
      <c r="A21" s="21">
        <f>'Данные для прихода'!A19</f>
        <v>13</v>
      </c>
      <c r="B21" s="45">
        <f>'Данные для прихода'!B19</f>
        <v>0</v>
      </c>
      <c r="C21" s="52"/>
      <c r="D21" s="53"/>
      <c r="E21" s="22" t="s">
        <v>32</v>
      </c>
      <c r="F21" s="22">
        <f>'Данные для прихода'!C19</f>
        <v>0</v>
      </c>
      <c r="G21" s="19">
        <f>'Данные для прихода'!D19</f>
        <v>0</v>
      </c>
      <c r="H21" s="20">
        <f>'Данные для прихода'!E19</f>
        <v>0</v>
      </c>
    </row>
    <row r="22" spans="1:8" ht="12.75">
      <c r="A22" s="4"/>
      <c r="B22" s="4"/>
      <c r="C22" s="4"/>
      <c r="D22" s="4"/>
      <c r="E22" s="4"/>
      <c r="F22" s="12"/>
      <c r="G22" s="5" t="s">
        <v>7</v>
      </c>
      <c r="H22" s="51">
        <f>'Данные для прихода'!E24</f>
        <v>14400</v>
      </c>
    </row>
    <row r="23" spans="1:8" ht="12.75">
      <c r="A23" s="6" t="s">
        <v>9</v>
      </c>
      <c r="B23" s="7"/>
      <c r="C23" s="7"/>
      <c r="D23" s="7"/>
      <c r="E23" s="7"/>
      <c r="F23" s="7"/>
      <c r="G23" s="8"/>
      <c r="H23" s="8"/>
    </row>
    <row r="24" spans="1:8" ht="12.75">
      <c r="A24" s="29"/>
      <c r="B24" s="29"/>
      <c r="C24" s="29"/>
      <c r="D24" s="29"/>
      <c r="E24" s="29"/>
      <c r="F24" s="29"/>
      <c r="G24" s="29"/>
      <c r="H24" s="29"/>
    </row>
    <row r="25" spans="1:8" ht="12.75">
      <c r="A25" s="30" t="s">
        <v>8</v>
      </c>
      <c r="B25" s="30"/>
      <c r="C25" s="30"/>
      <c r="D25" s="30"/>
      <c r="E25" s="30"/>
      <c r="F25" s="30"/>
      <c r="G25" s="30"/>
      <c r="H25" s="30"/>
    </row>
    <row r="26" spans="1:8" ht="12.75">
      <c r="A26" s="3" t="s">
        <v>10</v>
      </c>
      <c r="B26" s="9"/>
      <c r="C26" s="9"/>
      <c r="D26" s="9"/>
      <c r="E26" s="7" t="s">
        <v>12</v>
      </c>
      <c r="F26" s="23"/>
      <c r="G26" s="23"/>
      <c r="H26" s="23"/>
    </row>
    <row r="27" spans="1:8" ht="12.75">
      <c r="A27" s="1"/>
      <c r="B27" s="24" t="s">
        <v>11</v>
      </c>
      <c r="C27" s="24"/>
      <c r="D27" s="24"/>
      <c r="E27" s="18"/>
      <c r="F27" s="24" t="s">
        <v>11</v>
      </c>
      <c r="G27" s="24"/>
      <c r="H27" s="24"/>
    </row>
  </sheetData>
  <sheetProtection/>
  <mergeCells count="30">
    <mergeCell ref="B15:D15"/>
    <mergeCell ref="B16:D16"/>
    <mergeCell ref="B17:D17"/>
    <mergeCell ref="B18:D18"/>
    <mergeCell ref="B19:D19"/>
    <mergeCell ref="B20:D20"/>
    <mergeCell ref="B9:D9"/>
    <mergeCell ref="B10:D10"/>
    <mergeCell ref="B11:D11"/>
    <mergeCell ref="B12:D12"/>
    <mergeCell ref="B13:D13"/>
    <mergeCell ref="B14:D14"/>
    <mergeCell ref="B21:D21"/>
    <mergeCell ref="A24:H24"/>
    <mergeCell ref="A25:H25"/>
    <mergeCell ref="F26:H26"/>
    <mergeCell ref="B27:D27"/>
    <mergeCell ref="F27:H27"/>
    <mergeCell ref="A7:A8"/>
    <mergeCell ref="B7:D8"/>
    <mergeCell ref="E7:E8"/>
    <mergeCell ref="F7:F8"/>
    <mergeCell ref="G7:G8"/>
    <mergeCell ref="H7:H8"/>
    <mergeCell ref="A1:B1"/>
    <mergeCell ref="C1:H1"/>
    <mergeCell ref="A2:B2"/>
    <mergeCell ref="C2:E2"/>
    <mergeCell ref="E4:F4"/>
    <mergeCell ref="C5:H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J17" sqref="J17"/>
    </sheetView>
  </sheetViews>
  <sheetFormatPr defaultColWidth="9.00390625" defaultRowHeight="12.75"/>
  <sheetData>
    <row r="1" spans="1:8" ht="12.75">
      <c r="A1" s="31" t="s">
        <v>13</v>
      </c>
      <c r="B1" s="31"/>
      <c r="C1" s="32" t="s">
        <v>34</v>
      </c>
      <c r="D1" s="32"/>
      <c r="E1" s="32"/>
      <c r="F1" s="32"/>
      <c r="G1" s="32"/>
      <c r="H1" s="32"/>
    </row>
    <row r="2" spans="1:8" ht="12.75">
      <c r="A2" s="31" t="s">
        <v>14</v>
      </c>
      <c r="B2" s="31"/>
      <c r="C2" s="33"/>
      <c r="D2" s="33"/>
      <c r="E2" s="33"/>
      <c r="F2" s="14"/>
      <c r="G2" s="14"/>
      <c r="H2" s="15"/>
    </row>
    <row r="3" spans="1:8" ht="18">
      <c r="A3" s="1"/>
      <c r="B3" s="1"/>
      <c r="C3" s="1"/>
      <c r="D3" s="1"/>
      <c r="E3" s="1"/>
      <c r="F3" s="10" t="s">
        <v>15</v>
      </c>
      <c r="G3" s="43">
        <f>'Данные для прихода'!C3</f>
        <v>4</v>
      </c>
      <c r="H3" s="1"/>
    </row>
    <row r="4" spans="1:8" ht="12.75">
      <c r="A4" s="1"/>
      <c r="B4" s="1"/>
      <c r="C4" s="2"/>
      <c r="D4" s="13" t="s">
        <v>6</v>
      </c>
      <c r="E4" s="42">
        <f>'Данные для прихода'!C4</f>
        <v>41805</v>
      </c>
      <c r="F4" s="42"/>
      <c r="G4" s="1"/>
      <c r="H4" s="1"/>
    </row>
    <row r="5" spans="1:8" ht="12.75">
      <c r="A5" s="1"/>
      <c r="B5" s="17"/>
      <c r="C5" s="25"/>
      <c r="D5" s="25"/>
      <c r="E5" s="25"/>
      <c r="F5" s="25"/>
      <c r="G5" s="25"/>
      <c r="H5" s="25"/>
    </row>
    <row r="6" spans="1:8" ht="12.75">
      <c r="A6" s="1"/>
      <c r="B6" s="1"/>
      <c r="C6" s="2"/>
      <c r="D6" s="11"/>
      <c r="E6" s="16"/>
      <c r="F6" s="16"/>
      <c r="G6" s="1"/>
      <c r="H6" s="1"/>
    </row>
    <row r="7" spans="1:8" ht="12.75">
      <c r="A7" s="34" t="s">
        <v>2</v>
      </c>
      <c r="B7" s="26" t="s">
        <v>3</v>
      </c>
      <c r="C7" s="36"/>
      <c r="D7" s="37"/>
      <c r="E7" s="40" t="s">
        <v>4</v>
      </c>
      <c r="F7" s="26" t="s">
        <v>0</v>
      </c>
      <c r="G7" s="26" t="s">
        <v>5</v>
      </c>
      <c r="H7" s="28" t="s">
        <v>1</v>
      </c>
    </row>
    <row r="8" spans="1:8" ht="12.75">
      <c r="A8" s="35"/>
      <c r="B8" s="27"/>
      <c r="C8" s="38"/>
      <c r="D8" s="39"/>
      <c r="E8" s="41"/>
      <c r="F8" s="27"/>
      <c r="G8" s="27"/>
      <c r="H8" s="28"/>
    </row>
    <row r="9" spans="1:8" ht="12.75">
      <c r="A9" s="21">
        <f>'Данные для прихода'!A7</f>
        <v>1</v>
      </c>
      <c r="B9" s="45" t="str">
        <f>'Данные для прихода'!B7</f>
        <v>Фридем</v>
      </c>
      <c r="C9" s="46"/>
      <c r="D9" s="47"/>
      <c r="E9" s="22" t="s">
        <v>32</v>
      </c>
      <c r="F9" s="22">
        <f>'Данные для прихода'!C7</f>
        <v>25</v>
      </c>
      <c r="G9" s="19">
        <f>'Данные для прихода'!F7</f>
        <v>130</v>
      </c>
      <c r="H9" s="20">
        <f>'Данные для прихода'!G7</f>
        <v>3250</v>
      </c>
    </row>
    <row r="10" spans="1:8" ht="12.75">
      <c r="A10" s="21">
        <f>'Данные для прихода'!A8</f>
        <v>2</v>
      </c>
      <c r="B10" s="45" t="str">
        <f>'Данные для прихода'!B8</f>
        <v>Свитнес</v>
      </c>
      <c r="C10" s="46"/>
      <c r="D10" s="47"/>
      <c r="E10" s="22" t="s">
        <v>32</v>
      </c>
      <c r="F10" s="22">
        <f>'Данные для прихода'!C8</f>
        <v>50</v>
      </c>
      <c r="G10" s="19">
        <f>'Данные для прихода'!F8</f>
        <v>130</v>
      </c>
      <c r="H10" s="20">
        <f>'Данные для прихода'!G8</f>
        <v>6500</v>
      </c>
    </row>
    <row r="11" spans="1:8" ht="12.75">
      <c r="A11" s="21">
        <f>'Данные для прихода'!A9</f>
        <v>3</v>
      </c>
      <c r="B11" s="45" t="str">
        <f>'Данные для прихода'!B9</f>
        <v>Мондиаль</v>
      </c>
      <c r="C11" s="46"/>
      <c r="D11" s="47"/>
      <c r="E11" s="22" t="s">
        <v>32</v>
      </c>
      <c r="F11" s="22">
        <f>'Данные для прихода'!C9</f>
        <v>50</v>
      </c>
      <c r="G11" s="19">
        <f>'Данные для прихода'!F9</f>
        <v>130</v>
      </c>
      <c r="H11" s="20">
        <f>'Данные для прихода'!G9</f>
        <v>6500</v>
      </c>
    </row>
    <row r="12" spans="1:8" ht="12.75">
      <c r="A12" s="21">
        <f>'Данные для прихода'!A10</f>
        <v>4</v>
      </c>
      <c r="B12" s="45" t="str">
        <f>'Данные для прихода'!B10</f>
        <v>Топаз</v>
      </c>
      <c r="C12" s="46"/>
      <c r="D12" s="47"/>
      <c r="E12" s="22" t="s">
        <v>32</v>
      </c>
      <c r="F12" s="22">
        <f>'Данные для прихода'!C10</f>
        <v>25</v>
      </c>
      <c r="G12" s="19">
        <f>'Данные для прихода'!F10</f>
        <v>130</v>
      </c>
      <c r="H12" s="20">
        <f>'Данные для прихода'!G10</f>
        <v>3250</v>
      </c>
    </row>
    <row r="13" spans="1:8" ht="12.75">
      <c r="A13" s="21">
        <f>'Данные для прихода'!A11</f>
        <v>5</v>
      </c>
      <c r="B13" s="45" t="str">
        <f>'Данные для прихода'!B11</f>
        <v>Эгуанза</v>
      </c>
      <c r="C13" s="46"/>
      <c r="D13" s="47"/>
      <c r="E13" s="22" t="s">
        <v>32</v>
      </c>
      <c r="F13" s="22">
        <f>'Данные для прихода'!C11</f>
        <v>25</v>
      </c>
      <c r="G13" s="19">
        <f>'Данные для прихода'!F11</f>
        <v>130</v>
      </c>
      <c r="H13" s="20">
        <f>'Данные для прихода'!G11</f>
        <v>3250</v>
      </c>
    </row>
    <row r="14" spans="1:8" ht="12.75">
      <c r="A14" s="21">
        <f>'Данные для прихода'!A12</f>
        <v>6</v>
      </c>
      <c r="B14" s="45" t="str">
        <f>'Данные для прихода'!B12</f>
        <v>Магия</v>
      </c>
      <c r="C14" s="46"/>
      <c r="D14" s="47"/>
      <c r="E14" s="22" t="s">
        <v>32</v>
      </c>
      <c r="F14" s="22">
        <f>'Данные для прихода'!C12</f>
        <v>25</v>
      </c>
      <c r="G14" s="19">
        <f>'Данные для прихода'!F12</f>
        <v>70</v>
      </c>
      <c r="H14" s="20">
        <f>'Данные для прихода'!G12</f>
        <v>1750</v>
      </c>
    </row>
    <row r="15" spans="1:8" ht="12.75">
      <c r="A15" s="21">
        <f>'Данные для прихода'!A13</f>
        <v>7</v>
      </c>
      <c r="B15" s="45">
        <f>'Данные для прихода'!B13</f>
        <v>0</v>
      </c>
      <c r="C15" s="46"/>
      <c r="D15" s="47"/>
      <c r="E15" s="22" t="s">
        <v>32</v>
      </c>
      <c r="F15" s="22">
        <f>'Данные для прихода'!C13</f>
        <v>0</v>
      </c>
      <c r="G15" s="19">
        <f>'Данные для прихода'!F13</f>
        <v>0</v>
      </c>
      <c r="H15" s="20">
        <f>'Данные для прихода'!G13</f>
        <v>0</v>
      </c>
    </row>
    <row r="16" spans="1:8" ht="12.75">
      <c r="A16" s="21">
        <f>'Данные для прихода'!A14</f>
        <v>8</v>
      </c>
      <c r="B16" s="45">
        <f>'Данные для прихода'!B14</f>
        <v>0</v>
      </c>
      <c r="C16" s="46"/>
      <c r="D16" s="47"/>
      <c r="E16" s="22" t="s">
        <v>32</v>
      </c>
      <c r="F16" s="22">
        <f>'Данные для прихода'!C14</f>
        <v>0</v>
      </c>
      <c r="G16" s="19">
        <f>'Данные для прихода'!F14</f>
        <v>0</v>
      </c>
      <c r="H16" s="20">
        <f>'Данные для прихода'!G14</f>
        <v>0</v>
      </c>
    </row>
    <row r="17" spans="1:8" ht="12.75">
      <c r="A17" s="21">
        <f>'Данные для прихода'!A15</f>
        <v>9</v>
      </c>
      <c r="B17" s="45">
        <f>'Данные для прихода'!B15</f>
        <v>0</v>
      </c>
      <c r="C17" s="46"/>
      <c r="D17" s="47"/>
      <c r="E17" s="22" t="s">
        <v>32</v>
      </c>
      <c r="F17" s="22">
        <f>'Данные для прихода'!C15</f>
        <v>0</v>
      </c>
      <c r="G17" s="19">
        <f>'Данные для прихода'!F15</f>
        <v>0</v>
      </c>
      <c r="H17" s="20">
        <f>'Данные для прихода'!G15</f>
        <v>0</v>
      </c>
    </row>
    <row r="18" spans="1:8" ht="12.75">
      <c r="A18" s="21">
        <f>'Данные для прихода'!A16</f>
        <v>10</v>
      </c>
      <c r="B18" s="45">
        <f>'Данные для прихода'!B16</f>
        <v>0</v>
      </c>
      <c r="C18" s="46"/>
      <c r="D18" s="47"/>
      <c r="E18" s="22" t="s">
        <v>32</v>
      </c>
      <c r="F18" s="22">
        <f>'Данные для прихода'!C16</f>
        <v>0</v>
      </c>
      <c r="G18" s="19">
        <f>'Данные для прихода'!F16</f>
        <v>0</v>
      </c>
      <c r="H18" s="20">
        <f>'Данные для прихода'!G16</f>
        <v>0</v>
      </c>
    </row>
    <row r="19" spans="1:8" ht="12.75">
      <c r="A19" s="21">
        <f>'Данные для прихода'!A17</f>
        <v>11</v>
      </c>
      <c r="B19" s="45">
        <f>'Данные для прихода'!B17</f>
        <v>0</v>
      </c>
      <c r="C19" s="46"/>
      <c r="D19" s="47"/>
      <c r="E19" s="22" t="s">
        <v>32</v>
      </c>
      <c r="F19" s="22">
        <f>'Данные для прихода'!C17</f>
        <v>0</v>
      </c>
      <c r="G19" s="19">
        <f>'Данные для прихода'!F17</f>
        <v>0</v>
      </c>
      <c r="H19" s="20">
        <f>'Данные для прихода'!G17</f>
        <v>0</v>
      </c>
    </row>
    <row r="20" spans="1:8" ht="12.75">
      <c r="A20" s="21">
        <f>'Данные для прихода'!A18</f>
        <v>12</v>
      </c>
      <c r="B20" s="45">
        <f>'Данные для прихода'!B18</f>
        <v>0</v>
      </c>
      <c r="C20" s="46"/>
      <c r="D20" s="47"/>
      <c r="E20" s="22" t="s">
        <v>32</v>
      </c>
      <c r="F20" s="22">
        <f>'Данные для прихода'!C18</f>
        <v>0</v>
      </c>
      <c r="G20" s="19">
        <f>'Данные для прихода'!F18</f>
        <v>0</v>
      </c>
      <c r="H20" s="20">
        <f>'Данные для прихода'!G18</f>
        <v>0</v>
      </c>
    </row>
    <row r="21" spans="1:8" ht="12.75">
      <c r="A21" s="21">
        <f>'Данные для прихода'!A19</f>
        <v>13</v>
      </c>
      <c r="B21" s="45">
        <f>'Данные для прихода'!B19</f>
        <v>0</v>
      </c>
      <c r="C21" s="46"/>
      <c r="D21" s="47"/>
      <c r="E21" s="22" t="s">
        <v>32</v>
      </c>
      <c r="F21" s="22">
        <f>'Данные для прихода'!C19</f>
        <v>0</v>
      </c>
      <c r="G21" s="19">
        <f>'Данные для прихода'!F19</f>
        <v>0</v>
      </c>
      <c r="H21" s="20">
        <f>'Данные для прихода'!G19</f>
        <v>0</v>
      </c>
    </row>
    <row r="22" spans="1:8" ht="12.75">
      <c r="A22" s="4"/>
      <c r="B22" s="4"/>
      <c r="C22" s="4"/>
      <c r="D22" s="4"/>
      <c r="E22" s="4"/>
      <c r="F22" s="12"/>
      <c r="G22" s="5" t="s">
        <v>7</v>
      </c>
      <c r="H22" s="51">
        <f>'Данные для прихода'!G24</f>
        <v>24500</v>
      </c>
    </row>
    <row r="23" spans="1:8" ht="12.75">
      <c r="A23" s="6" t="s">
        <v>9</v>
      </c>
      <c r="B23" s="7"/>
      <c r="C23" s="7"/>
      <c r="D23" s="7"/>
      <c r="E23" s="7"/>
      <c r="F23" s="7"/>
      <c r="G23" s="8"/>
      <c r="H23" s="8"/>
    </row>
    <row r="24" spans="1:8" ht="12.75">
      <c r="A24" s="29"/>
      <c r="B24" s="29"/>
      <c r="C24" s="29"/>
      <c r="D24" s="29"/>
      <c r="E24" s="29"/>
      <c r="F24" s="29"/>
      <c r="G24" s="29"/>
      <c r="H24" s="29"/>
    </row>
    <row r="25" spans="1:8" ht="12.75">
      <c r="A25" s="30" t="s">
        <v>8</v>
      </c>
      <c r="B25" s="30"/>
      <c r="C25" s="30"/>
      <c r="D25" s="30"/>
      <c r="E25" s="30"/>
      <c r="F25" s="30"/>
      <c r="G25" s="30"/>
      <c r="H25" s="30"/>
    </row>
    <row r="26" spans="1:8" ht="12.75">
      <c r="A26" s="3" t="s">
        <v>10</v>
      </c>
      <c r="B26" s="9"/>
      <c r="C26" s="9"/>
      <c r="D26" s="9"/>
      <c r="E26" s="7" t="s">
        <v>12</v>
      </c>
      <c r="F26" s="23"/>
      <c r="G26" s="23"/>
      <c r="H26" s="23"/>
    </row>
    <row r="27" spans="1:8" ht="12.75">
      <c r="A27" s="1"/>
      <c r="B27" s="24" t="s">
        <v>11</v>
      </c>
      <c r="C27" s="24"/>
      <c r="D27" s="24"/>
      <c r="E27" s="18"/>
      <c r="F27" s="24" t="s">
        <v>11</v>
      </c>
      <c r="G27" s="24"/>
      <c r="H27" s="24"/>
    </row>
  </sheetData>
  <sheetProtection/>
  <mergeCells count="30">
    <mergeCell ref="B15:D15"/>
    <mergeCell ref="B16:D16"/>
    <mergeCell ref="B17:D17"/>
    <mergeCell ref="B18:D18"/>
    <mergeCell ref="B19:D19"/>
    <mergeCell ref="B20:D20"/>
    <mergeCell ref="B9:D9"/>
    <mergeCell ref="B10:D10"/>
    <mergeCell ref="B11:D11"/>
    <mergeCell ref="B12:D12"/>
    <mergeCell ref="B13:D13"/>
    <mergeCell ref="B14:D14"/>
    <mergeCell ref="B21:D21"/>
    <mergeCell ref="A24:H24"/>
    <mergeCell ref="A25:H25"/>
    <mergeCell ref="F26:H26"/>
    <mergeCell ref="B27:D27"/>
    <mergeCell ref="F27:H27"/>
    <mergeCell ref="A7:A8"/>
    <mergeCell ref="B7:D8"/>
    <mergeCell ref="E7:E8"/>
    <mergeCell ref="F7:F8"/>
    <mergeCell ref="G7:G8"/>
    <mergeCell ref="H7:H8"/>
    <mergeCell ref="A1:B1"/>
    <mergeCell ref="C1:H1"/>
    <mergeCell ref="A2:B2"/>
    <mergeCell ref="C2:E2"/>
    <mergeCell ref="E4:F4"/>
    <mergeCell ref="C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4"/>
  <sheetViews>
    <sheetView zoomScalePageLayoutView="0" workbookViewId="0" topLeftCell="A1">
      <selection activeCell="M15" sqref="M15"/>
    </sheetView>
  </sheetViews>
  <sheetFormatPr defaultColWidth="9.00390625" defaultRowHeight="12.75"/>
  <cols>
    <col min="2" max="2" width="18.625" style="0" customWidth="1"/>
    <col min="3" max="3" width="11.875" style="0" customWidth="1"/>
    <col min="4" max="4" width="13.25390625" style="0" customWidth="1"/>
    <col min="5" max="5" width="15.00390625" style="0" customWidth="1"/>
    <col min="7" max="7" width="12.75390625" style="0" customWidth="1"/>
  </cols>
  <sheetData>
    <row r="3" spans="2:3" ht="12.75">
      <c r="B3" s="54" t="s">
        <v>18</v>
      </c>
      <c r="C3" s="55">
        <v>5</v>
      </c>
    </row>
    <row r="4" spans="2:3" ht="12.75">
      <c r="B4" s="54" t="s">
        <v>17</v>
      </c>
      <c r="C4" s="56">
        <v>41805</v>
      </c>
    </row>
    <row r="5" ht="12.75">
      <c r="B5" s="44"/>
    </row>
    <row r="6" spans="1:5" ht="12.75">
      <c r="A6" s="60" t="s">
        <v>31</v>
      </c>
      <c r="B6" s="61" t="s">
        <v>19</v>
      </c>
      <c r="C6" s="60" t="s">
        <v>20</v>
      </c>
      <c r="D6" s="60" t="s">
        <v>22</v>
      </c>
      <c r="E6" s="66" t="s">
        <v>1</v>
      </c>
    </row>
    <row r="7" spans="1:5" ht="12.75">
      <c r="A7" s="62">
        <v>1</v>
      </c>
      <c r="B7" s="63" t="s">
        <v>25</v>
      </c>
      <c r="C7" s="60">
        <v>5</v>
      </c>
      <c r="D7" s="60">
        <v>130</v>
      </c>
      <c r="E7" s="67">
        <f>C7*D7</f>
        <v>650</v>
      </c>
    </row>
    <row r="8" spans="1:5" ht="12.75">
      <c r="A8" s="62">
        <v>2</v>
      </c>
      <c r="B8" s="63" t="s">
        <v>24</v>
      </c>
      <c r="C8" s="60">
        <v>12</v>
      </c>
      <c r="D8" s="60">
        <v>130</v>
      </c>
      <c r="E8" s="67">
        <f aca="true" t="shared" si="0" ref="E8:E21">C8*D8</f>
        <v>1560</v>
      </c>
    </row>
    <row r="9" spans="1:5" ht="12.75">
      <c r="A9" s="62">
        <v>3</v>
      </c>
      <c r="B9" s="63" t="s">
        <v>26</v>
      </c>
      <c r="C9" s="60">
        <v>12</v>
      </c>
      <c r="D9" s="60">
        <v>130</v>
      </c>
      <c r="E9" s="67">
        <f t="shared" si="0"/>
        <v>1560</v>
      </c>
    </row>
    <row r="10" spans="1:5" ht="12.75">
      <c r="A10" s="62">
        <v>4</v>
      </c>
      <c r="B10" s="63" t="s">
        <v>27</v>
      </c>
      <c r="C10" s="60">
        <v>10</v>
      </c>
      <c r="D10" s="60">
        <v>130</v>
      </c>
      <c r="E10" s="67">
        <f t="shared" si="0"/>
        <v>1300</v>
      </c>
    </row>
    <row r="11" spans="1:5" ht="12.75">
      <c r="A11" s="62">
        <v>5</v>
      </c>
      <c r="B11" s="63" t="s">
        <v>28</v>
      </c>
      <c r="C11" s="60"/>
      <c r="D11" s="60"/>
      <c r="E11" s="67">
        <f t="shared" si="0"/>
        <v>0</v>
      </c>
    </row>
    <row r="12" spans="1:5" ht="12.75">
      <c r="A12" s="62">
        <v>6</v>
      </c>
      <c r="B12" s="63" t="s">
        <v>23</v>
      </c>
      <c r="C12" s="60"/>
      <c r="D12" s="60"/>
      <c r="E12" s="67">
        <f t="shared" si="0"/>
        <v>0</v>
      </c>
    </row>
    <row r="13" spans="1:5" ht="12.75">
      <c r="A13" s="62">
        <v>7</v>
      </c>
      <c r="B13" s="63"/>
      <c r="C13" s="60"/>
      <c r="D13" s="60"/>
      <c r="E13" s="67">
        <f t="shared" si="0"/>
        <v>0</v>
      </c>
    </row>
    <row r="14" spans="1:5" ht="12.75">
      <c r="A14" s="62">
        <v>8</v>
      </c>
      <c r="B14" s="63"/>
      <c r="C14" s="60"/>
      <c r="D14" s="60"/>
      <c r="E14" s="67">
        <f t="shared" si="0"/>
        <v>0</v>
      </c>
    </row>
    <row r="15" spans="1:5" ht="12.75">
      <c r="A15" s="62">
        <v>9</v>
      </c>
      <c r="B15" s="63"/>
      <c r="C15" s="60"/>
      <c r="D15" s="60"/>
      <c r="E15" s="67">
        <f t="shared" si="0"/>
        <v>0</v>
      </c>
    </row>
    <row r="16" spans="1:5" ht="12.75">
      <c r="A16" s="62">
        <v>10</v>
      </c>
      <c r="B16" s="63"/>
      <c r="C16" s="60"/>
      <c r="D16" s="60"/>
      <c r="E16" s="67">
        <f t="shared" si="0"/>
        <v>0</v>
      </c>
    </row>
    <row r="17" spans="1:5" ht="12.75">
      <c r="A17" s="62">
        <v>11</v>
      </c>
      <c r="B17" s="63"/>
      <c r="C17" s="60"/>
      <c r="D17" s="60"/>
      <c r="E17" s="67">
        <f t="shared" si="0"/>
        <v>0</v>
      </c>
    </row>
    <row r="18" spans="1:5" ht="12.75">
      <c r="A18" s="62">
        <v>12</v>
      </c>
      <c r="B18" s="63"/>
      <c r="C18" s="60"/>
      <c r="D18" s="60"/>
      <c r="E18" s="67">
        <f t="shared" si="0"/>
        <v>0</v>
      </c>
    </row>
    <row r="19" spans="1:5" ht="12.75">
      <c r="A19" s="62">
        <v>13</v>
      </c>
      <c r="B19" s="63"/>
      <c r="C19" s="60"/>
      <c r="D19" s="60"/>
      <c r="E19" s="67">
        <f t="shared" si="0"/>
        <v>0</v>
      </c>
    </row>
    <row r="20" spans="1:5" ht="12.75">
      <c r="A20" s="62">
        <v>14</v>
      </c>
      <c r="B20" s="63"/>
      <c r="C20" s="60"/>
      <c r="D20" s="60"/>
      <c r="E20" s="67">
        <f t="shared" si="0"/>
        <v>0</v>
      </c>
    </row>
    <row r="21" spans="1:5" ht="12.75">
      <c r="A21" s="62">
        <v>15</v>
      </c>
      <c r="B21" s="63" t="s">
        <v>39</v>
      </c>
      <c r="C21" s="60">
        <v>1</v>
      </c>
      <c r="D21" s="60">
        <v>700</v>
      </c>
      <c r="E21" s="67">
        <f t="shared" si="0"/>
        <v>700</v>
      </c>
    </row>
    <row r="24" spans="4:8" ht="12.75">
      <c r="D24" s="70" t="s">
        <v>35</v>
      </c>
      <c r="E24" s="70">
        <f>SUM(E7:E23)</f>
        <v>5770</v>
      </c>
      <c r="G24" s="68" t="s">
        <v>36</v>
      </c>
      <c r="H24" s="69">
        <f>E24*0.05+500</f>
        <v>788.5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I24"/>
  <sheetViews>
    <sheetView zoomScalePageLayoutView="0" workbookViewId="0" topLeftCell="A1">
      <selection activeCell="I15" sqref="I15"/>
    </sheetView>
  </sheetViews>
  <sheetFormatPr defaultColWidth="9.00390625" defaultRowHeight="12.75"/>
  <cols>
    <col min="2" max="2" width="6.25390625" style="0" customWidth="1"/>
    <col min="3" max="3" width="15.375" style="0" customWidth="1"/>
    <col min="4" max="4" width="15.625" style="0" customWidth="1"/>
    <col min="5" max="5" width="11.875" style="0" customWidth="1"/>
    <col min="6" max="6" width="12.125" style="0" customWidth="1"/>
    <col min="8" max="8" width="17.75390625" style="0" customWidth="1"/>
  </cols>
  <sheetData>
    <row r="2" spans="3:4" ht="38.25">
      <c r="C2" s="54" t="s">
        <v>18</v>
      </c>
      <c r="D2" s="55">
        <v>5</v>
      </c>
    </row>
    <row r="3" spans="3:4" ht="12.75">
      <c r="C3" s="54" t="s">
        <v>17</v>
      </c>
      <c r="D3" s="56">
        <v>41805</v>
      </c>
    </row>
    <row r="4" ht="12.75">
      <c r="C4" s="44"/>
    </row>
    <row r="5" spans="2:6" ht="25.5">
      <c r="B5" s="60" t="s">
        <v>31</v>
      </c>
      <c r="C5" s="61" t="s">
        <v>19</v>
      </c>
      <c r="D5" s="60" t="s">
        <v>20</v>
      </c>
      <c r="E5" s="60" t="s">
        <v>22</v>
      </c>
      <c r="F5" s="66" t="s">
        <v>1</v>
      </c>
    </row>
    <row r="6" spans="2:6" ht="12.75">
      <c r="B6" s="62">
        <v>1</v>
      </c>
      <c r="C6" s="63" t="s">
        <v>25</v>
      </c>
      <c r="D6" s="60">
        <v>5</v>
      </c>
      <c r="E6" s="60">
        <v>130</v>
      </c>
      <c r="F6" s="67">
        <f>D6*E6</f>
        <v>650</v>
      </c>
    </row>
    <row r="7" spans="2:6" ht="12.75">
      <c r="B7" s="62">
        <v>2</v>
      </c>
      <c r="C7" s="63" t="s">
        <v>24</v>
      </c>
      <c r="D7" s="60">
        <v>12</v>
      </c>
      <c r="E7" s="60">
        <v>130</v>
      </c>
      <c r="F7" s="67">
        <f aca="true" t="shared" si="0" ref="F7:F20">D7*E7</f>
        <v>1560</v>
      </c>
    </row>
    <row r="8" spans="2:6" ht="12.75">
      <c r="B8" s="62">
        <v>3</v>
      </c>
      <c r="C8" s="63" t="s">
        <v>26</v>
      </c>
      <c r="D8" s="60">
        <v>12</v>
      </c>
      <c r="E8" s="60">
        <v>130</v>
      </c>
      <c r="F8" s="67">
        <f t="shared" si="0"/>
        <v>1560</v>
      </c>
    </row>
    <row r="9" spans="2:6" ht="12.75">
      <c r="B9" s="62">
        <v>4</v>
      </c>
      <c r="C9" s="63" t="s">
        <v>27</v>
      </c>
      <c r="D9" s="60">
        <v>10</v>
      </c>
      <c r="E9" s="60">
        <v>130</v>
      </c>
      <c r="F9" s="67">
        <f t="shared" si="0"/>
        <v>1300</v>
      </c>
    </row>
    <row r="10" spans="2:6" ht="12.75">
      <c r="B10" s="62">
        <v>5</v>
      </c>
      <c r="C10" s="63" t="s">
        <v>28</v>
      </c>
      <c r="D10" s="60"/>
      <c r="E10" s="60">
        <v>70</v>
      </c>
      <c r="F10" s="67">
        <f t="shared" si="0"/>
        <v>0</v>
      </c>
    </row>
    <row r="11" spans="2:6" ht="12.75">
      <c r="B11" s="62">
        <v>6</v>
      </c>
      <c r="C11" s="63" t="s">
        <v>23</v>
      </c>
      <c r="D11" s="60"/>
      <c r="E11" s="60"/>
      <c r="F11" s="67">
        <f t="shared" si="0"/>
        <v>0</v>
      </c>
    </row>
    <row r="12" spans="2:6" ht="12.75">
      <c r="B12" s="62">
        <v>7</v>
      </c>
      <c r="C12" s="63"/>
      <c r="D12" s="60">
        <v>10</v>
      </c>
      <c r="E12" s="60">
        <v>70</v>
      </c>
      <c r="F12" s="67">
        <f t="shared" si="0"/>
        <v>700</v>
      </c>
    </row>
    <row r="13" spans="2:6" ht="12.75">
      <c r="B13" s="62">
        <v>8</v>
      </c>
      <c r="C13" s="63"/>
      <c r="D13" s="60"/>
      <c r="E13" s="60"/>
      <c r="F13" s="67">
        <f t="shared" si="0"/>
        <v>0</v>
      </c>
    </row>
    <row r="14" spans="2:6" ht="12.75">
      <c r="B14" s="62">
        <v>9</v>
      </c>
      <c r="C14" s="63"/>
      <c r="D14" s="60"/>
      <c r="E14" s="60"/>
      <c r="F14" s="67">
        <f t="shared" si="0"/>
        <v>0</v>
      </c>
    </row>
    <row r="15" spans="2:9" ht="12.75">
      <c r="B15" s="62">
        <v>10</v>
      </c>
      <c r="C15" s="63"/>
      <c r="D15" s="60"/>
      <c r="E15" s="60"/>
      <c r="F15" s="67">
        <f t="shared" si="0"/>
        <v>0</v>
      </c>
      <c r="H15" s="57" t="s">
        <v>39</v>
      </c>
      <c r="I15" s="57">
        <v>4</v>
      </c>
    </row>
    <row r="16" spans="2:9" ht="12.75">
      <c r="B16" s="62">
        <v>11</v>
      </c>
      <c r="C16" s="63"/>
      <c r="D16" s="60"/>
      <c r="E16" s="60"/>
      <c r="F16" s="67">
        <f t="shared" si="0"/>
        <v>0</v>
      </c>
      <c r="H16" s="57" t="s">
        <v>44</v>
      </c>
      <c r="I16" s="57">
        <f>SUM(F6:F20)/I15</f>
        <v>1442.5</v>
      </c>
    </row>
    <row r="17" spans="2:6" ht="12.75">
      <c r="B17" s="62">
        <v>12</v>
      </c>
      <c r="C17" s="63"/>
      <c r="D17" s="60"/>
      <c r="E17" s="60"/>
      <c r="F17" s="67">
        <f t="shared" si="0"/>
        <v>0</v>
      </c>
    </row>
    <row r="18" spans="2:6" ht="12.75">
      <c r="B18" s="62">
        <v>13</v>
      </c>
      <c r="C18" s="63"/>
      <c r="D18" s="60"/>
      <c r="E18" s="60"/>
      <c r="F18" s="67">
        <f t="shared" si="0"/>
        <v>0</v>
      </c>
    </row>
    <row r="19" spans="2:6" ht="12.75">
      <c r="B19" s="62">
        <v>14</v>
      </c>
      <c r="C19" s="63"/>
      <c r="D19" s="60"/>
      <c r="E19" s="60"/>
      <c r="F19" s="67">
        <f t="shared" si="0"/>
        <v>0</v>
      </c>
    </row>
    <row r="20" spans="2:6" ht="12.75">
      <c r="B20" s="62">
        <v>15</v>
      </c>
      <c r="C20" s="63"/>
      <c r="D20" s="60"/>
      <c r="E20" s="60"/>
      <c r="F20" s="67">
        <f t="shared" si="0"/>
        <v>0</v>
      </c>
    </row>
    <row r="24" ht="12.75">
      <c r="F24">
        <f>SUM(F6:F23)</f>
        <v>5770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F24"/>
  <sheetViews>
    <sheetView zoomScalePageLayoutView="0" workbookViewId="0" topLeftCell="A1">
      <selection activeCell="E21" sqref="E21"/>
    </sheetView>
  </sheetViews>
  <sheetFormatPr defaultColWidth="9.00390625" defaultRowHeight="12.75"/>
  <cols>
    <col min="3" max="3" width="14.75390625" style="0" customWidth="1"/>
    <col min="4" max="4" width="11.125" style="0" customWidth="1"/>
    <col min="5" max="5" width="14.25390625" style="0" customWidth="1"/>
  </cols>
  <sheetData>
    <row r="2" spans="3:4" ht="38.25">
      <c r="C2" s="54" t="s">
        <v>18</v>
      </c>
      <c r="D2" s="55">
        <v>5</v>
      </c>
    </row>
    <row r="3" spans="3:4" ht="12.75">
      <c r="C3" s="54" t="s">
        <v>17</v>
      </c>
      <c r="D3" s="56">
        <v>41805</v>
      </c>
    </row>
    <row r="4" ht="12.75">
      <c r="C4" s="44"/>
    </row>
    <row r="5" spans="2:6" ht="12.75">
      <c r="B5" s="60" t="s">
        <v>31</v>
      </c>
      <c r="C5" s="76" t="s">
        <v>19</v>
      </c>
      <c r="D5" s="77" t="s">
        <v>20</v>
      </c>
      <c r="E5" s="77" t="s">
        <v>22</v>
      </c>
      <c r="F5" s="78" t="s">
        <v>1</v>
      </c>
    </row>
    <row r="6" spans="2:6" ht="12.75">
      <c r="B6" s="62">
        <v>1</v>
      </c>
      <c r="C6" s="80" t="s">
        <v>25</v>
      </c>
      <c r="D6" s="60">
        <v>5</v>
      </c>
      <c r="E6" s="60">
        <v>130</v>
      </c>
      <c r="F6" s="67">
        <f>D6*E6</f>
        <v>650</v>
      </c>
    </row>
    <row r="7" spans="2:6" ht="12.75">
      <c r="B7" s="62">
        <v>2</v>
      </c>
      <c r="C7" s="63" t="s">
        <v>24</v>
      </c>
      <c r="D7" s="60">
        <v>12</v>
      </c>
      <c r="E7" s="60">
        <v>130</v>
      </c>
      <c r="F7" s="67">
        <f aca="true" t="shared" si="0" ref="F7:F20">D7*E7</f>
        <v>1560</v>
      </c>
    </row>
    <row r="8" spans="2:6" ht="12.75">
      <c r="B8" s="62">
        <v>3</v>
      </c>
      <c r="C8" s="63" t="s">
        <v>26</v>
      </c>
      <c r="D8" s="60">
        <v>12</v>
      </c>
      <c r="E8" s="60">
        <v>130</v>
      </c>
      <c r="F8" s="67">
        <f t="shared" si="0"/>
        <v>1560</v>
      </c>
    </row>
    <row r="9" spans="2:6" ht="12.75">
      <c r="B9" s="62">
        <v>4</v>
      </c>
      <c r="C9" s="63" t="s">
        <v>27</v>
      </c>
      <c r="D9" s="60">
        <v>10</v>
      </c>
      <c r="E9" s="60">
        <v>130</v>
      </c>
      <c r="F9" s="67">
        <f t="shared" si="0"/>
        <v>1300</v>
      </c>
    </row>
    <row r="10" spans="2:6" ht="12.75">
      <c r="B10" s="62">
        <v>5</v>
      </c>
      <c r="C10" s="63" t="s">
        <v>28</v>
      </c>
      <c r="D10" s="60"/>
      <c r="E10" s="60">
        <v>70</v>
      </c>
      <c r="F10" s="67">
        <f t="shared" si="0"/>
        <v>0</v>
      </c>
    </row>
    <row r="11" spans="2:6" ht="12.75">
      <c r="B11" s="62">
        <v>6</v>
      </c>
      <c r="C11" s="63" t="s">
        <v>23</v>
      </c>
      <c r="D11" s="60">
        <v>3</v>
      </c>
      <c r="E11" s="60">
        <v>30</v>
      </c>
      <c r="F11" s="67">
        <f t="shared" si="0"/>
        <v>90</v>
      </c>
    </row>
    <row r="12" spans="2:6" ht="12.75">
      <c r="B12" s="62">
        <v>7</v>
      </c>
      <c r="C12" s="63"/>
      <c r="D12" s="60">
        <v>10</v>
      </c>
      <c r="E12" s="60">
        <v>70</v>
      </c>
      <c r="F12" s="67">
        <f t="shared" si="0"/>
        <v>700</v>
      </c>
    </row>
    <row r="13" spans="2:6" ht="12.75">
      <c r="B13" s="62">
        <v>8</v>
      </c>
      <c r="C13" s="63"/>
      <c r="D13" s="60"/>
      <c r="E13" s="60"/>
      <c r="F13" s="67">
        <f t="shared" si="0"/>
        <v>0</v>
      </c>
    </row>
    <row r="14" spans="2:6" ht="12.75">
      <c r="B14" s="62">
        <v>9</v>
      </c>
      <c r="C14" s="63"/>
      <c r="D14" s="60"/>
      <c r="E14" s="60"/>
      <c r="F14" s="67">
        <f t="shared" si="0"/>
        <v>0</v>
      </c>
    </row>
    <row r="15" spans="2:6" ht="12.75">
      <c r="B15" s="62">
        <v>10</v>
      </c>
      <c r="C15" s="63"/>
      <c r="D15" s="60"/>
      <c r="E15" s="60"/>
      <c r="F15" s="67">
        <f t="shared" si="0"/>
        <v>0</v>
      </c>
    </row>
    <row r="16" spans="2:6" ht="12.75">
      <c r="B16" s="62">
        <v>11</v>
      </c>
      <c r="C16" s="63"/>
      <c r="D16" s="60"/>
      <c r="E16" s="60"/>
      <c r="F16" s="67">
        <f t="shared" si="0"/>
        <v>0</v>
      </c>
    </row>
    <row r="17" spans="2:6" ht="12.75">
      <c r="B17" s="62">
        <v>12</v>
      </c>
      <c r="C17" s="63"/>
      <c r="D17" s="60"/>
      <c r="E17" s="60"/>
      <c r="F17" s="67">
        <f t="shared" si="0"/>
        <v>0</v>
      </c>
    </row>
    <row r="18" spans="2:6" ht="12.75">
      <c r="B18" s="62">
        <v>13</v>
      </c>
      <c r="C18" s="63"/>
      <c r="D18" s="60"/>
      <c r="E18" s="60"/>
      <c r="F18" s="67">
        <f t="shared" si="0"/>
        <v>0</v>
      </c>
    </row>
    <row r="19" spans="2:6" ht="12.75">
      <c r="B19" s="62">
        <v>14</v>
      </c>
      <c r="C19" s="63" t="s">
        <v>48</v>
      </c>
      <c r="D19" s="60">
        <v>5</v>
      </c>
      <c r="E19" s="60">
        <v>70</v>
      </c>
      <c r="F19" s="67">
        <f t="shared" si="0"/>
        <v>350</v>
      </c>
    </row>
    <row r="20" spans="2:6" ht="12.75">
      <c r="B20" s="62">
        <v>15</v>
      </c>
      <c r="C20" s="63"/>
      <c r="D20" s="60"/>
      <c r="E20" s="60"/>
      <c r="F20" s="67">
        <f t="shared" si="0"/>
        <v>0</v>
      </c>
    </row>
    <row r="24" spans="5:6" ht="12.75">
      <c r="E24" s="79" t="s">
        <v>7</v>
      </c>
      <c r="F24" s="79">
        <f>SUM(F6:F23)</f>
        <v>6210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62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46" sqref="C46"/>
    </sheetView>
  </sheetViews>
  <sheetFormatPr defaultColWidth="9.00390625" defaultRowHeight="12.75"/>
  <cols>
    <col min="1" max="1" width="10.75390625" style="0" customWidth="1"/>
    <col min="2" max="2" width="13.75390625" style="0" customWidth="1"/>
    <col min="3" max="33" width="4.75390625" style="0" customWidth="1"/>
  </cols>
  <sheetData>
    <row r="1" spans="1:33" ht="12.75">
      <c r="A1" s="72" t="s">
        <v>38</v>
      </c>
      <c r="B1" s="58" t="s">
        <v>37</v>
      </c>
      <c r="C1" s="57">
        <v>1</v>
      </c>
      <c r="D1" s="57">
        <v>2</v>
      </c>
      <c r="E1" s="57">
        <v>3</v>
      </c>
      <c r="F1" s="57">
        <v>4</v>
      </c>
      <c r="G1" s="57">
        <v>5</v>
      </c>
      <c r="H1" s="57">
        <v>6</v>
      </c>
      <c r="I1" s="57">
        <v>7</v>
      </c>
      <c r="J1" s="57">
        <v>8</v>
      </c>
      <c r="K1" s="57">
        <v>9</v>
      </c>
      <c r="L1" s="57">
        <v>10</v>
      </c>
      <c r="M1" s="57">
        <v>11</v>
      </c>
      <c r="N1" s="57">
        <v>12</v>
      </c>
      <c r="O1" s="57">
        <v>13</v>
      </c>
      <c r="P1" s="57">
        <v>14</v>
      </c>
      <c r="Q1" s="57">
        <v>15</v>
      </c>
      <c r="R1" s="57">
        <v>16</v>
      </c>
      <c r="S1" s="57">
        <v>17</v>
      </c>
      <c r="T1" s="57">
        <v>18</v>
      </c>
      <c r="U1" s="57">
        <v>19</v>
      </c>
      <c r="V1" s="57">
        <v>20</v>
      </c>
      <c r="W1" s="57">
        <v>21</v>
      </c>
      <c r="X1" s="57">
        <v>22</v>
      </c>
      <c r="Y1" s="57">
        <v>23</v>
      </c>
      <c r="Z1" s="57">
        <v>24</v>
      </c>
      <c r="AA1" s="57">
        <v>25</v>
      </c>
      <c r="AB1" s="57">
        <v>26</v>
      </c>
      <c r="AC1" s="57">
        <v>27</v>
      </c>
      <c r="AD1" s="57">
        <v>28</v>
      </c>
      <c r="AE1" s="57">
        <v>29</v>
      </c>
      <c r="AF1" s="57">
        <v>30</v>
      </c>
      <c r="AG1" s="57">
        <v>31</v>
      </c>
    </row>
    <row r="2" spans="1:33" ht="12.75">
      <c r="A2" s="74" t="s">
        <v>19</v>
      </c>
      <c r="B2" s="75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2.75">
      <c r="A3" s="71" t="s">
        <v>40</v>
      </c>
      <c r="B3" s="59" t="str">
        <f>'Данные для прихода'!B7</f>
        <v>Фридем</v>
      </c>
      <c r="C3" s="57">
        <f>'Приходная накладаная'!F9</f>
        <v>25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</row>
    <row r="4" spans="1:33" ht="12.75">
      <c r="A4" s="71"/>
      <c r="B4" s="59" t="str">
        <f>'Данные для прихода'!B8</f>
        <v>Свитнес</v>
      </c>
      <c r="C4" s="57">
        <f>'Приходная накладаная'!F10</f>
        <v>50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</row>
    <row r="5" spans="1:33" ht="12.75">
      <c r="A5" s="71"/>
      <c r="B5" s="59" t="str">
        <f>'Данные для прихода'!B9</f>
        <v>Мондиаль</v>
      </c>
      <c r="C5" s="57">
        <f>'Приходная накладаная'!F11</f>
        <v>50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</row>
    <row r="6" spans="1:33" ht="12.75">
      <c r="A6" s="71"/>
      <c r="B6" s="59" t="str">
        <f>'Данные для прихода'!B10</f>
        <v>Топаз</v>
      </c>
      <c r="C6" s="57">
        <f>'Приходная накладаная'!F12</f>
        <v>25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</row>
    <row r="7" spans="1:33" ht="12.75">
      <c r="A7" s="71"/>
      <c r="B7" s="59" t="str">
        <f>'Данные для прихода'!B11</f>
        <v>Эгуанза</v>
      </c>
      <c r="C7" s="57">
        <f>'Приходная накладаная'!F13</f>
        <v>25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</row>
    <row r="8" spans="1:33" ht="12.75">
      <c r="A8" s="71"/>
      <c r="B8" s="59" t="str">
        <f>'Данные для прихода'!B12</f>
        <v>Магия</v>
      </c>
      <c r="C8" s="57">
        <f>'Приходная накладаная'!F14</f>
        <v>25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</row>
    <row r="9" spans="1:33" ht="12.75">
      <c r="A9" s="71"/>
      <c r="B9" s="59">
        <f>'Данные для прихода'!B13</f>
        <v>0</v>
      </c>
      <c r="C9" s="57">
        <f>'Приходная накладаная'!F15</f>
        <v>0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</row>
    <row r="10" spans="1:33" ht="12.75">
      <c r="A10" s="71"/>
      <c r="B10" s="59">
        <f>'Данные для прихода'!B14</f>
        <v>0</v>
      </c>
      <c r="C10" s="57">
        <f>'Приходная накладаная'!F16</f>
        <v>0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</row>
    <row r="11" spans="1:33" ht="12.75">
      <c r="A11" s="71"/>
      <c r="B11" s="59">
        <f>'Данные для прихода'!B15</f>
        <v>0</v>
      </c>
      <c r="C11" s="57">
        <f>'Приходная накладаная'!F17</f>
        <v>0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</row>
    <row r="12" spans="1:33" ht="12.75">
      <c r="A12" s="71"/>
      <c r="B12" s="59">
        <f>'Данные для прихода'!B16</f>
        <v>0</v>
      </c>
      <c r="C12" s="57">
        <f>'Приходная накладаная'!F18</f>
        <v>0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</row>
    <row r="13" spans="1:33" ht="12.75">
      <c r="A13" s="71"/>
      <c r="B13" s="59">
        <f>'Данные для прихода'!B17</f>
        <v>0</v>
      </c>
      <c r="C13" s="57">
        <f>'Приходная накладаная'!F19</f>
        <v>0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</row>
    <row r="14" spans="1:33" ht="12.75">
      <c r="A14" s="71"/>
      <c r="B14" s="59">
        <f>'Данные для прихода'!B18</f>
        <v>0</v>
      </c>
      <c r="C14" s="57">
        <f>'Приходная накладаная'!F20</f>
        <v>0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</row>
    <row r="15" spans="1:33" ht="12.75">
      <c r="A15" s="71"/>
      <c r="B15" s="59">
        <f>'Данные для прихода'!B19</f>
        <v>0</v>
      </c>
      <c r="C15" s="57">
        <f>'Приходная накладаная'!F21</f>
        <v>0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</row>
    <row r="16" spans="1:33" ht="12.75">
      <c r="A16" s="71"/>
      <c r="B16" s="59">
        <f>'Данные для прихода'!B20</f>
        <v>0</v>
      </c>
      <c r="C16" s="57">
        <f>'Приходная накладаная'!F22</f>
        <v>0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</row>
    <row r="17" spans="1:33" ht="12.75">
      <c r="A17" s="71"/>
      <c r="B17" s="59">
        <f>'Данные для прихода'!B21</f>
        <v>0</v>
      </c>
      <c r="C17" s="57">
        <f>'Приходная накладаная'!F23</f>
        <v>0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</row>
    <row r="18" spans="1:33" ht="12.75">
      <c r="A18" s="73" t="s">
        <v>41</v>
      </c>
      <c r="B18" s="59" t="str">
        <f>Продажи!B7</f>
        <v>Фридем</v>
      </c>
      <c r="C18" s="57">
        <f>Продажи!C7</f>
        <v>5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</row>
    <row r="19" spans="1:33" ht="12.75">
      <c r="A19" s="71"/>
      <c r="B19" s="59" t="str">
        <f>Продажи!B8</f>
        <v>Свитнес</v>
      </c>
      <c r="C19" s="57">
        <f>Продажи!C8</f>
        <v>12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</row>
    <row r="20" spans="1:33" ht="12.75">
      <c r="A20" s="71"/>
      <c r="B20" s="59" t="str">
        <f>Продажи!B9</f>
        <v>Мондиаль</v>
      </c>
      <c r="C20" s="57">
        <f>Продажи!C9</f>
        <v>12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</row>
    <row r="21" spans="1:33" ht="12.75">
      <c r="A21" s="71"/>
      <c r="B21" s="59" t="str">
        <f>Продажи!B10</f>
        <v>Топаз</v>
      </c>
      <c r="C21" s="57">
        <f>Продажи!C10</f>
        <v>10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</row>
    <row r="22" spans="1:33" ht="12.75">
      <c r="A22" s="71"/>
      <c r="B22" s="59" t="str">
        <f>Продажи!B11</f>
        <v>Эгуанза</v>
      </c>
      <c r="C22" s="57">
        <f>Продажи!C11</f>
        <v>0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</row>
    <row r="23" spans="1:33" ht="12.75">
      <c r="A23" s="71"/>
      <c r="B23" s="59" t="str">
        <f>Продажи!B12</f>
        <v>Магия</v>
      </c>
      <c r="C23" s="57">
        <f>Продажи!C12</f>
        <v>0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</row>
    <row r="24" spans="1:33" ht="12.75">
      <c r="A24" s="71"/>
      <c r="B24" s="59">
        <f>Продажи!B13</f>
        <v>0</v>
      </c>
      <c r="C24" s="57">
        <f>Продажи!C13</f>
        <v>0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</row>
    <row r="25" spans="1:33" ht="12.75">
      <c r="A25" s="71"/>
      <c r="B25" s="59">
        <f>Продажи!B14</f>
        <v>0</v>
      </c>
      <c r="C25" s="57">
        <f>Продажи!C14</f>
        <v>0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</row>
    <row r="26" spans="1:33" ht="12.75">
      <c r="A26" s="71"/>
      <c r="B26" s="59">
        <f>Продажи!B15</f>
        <v>0</v>
      </c>
      <c r="C26" s="57">
        <f>Продажи!C15</f>
        <v>0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</row>
    <row r="27" spans="1:33" ht="12.75">
      <c r="A27" s="71"/>
      <c r="B27" s="59">
        <f>Продажи!B16</f>
        <v>0</v>
      </c>
      <c r="C27" s="57">
        <f>Продажи!C16</f>
        <v>0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</row>
    <row r="28" spans="1:33" ht="12.75">
      <c r="A28" s="71"/>
      <c r="B28" s="59">
        <f>Продажи!B17</f>
        <v>0</v>
      </c>
      <c r="C28" s="57">
        <f>Продажи!C17</f>
        <v>0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</row>
    <row r="29" spans="1:33" ht="12.75">
      <c r="A29" s="71"/>
      <c r="B29" s="59">
        <f>Продажи!B18</f>
        <v>0</v>
      </c>
      <c r="C29" s="57">
        <f>Продажи!C18</f>
        <v>0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</row>
    <row r="30" spans="1:33" ht="12.75">
      <c r="A30" s="71"/>
      <c r="B30" s="59">
        <f>Продажи!B19</f>
        <v>0</v>
      </c>
      <c r="C30" s="57">
        <f>Продажи!C19</f>
        <v>0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</row>
    <row r="31" spans="1:33" ht="12.75">
      <c r="A31" s="71"/>
      <c r="B31" s="59">
        <f>Продажи!B20</f>
        <v>0</v>
      </c>
      <c r="C31" s="57">
        <f>Продажи!C20</f>
        <v>0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</row>
    <row r="32" spans="1:33" ht="12.75">
      <c r="A32" s="71"/>
      <c r="B32" s="59" t="str">
        <f>Продажи!B21</f>
        <v>Букеты</v>
      </c>
      <c r="C32" s="57">
        <f>Продажи!C21</f>
        <v>1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</row>
    <row r="33" spans="1:33" ht="12.75">
      <c r="A33" s="71" t="s">
        <v>47</v>
      </c>
      <c r="B33" s="81" t="str">
        <f>'Списание в брак'!C6</f>
        <v>Фридем</v>
      </c>
      <c r="C33" s="57">
        <f>'Списание в брак'!D6</f>
        <v>5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</row>
    <row r="34" spans="1:33" ht="12.75">
      <c r="A34" s="71"/>
      <c r="B34" s="81" t="str">
        <f>'Списание в брак'!C7</f>
        <v>Свитнес</v>
      </c>
      <c r="C34" s="57">
        <f>'Списание в брак'!D7</f>
        <v>12</v>
      </c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</row>
    <row r="35" spans="1:33" ht="12.75">
      <c r="A35" s="71"/>
      <c r="B35" s="81" t="str">
        <f>'Списание в брак'!C8</f>
        <v>Мондиаль</v>
      </c>
      <c r="C35" s="57">
        <f>'Списание в брак'!D8</f>
        <v>12</v>
      </c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</row>
    <row r="36" spans="1:33" ht="12.75">
      <c r="A36" s="71"/>
      <c r="B36" s="81" t="str">
        <f>'Списание в брак'!C9</f>
        <v>Топаз</v>
      </c>
      <c r="C36" s="57">
        <f>'Списание в брак'!D9</f>
        <v>10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</row>
    <row r="37" spans="1:33" ht="12.75">
      <c r="A37" s="71"/>
      <c r="B37" s="81" t="str">
        <f>'Списание в брак'!C10</f>
        <v>Эгуанза</v>
      </c>
      <c r="C37" s="57">
        <f>'Списание в брак'!D10</f>
        <v>0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</row>
    <row r="38" spans="1:33" ht="12.75">
      <c r="A38" s="71"/>
      <c r="B38" s="81" t="str">
        <f>'Списание в брак'!C11</f>
        <v>Магия</v>
      </c>
      <c r="C38" s="57">
        <f>'Списание в брак'!D11</f>
        <v>3</v>
      </c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</row>
    <row r="39" spans="1:33" ht="12.75">
      <c r="A39" s="71"/>
      <c r="B39" s="81">
        <f>'Списание в брак'!C12</f>
        <v>0</v>
      </c>
      <c r="C39" s="57">
        <f>'Списание в брак'!D12</f>
        <v>10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</row>
    <row r="40" spans="1:33" ht="12.75">
      <c r="A40" s="71"/>
      <c r="B40" s="81">
        <f>'Списание в брак'!C13</f>
        <v>0</v>
      </c>
      <c r="C40" s="57">
        <f>'Списание в брак'!D13</f>
        <v>0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</row>
    <row r="41" spans="1:33" ht="12.75">
      <c r="A41" s="71"/>
      <c r="B41" s="81">
        <f>'Списание в брак'!C14</f>
        <v>0</v>
      </c>
      <c r="C41" s="57">
        <f>'Списание в брак'!D14</f>
        <v>0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</row>
    <row r="42" spans="1:33" ht="12.75">
      <c r="A42" s="71"/>
      <c r="B42" s="81">
        <f>'Списание в брак'!C15</f>
        <v>0</v>
      </c>
      <c r="C42" s="57">
        <f>'Списание в брак'!D15</f>
        <v>0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</row>
    <row r="43" spans="1:33" ht="12.75">
      <c r="A43" s="71"/>
      <c r="B43" s="81">
        <f>'Списание в брак'!C16</f>
        <v>0</v>
      </c>
      <c r="C43" s="57">
        <f>'Списание в брак'!D16</f>
        <v>0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</row>
    <row r="44" spans="1:33" ht="12.75">
      <c r="A44" s="71"/>
      <c r="B44" s="81">
        <f>'Списание в брак'!C17</f>
        <v>0</v>
      </c>
      <c r="C44" s="57">
        <f>'Списание в брак'!D17</f>
        <v>0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</row>
    <row r="45" spans="1:33" ht="12.75">
      <c r="A45" s="71"/>
      <c r="B45" s="81">
        <f>'Списание в брак'!C18</f>
        <v>0</v>
      </c>
      <c r="C45" s="57">
        <f>'Списание в брак'!D18</f>
        <v>0</v>
      </c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</row>
    <row r="46" spans="1:33" ht="12.75">
      <c r="A46" s="71"/>
      <c r="B46" s="81" t="str">
        <f>'Списание в брак'!C19</f>
        <v>Хризонтема</v>
      </c>
      <c r="C46" s="57">
        <f>'Списание в брак'!D19</f>
        <v>5</v>
      </c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</row>
    <row r="47" spans="1:33" ht="12.75">
      <c r="A47" s="71"/>
      <c r="B47" s="81">
        <f>'Списание в брак'!C20</f>
        <v>0</v>
      </c>
      <c r="C47" s="57">
        <f>'Списание в брак'!D20</f>
        <v>0</v>
      </c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</row>
    <row r="48" spans="1:33" ht="12.75">
      <c r="A48" s="71" t="s">
        <v>43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</row>
    <row r="49" spans="1:33" ht="12.75">
      <c r="A49" s="71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</row>
    <row r="50" spans="1:33" ht="12.75">
      <c r="A50" s="71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</row>
    <row r="51" spans="1:33" ht="12.75">
      <c r="A51" s="71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</row>
    <row r="52" spans="1:33" ht="12.75">
      <c r="A52" s="71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</row>
    <row r="53" spans="1:33" ht="12.75">
      <c r="A53" s="71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</row>
    <row r="54" spans="1:33" ht="12.75">
      <c r="A54" s="71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</row>
    <row r="55" spans="1:33" ht="12.75">
      <c r="A55" s="71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</row>
    <row r="56" spans="1:33" ht="12.75">
      <c r="A56" s="71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</row>
    <row r="57" spans="1:33" ht="12.75">
      <c r="A57" s="71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</row>
    <row r="58" spans="1:33" ht="12.75">
      <c r="A58" s="71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</row>
    <row r="59" spans="1:33" ht="12.75">
      <c r="A59" s="71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</row>
    <row r="60" spans="1:33" ht="12.75">
      <c r="A60" s="71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</row>
    <row r="61" spans="1:33" ht="12.75">
      <c r="A61" s="71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</row>
    <row r="62" spans="1:33" ht="12.75">
      <c r="A62" s="71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</row>
  </sheetData>
  <sheetProtection/>
  <mergeCells count="5">
    <mergeCell ref="A3:A17"/>
    <mergeCell ref="A18:A32"/>
    <mergeCell ref="A33:A47"/>
    <mergeCell ref="A48:A62"/>
    <mergeCell ref="A2:B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2" sqref="F2"/>
    </sheetView>
  </sheetViews>
  <sheetFormatPr defaultColWidth="9.00390625" defaultRowHeight="12.75"/>
  <sheetData>
    <row r="1" spans="1:6" ht="12.75">
      <c r="A1" s="57" t="s">
        <v>37</v>
      </c>
      <c r="B1" s="57" t="s">
        <v>45</v>
      </c>
      <c r="C1" s="57" t="s">
        <v>41</v>
      </c>
      <c r="D1" s="57" t="s">
        <v>36</v>
      </c>
      <c r="E1" s="57" t="s">
        <v>42</v>
      </c>
      <c r="F1" s="57" t="s">
        <v>46</v>
      </c>
    </row>
    <row r="2" spans="1:6" ht="12.75">
      <c r="A2" s="57">
        <v>1</v>
      </c>
      <c r="B2" s="57">
        <f>'Приходная накладаная'!H22</f>
        <v>24500</v>
      </c>
      <c r="C2" s="57">
        <f>Продажи!E24</f>
        <v>5770</v>
      </c>
      <c r="D2" s="57">
        <f>Продажи!H24</f>
        <v>788.5</v>
      </c>
      <c r="E2" s="57">
        <f>'Списание в брак'!F24</f>
        <v>6210</v>
      </c>
      <c r="F2" s="57">
        <f>B2-C2-D2-E2</f>
        <v>11731.5</v>
      </c>
    </row>
    <row r="3" spans="1:6" ht="12.75">
      <c r="A3" s="57">
        <v>2</v>
      </c>
      <c r="B3" s="57"/>
      <c r="C3" s="57"/>
      <c r="D3" s="57"/>
      <c r="E3" s="57"/>
      <c r="F3" s="57"/>
    </row>
    <row r="4" spans="1:6" ht="12.75">
      <c r="A4" s="57">
        <v>3</v>
      </c>
      <c r="B4" s="57"/>
      <c r="C4" s="57"/>
      <c r="D4" s="57"/>
      <c r="E4" s="57"/>
      <c r="F4" s="57"/>
    </row>
    <row r="5" spans="1:6" ht="12.75">
      <c r="A5" s="57">
        <v>4</v>
      </c>
      <c r="B5" s="57"/>
      <c r="C5" s="57"/>
      <c r="D5" s="57"/>
      <c r="E5" s="57"/>
      <c r="F5" s="57"/>
    </row>
    <row r="6" spans="1:6" ht="12.75">
      <c r="A6" s="57">
        <v>5</v>
      </c>
      <c r="B6" s="57"/>
      <c r="C6" s="57"/>
      <c r="D6" s="57"/>
      <c r="E6" s="57"/>
      <c r="F6" s="57"/>
    </row>
    <row r="7" spans="1:6" ht="12.75">
      <c r="A7" s="57">
        <v>6</v>
      </c>
      <c r="B7" s="57"/>
      <c r="C7" s="57"/>
      <c r="D7" s="57"/>
      <c r="E7" s="57"/>
      <c r="F7" s="57"/>
    </row>
    <row r="8" spans="1:6" ht="12.75">
      <c r="A8" s="57">
        <v>7</v>
      </c>
      <c r="B8" s="57"/>
      <c r="C8" s="57"/>
      <c r="D8" s="57"/>
      <c r="E8" s="57"/>
      <c r="F8" s="57"/>
    </row>
    <row r="9" spans="1:6" ht="12.75">
      <c r="A9" s="57">
        <v>8</v>
      </c>
      <c r="B9" s="57"/>
      <c r="C9" s="57"/>
      <c r="D9" s="57"/>
      <c r="E9" s="57"/>
      <c r="F9" s="57"/>
    </row>
    <row r="10" spans="1:6" ht="12.75">
      <c r="A10" s="57">
        <v>9</v>
      </c>
      <c r="B10" s="57"/>
      <c r="C10" s="57"/>
      <c r="D10" s="57"/>
      <c r="E10" s="57"/>
      <c r="F10" s="57"/>
    </row>
    <row r="11" spans="1:6" ht="12.75">
      <c r="A11" s="57">
        <v>10</v>
      </c>
      <c r="B11" s="57"/>
      <c r="C11" s="57"/>
      <c r="D11" s="57"/>
      <c r="E11" s="57"/>
      <c r="F11" s="57"/>
    </row>
    <row r="12" spans="1:6" ht="12.75">
      <c r="A12" s="57">
        <v>11</v>
      </c>
      <c r="B12" s="57"/>
      <c r="C12" s="57"/>
      <c r="D12" s="57"/>
      <c r="E12" s="57"/>
      <c r="F12" s="57"/>
    </row>
    <row r="13" spans="1:6" ht="12.75">
      <c r="A13" s="57">
        <v>12</v>
      </c>
      <c r="B13" s="57"/>
      <c r="C13" s="57"/>
      <c r="D13" s="57"/>
      <c r="E13" s="57"/>
      <c r="F13" s="57"/>
    </row>
    <row r="14" spans="1:6" ht="12.75">
      <c r="A14" s="57">
        <v>13</v>
      </c>
      <c r="B14" s="57"/>
      <c r="C14" s="57"/>
      <c r="D14" s="57"/>
      <c r="E14" s="57"/>
      <c r="F14" s="57"/>
    </row>
    <row r="15" spans="1:6" ht="12.75">
      <c r="A15" s="57">
        <v>14</v>
      </c>
      <c r="B15" s="57"/>
      <c r="C15" s="57"/>
      <c r="D15" s="57"/>
      <c r="E15" s="57"/>
      <c r="F15" s="57"/>
    </row>
    <row r="16" spans="1:6" ht="12.75">
      <c r="A16" s="57">
        <v>15</v>
      </c>
      <c r="B16" s="57"/>
      <c r="C16" s="57"/>
      <c r="D16" s="57"/>
      <c r="E16" s="57"/>
      <c r="F16" s="57"/>
    </row>
    <row r="17" spans="1:6" ht="12.75">
      <c r="A17" s="57">
        <v>16</v>
      </c>
      <c r="B17" s="57"/>
      <c r="C17" s="57"/>
      <c r="D17" s="57"/>
      <c r="E17" s="57"/>
      <c r="F17" s="57"/>
    </row>
    <row r="18" spans="1:6" ht="12.75">
      <c r="A18" s="57">
        <v>17</v>
      </c>
      <c r="B18" s="57"/>
      <c r="C18" s="57"/>
      <c r="D18" s="57"/>
      <c r="E18" s="57"/>
      <c r="F18" s="57"/>
    </row>
    <row r="19" spans="1:6" ht="12.75">
      <c r="A19" s="57">
        <v>18</v>
      </c>
      <c r="B19" s="57"/>
      <c r="C19" s="57"/>
      <c r="D19" s="57"/>
      <c r="E19" s="57"/>
      <c r="F19" s="57"/>
    </row>
    <row r="20" spans="1:6" ht="12.75">
      <c r="A20" s="57">
        <v>19</v>
      </c>
      <c r="B20" s="57"/>
      <c r="C20" s="57"/>
      <c r="D20" s="57"/>
      <c r="E20" s="57"/>
      <c r="F20" s="57"/>
    </row>
    <row r="21" spans="1:6" ht="12.75">
      <c r="A21" s="57">
        <v>20</v>
      </c>
      <c r="B21" s="57"/>
      <c r="C21" s="57"/>
      <c r="D21" s="57"/>
      <c r="E21" s="57"/>
      <c r="F21" s="57"/>
    </row>
    <row r="22" spans="1:6" ht="12.75">
      <c r="A22" s="57">
        <v>21</v>
      </c>
      <c r="B22" s="57"/>
      <c r="C22" s="57"/>
      <c r="D22" s="57"/>
      <c r="E22" s="57"/>
      <c r="F22" s="57"/>
    </row>
    <row r="23" spans="1:6" ht="12.75">
      <c r="A23" s="57">
        <v>22</v>
      </c>
      <c r="B23" s="57"/>
      <c r="C23" s="57"/>
      <c r="D23" s="57"/>
      <c r="E23" s="57"/>
      <c r="F23" s="57"/>
    </row>
    <row r="24" spans="1:6" ht="12.75">
      <c r="A24" s="57">
        <v>23</v>
      </c>
      <c r="B24" s="57"/>
      <c r="C24" s="57"/>
      <c r="D24" s="57"/>
      <c r="E24" s="57"/>
      <c r="F24" s="57"/>
    </row>
    <row r="25" spans="1:6" ht="12.75">
      <c r="A25" s="57">
        <v>24</v>
      </c>
      <c r="B25" s="57"/>
      <c r="C25" s="57"/>
      <c r="D25" s="57"/>
      <c r="E25" s="57"/>
      <c r="F25" s="57"/>
    </row>
    <row r="26" spans="1:6" ht="12.75">
      <c r="A26" s="57">
        <v>25</v>
      </c>
      <c r="B26" s="57"/>
      <c r="C26" s="57"/>
      <c r="D26" s="57"/>
      <c r="E26" s="57"/>
      <c r="F26" s="57"/>
    </row>
    <row r="27" spans="1:6" ht="12.75">
      <c r="A27" s="57">
        <v>26</v>
      </c>
      <c r="B27" s="57"/>
      <c r="C27" s="57"/>
      <c r="D27" s="57"/>
      <c r="E27" s="57"/>
      <c r="F27" s="57"/>
    </row>
    <row r="28" spans="1:6" ht="12.75">
      <c r="A28" s="57">
        <v>27</v>
      </c>
      <c r="B28" s="57"/>
      <c r="C28" s="57"/>
      <c r="D28" s="57"/>
      <c r="E28" s="57"/>
      <c r="F28" s="57"/>
    </row>
    <row r="29" spans="1:6" ht="12.75">
      <c r="A29" s="57">
        <v>28</v>
      </c>
      <c r="B29" s="57"/>
      <c r="C29" s="57"/>
      <c r="D29" s="57"/>
      <c r="E29" s="57"/>
      <c r="F29" s="57"/>
    </row>
    <row r="30" spans="1:6" ht="12.75">
      <c r="A30" s="57">
        <v>29</v>
      </c>
      <c r="B30" s="57"/>
      <c r="C30" s="57"/>
      <c r="D30" s="57"/>
      <c r="E30" s="57"/>
      <c r="F30" s="57"/>
    </row>
    <row r="31" spans="1:6" ht="12.75">
      <c r="A31" s="57">
        <v>30</v>
      </c>
      <c r="B31" s="57"/>
      <c r="C31" s="57"/>
      <c r="D31" s="57"/>
      <c r="E31" s="57"/>
      <c r="F31" s="57"/>
    </row>
    <row r="32" spans="1:6" ht="12.75">
      <c r="A32" s="57">
        <v>31</v>
      </c>
      <c r="B32" s="57"/>
      <c r="C32" s="57"/>
      <c r="D32" s="57"/>
      <c r="E32" s="57"/>
      <c r="F32" s="5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Бухсофт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Бухсофт.ру тм</dc:creator>
  <cp:keywords/>
  <dc:description/>
  <cp:lastModifiedBy>Admin</cp:lastModifiedBy>
  <cp:lastPrinted>2002-11-15T13:03:02Z</cp:lastPrinted>
  <dcterms:created xsi:type="dcterms:W3CDTF">2002-10-22T06:34:01Z</dcterms:created>
  <dcterms:modified xsi:type="dcterms:W3CDTF">2014-06-09T16:54:35Z</dcterms:modified>
  <cp:category/>
  <cp:version/>
  <cp:contentType/>
  <cp:contentStatus/>
</cp:coreProperties>
</file>