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9780"/>
  </bookViews>
  <sheets>
    <sheet name="Лист1" sheetId="1" r:id="rId1"/>
    <sheet name="Лист2" sheetId="2" r:id="rId2"/>
    <sheet name="Лист3" sheetId="3" r:id="rId3"/>
  </sheets>
  <calcPr calcId="144525" iterate="1" iterateCount="1"/>
</workbook>
</file>

<file path=xl/calcChain.xml><?xml version="1.0" encoding="utf-8"?>
<calcChain xmlns="http://schemas.openxmlformats.org/spreadsheetml/2006/main">
  <c r="M25" i="1" l="1"/>
  <c r="I25" i="1"/>
  <c r="O3" i="1"/>
  <c r="O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4" i="1"/>
  <c r="G23" i="1"/>
  <c r="G24" i="1"/>
  <c r="A25" i="1"/>
  <c r="G25" i="1" s="1"/>
  <c r="A3" i="1"/>
  <c r="I4" i="1"/>
  <c r="G22" i="1"/>
  <c r="G4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<sst xmlns="http://schemas.openxmlformats.org/spreadsheetml/2006/main" count="26" uniqueCount="21">
  <si>
    <t>BRN60</t>
  </si>
  <si>
    <t>Date</t>
  </si>
  <si>
    <t>Time</t>
  </si>
  <si>
    <t>Open</t>
  </si>
  <si>
    <t>High</t>
  </si>
  <si>
    <t>Low</t>
  </si>
  <si>
    <t>Close</t>
  </si>
  <si>
    <t>Рост</t>
  </si>
  <si>
    <t>Падение</t>
  </si>
  <si>
    <t>Есть</t>
  </si>
  <si>
    <t>Должно быть</t>
  </si>
  <si>
    <t>Границы коридора</t>
  </si>
  <si>
    <t>Верхняя</t>
  </si>
  <si>
    <t>Нижняя</t>
  </si>
  <si>
    <t>Сделка</t>
  </si>
  <si>
    <t>Покупка</t>
  </si>
  <si>
    <t>Продажа</t>
  </si>
  <si>
    <t xml:space="preserve">Как видите, желтыми выделены те ячейки, которые не вышли за границы коридора, но рост цены был выше уровня 112,27  ранее и не пересекал нижнюю границу коридора 111,67. А, следовательно, должна быть единица.  </t>
  </si>
  <si>
    <t>смена дня</t>
  </si>
  <si>
    <t xml:space="preserve">СУТЬ: Предположим, что сделка на покупку осуществляется при росте цены на 0,30 от 111,97, т.е. при достижении уровня 112,27, в случае если цена опускается ниже этого уровня, но не пересекает 111,67 =111,97-0,30 то сделка считается открытой, но убыточной. В случае если цена все-таки пересекает уровень 111,67, то сделка закрывается и открывается новая сделка на продажу и т.д.  </t>
  </si>
  <si>
    <t xml:space="preserve">Фактически мы видим, что было совершено всего 5 сделок. Подсчитать их КОЛИЧЕСТО и есть ЦЕЛЬЮ. Количество сделок не постоянно и меняется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</si>
</sst>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6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20" fontId="0" fillId="0" borderId="0" xfId="0" applyNumberFormat="1" applyAlignment="1">
      <alignment horizontal="right" wrapText="1"/>
    </xf>
    <xf numFmtId="3" fontId="0" fillId="0" borderId="0" xfId="1" applyNumberFormat="1" applyFont="1"/>
    <xf numFmtId="14" fontId="0" fillId="0" borderId="0" xfId="0" applyNumberFormat="1"/>
    <xf numFmtId="166" fontId="0" fillId="0" borderId="0" xfId="0" applyNumberFormat="1"/>
    <xf numFmtId="43" fontId="0" fillId="0" borderId="0" xfId="1" applyFont="1" applyFill="1"/>
    <xf numFmtId="43" fontId="0" fillId="0" borderId="0" xfId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 wrapText="1"/>
    </xf>
    <xf numFmtId="2" fontId="0" fillId="0" borderId="0" xfId="0" applyNumberFormat="1" applyAlignment="1">
      <alignment horizontal="right" wrapText="1"/>
    </xf>
    <xf numFmtId="2" fontId="0" fillId="0" borderId="0" xfId="0" applyNumberFormat="1"/>
    <xf numFmtId="0" fontId="0" fillId="4" borderId="0" xfId="0" applyFill="1" applyAlignment="1">
      <alignment horizontal="center" wrapText="1"/>
    </xf>
    <xf numFmtId="0" fontId="2" fillId="0" borderId="0" xfId="0" applyFont="1"/>
    <xf numFmtId="43" fontId="2" fillId="0" borderId="0" xfId="0" applyNumberFormat="1" applyFont="1"/>
    <xf numFmtId="0" fontId="2" fillId="4" borderId="0" xfId="0" applyFont="1" applyFill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N25" sqref="N25:R29"/>
    </sheetView>
  </sheetViews>
  <sheetFormatPr defaultRowHeight="15" x14ac:dyDescent="0.25"/>
  <cols>
    <col min="1" max="1" width="10.140625" bestFit="1" customWidth="1"/>
    <col min="2" max="2" width="5.5703125" bestFit="1" customWidth="1"/>
    <col min="3" max="6" width="6.5703125" bestFit="1" customWidth="1"/>
    <col min="7" max="7" width="6" customWidth="1"/>
    <col min="8" max="8" width="10.140625" bestFit="1" customWidth="1"/>
    <col min="11" max="11" width="6.7109375" customWidth="1"/>
    <col min="12" max="12" width="9" bestFit="1" customWidth="1"/>
    <col min="14" max="14" width="18.42578125" bestFit="1" customWidth="1"/>
  </cols>
  <sheetData>
    <row r="1" spans="1:18" x14ac:dyDescent="0.25">
      <c r="A1" s="1" t="s">
        <v>0</v>
      </c>
      <c r="B1" s="1"/>
      <c r="C1" s="1"/>
      <c r="D1" s="1"/>
      <c r="E1" s="1"/>
      <c r="F1" s="1"/>
      <c r="N1" t="s">
        <v>11</v>
      </c>
      <c r="O1">
        <v>0.3</v>
      </c>
    </row>
    <row r="2" spans="1:18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t="s">
        <v>18</v>
      </c>
      <c r="H2" s="10" t="s">
        <v>9</v>
      </c>
      <c r="I2" s="10"/>
      <c r="K2" s="11" t="s">
        <v>10</v>
      </c>
      <c r="L2" s="11"/>
      <c r="M2" t="s">
        <v>14</v>
      </c>
      <c r="N2" t="s">
        <v>12</v>
      </c>
      <c r="O2" s="7">
        <f>C4+O1</f>
        <v>112.27</v>
      </c>
    </row>
    <row r="3" spans="1:18" x14ac:dyDescent="0.25">
      <c r="A3" s="3">
        <f>A4-1</f>
        <v>41634</v>
      </c>
      <c r="B3" s="2"/>
      <c r="C3" s="2"/>
      <c r="D3" s="2"/>
      <c r="E3" s="2"/>
      <c r="F3" s="2"/>
      <c r="H3" s="2" t="s">
        <v>7</v>
      </c>
      <c r="I3" s="2" t="s">
        <v>8</v>
      </c>
      <c r="K3" s="2" t="s">
        <v>7</v>
      </c>
      <c r="L3" s="2" t="s">
        <v>8</v>
      </c>
      <c r="N3" t="s">
        <v>13</v>
      </c>
      <c r="O3" s="7">
        <f>C4-O1</f>
        <v>111.67</v>
      </c>
    </row>
    <row r="4" spans="1:18" x14ac:dyDescent="0.25">
      <c r="A4" s="3">
        <v>41635</v>
      </c>
      <c r="B4" s="4">
        <v>0</v>
      </c>
      <c r="C4" s="14">
        <v>111.97</v>
      </c>
      <c r="D4" s="14">
        <v>113.03</v>
      </c>
      <c r="E4" s="14">
        <v>111.95</v>
      </c>
      <c r="F4" s="14">
        <v>111.98</v>
      </c>
      <c r="G4" s="5">
        <f>A4-A3</f>
        <v>1</v>
      </c>
      <c r="H4" s="8">
        <f>IF(D4&gt;$C$4+$O$1,1,0)</f>
        <v>1</v>
      </c>
      <c r="I4" s="9">
        <f>IF(E4&lt;=$C$4-$O$1,1,0)</f>
        <v>0</v>
      </c>
      <c r="K4">
        <v>1</v>
      </c>
      <c r="M4" t="s">
        <v>15</v>
      </c>
    </row>
    <row r="5" spans="1:18" ht="15" customHeight="1" x14ac:dyDescent="0.25">
      <c r="A5" s="3">
        <v>41635</v>
      </c>
      <c r="B5" s="4">
        <v>0.125</v>
      </c>
      <c r="C5" s="14">
        <v>111.93</v>
      </c>
      <c r="D5" s="14">
        <v>11.96</v>
      </c>
      <c r="E5" s="14">
        <v>111.88</v>
      </c>
      <c r="F5" s="14">
        <v>111.88</v>
      </c>
      <c r="G5" s="5">
        <f>A5-A4</f>
        <v>0</v>
      </c>
      <c r="H5" s="8">
        <f>IF(D5&gt;$C$4+$O$1,1,0)</f>
        <v>0</v>
      </c>
      <c r="I5" s="9">
        <f>IF(E5&lt;=$C$4-$O$1,1,0)</f>
        <v>0</v>
      </c>
      <c r="K5" s="12">
        <v>1</v>
      </c>
      <c r="N5" s="16" t="s">
        <v>17</v>
      </c>
      <c r="O5" s="16"/>
      <c r="P5" s="16"/>
      <c r="Q5" s="16"/>
      <c r="R5" s="16"/>
    </row>
    <row r="6" spans="1:18" x14ac:dyDescent="0.25">
      <c r="A6" s="3">
        <v>41635</v>
      </c>
      <c r="B6" s="4">
        <v>0.16666666666666666</v>
      </c>
      <c r="C6" s="14">
        <v>111.87</v>
      </c>
      <c r="D6" s="14">
        <v>111.93</v>
      </c>
      <c r="E6" s="14">
        <v>111.67</v>
      </c>
      <c r="F6" s="14">
        <v>111.68</v>
      </c>
      <c r="G6" s="5">
        <f>A6-A5</f>
        <v>0</v>
      </c>
      <c r="H6" s="8">
        <f>IF(D6&gt;$C$4+$O$1,1,0)</f>
        <v>0</v>
      </c>
      <c r="I6" s="9">
        <f>IF(E6&lt;=$C$4-$O$1,1,0)</f>
        <v>1</v>
      </c>
      <c r="L6">
        <v>1</v>
      </c>
      <c r="M6" t="s">
        <v>16</v>
      </c>
      <c r="N6" s="16"/>
      <c r="O6" s="16"/>
      <c r="P6" s="16"/>
      <c r="Q6" s="16"/>
      <c r="R6" s="16"/>
    </row>
    <row r="7" spans="1:18" x14ac:dyDescent="0.25">
      <c r="A7" s="3">
        <v>41635</v>
      </c>
      <c r="B7" s="4">
        <v>0.20833333333333334</v>
      </c>
      <c r="C7" s="14">
        <v>111.69</v>
      </c>
      <c r="D7" s="14">
        <v>111.78</v>
      </c>
      <c r="E7" s="14">
        <v>111.56</v>
      </c>
      <c r="F7" s="14">
        <v>111.71</v>
      </c>
      <c r="G7" s="5">
        <f>A7-A6</f>
        <v>0</v>
      </c>
      <c r="H7" s="8">
        <f>IF(D7&gt;$C$4+$O$1,1,0)</f>
        <v>0</v>
      </c>
      <c r="I7" s="9">
        <f>IF(E7&lt;=$C$4-$O$1,1,0)</f>
        <v>1</v>
      </c>
      <c r="L7">
        <v>1</v>
      </c>
      <c r="N7" s="16"/>
      <c r="O7" s="16"/>
      <c r="P7" s="16"/>
      <c r="Q7" s="16"/>
      <c r="R7" s="16"/>
    </row>
    <row r="8" spans="1:18" x14ac:dyDescent="0.25">
      <c r="A8" s="3">
        <v>41635</v>
      </c>
      <c r="B8" s="4">
        <v>0.25</v>
      </c>
      <c r="C8" s="14">
        <v>111.71</v>
      </c>
      <c r="D8" s="14">
        <v>111.85</v>
      </c>
      <c r="E8" s="14">
        <v>111.65</v>
      </c>
      <c r="F8" s="14">
        <v>111.72</v>
      </c>
      <c r="G8" s="5">
        <f>A8-A7</f>
        <v>0</v>
      </c>
      <c r="H8" s="8">
        <f>IF(D8&gt;$C$4+$O$1,1,0)</f>
        <v>0</v>
      </c>
      <c r="I8" s="9">
        <f>IF(E8&lt;=$C$4-$O$1,1,0)</f>
        <v>1</v>
      </c>
      <c r="L8">
        <v>1</v>
      </c>
      <c r="N8" s="16"/>
      <c r="O8" s="16"/>
      <c r="P8" s="16"/>
      <c r="Q8" s="16"/>
      <c r="R8" s="16"/>
    </row>
    <row r="9" spans="1:18" x14ac:dyDescent="0.25">
      <c r="A9" s="3">
        <v>41635</v>
      </c>
      <c r="B9" s="4">
        <v>0.29166666666666669</v>
      </c>
      <c r="C9" s="14">
        <v>111.71</v>
      </c>
      <c r="D9" s="14">
        <v>113.76</v>
      </c>
      <c r="E9" s="14">
        <v>111.7</v>
      </c>
      <c r="F9" s="14">
        <v>111.74</v>
      </c>
      <c r="G9" s="5">
        <f>A9-A8</f>
        <v>0</v>
      </c>
      <c r="H9" s="8">
        <f>IF(D9&gt;$C$4+$O$1,1,0)</f>
        <v>1</v>
      </c>
      <c r="I9" s="9">
        <f>IF(E9&lt;=$C$4-$O$1,1,0)</f>
        <v>0</v>
      </c>
      <c r="K9">
        <v>1</v>
      </c>
      <c r="M9" t="s">
        <v>15</v>
      </c>
      <c r="N9" s="16"/>
      <c r="O9" s="16"/>
      <c r="P9" s="16"/>
      <c r="Q9" s="16"/>
      <c r="R9" s="16"/>
    </row>
    <row r="10" spans="1:18" x14ac:dyDescent="0.25">
      <c r="A10" s="3">
        <v>41635</v>
      </c>
      <c r="B10" s="4">
        <v>0.33333333333333331</v>
      </c>
      <c r="C10" s="14">
        <v>111.74</v>
      </c>
      <c r="D10" s="14">
        <v>111.74</v>
      </c>
      <c r="E10" s="14">
        <v>111.58</v>
      </c>
      <c r="F10" s="14">
        <v>111.6</v>
      </c>
      <c r="G10" s="5">
        <f>A10-A9</f>
        <v>0</v>
      </c>
      <c r="H10" s="8">
        <f>IF(D10&gt;$C$4+$O$1,1,0)</f>
        <v>0</v>
      </c>
      <c r="I10" s="9">
        <f>IF(E10&lt;=$C$4-$O$1,1,0)</f>
        <v>1</v>
      </c>
      <c r="L10">
        <v>1</v>
      </c>
      <c r="M10" t="s">
        <v>16</v>
      </c>
    </row>
    <row r="11" spans="1:18" x14ac:dyDescent="0.25">
      <c r="A11" s="3">
        <v>41635</v>
      </c>
      <c r="B11" s="4">
        <v>0.375</v>
      </c>
      <c r="C11" s="14">
        <v>111.59</v>
      </c>
      <c r="D11" s="14">
        <v>111.92</v>
      </c>
      <c r="E11" s="14">
        <v>111.5</v>
      </c>
      <c r="F11" s="14">
        <v>111.84</v>
      </c>
      <c r="G11" s="5">
        <f>A11-A10</f>
        <v>0</v>
      </c>
      <c r="H11" s="8">
        <f>IF(D11&gt;$C$4+$O$1,1,0)</f>
        <v>0</v>
      </c>
      <c r="I11" s="9">
        <f>IF(E11&lt;=$C$4-$O$1,1,0)</f>
        <v>1</v>
      </c>
      <c r="L11">
        <v>1</v>
      </c>
    </row>
    <row r="12" spans="1:18" x14ac:dyDescent="0.25">
      <c r="A12" s="3">
        <v>41635</v>
      </c>
      <c r="B12" s="4">
        <v>0.41666666666666669</v>
      </c>
      <c r="C12" s="14">
        <v>111.86</v>
      </c>
      <c r="D12" s="14">
        <v>112.08</v>
      </c>
      <c r="E12" s="14">
        <v>111.8</v>
      </c>
      <c r="F12" s="14">
        <v>111.82</v>
      </c>
      <c r="G12" s="5">
        <f>A12-A11</f>
        <v>0</v>
      </c>
      <c r="H12" s="8">
        <f>IF(D12&gt;$C$4+$O$1,1,0)</f>
        <v>0</v>
      </c>
      <c r="I12" s="9">
        <f>IF(E12&lt;=$C$4-$O$1,1,0)</f>
        <v>0</v>
      </c>
      <c r="L12" s="12">
        <v>1</v>
      </c>
    </row>
    <row r="13" spans="1:18" x14ac:dyDescent="0.25">
      <c r="A13" s="3">
        <v>41635</v>
      </c>
      <c r="B13" s="4">
        <v>0.45833333333333331</v>
      </c>
      <c r="C13" s="14">
        <v>111.81</v>
      </c>
      <c r="D13" s="14">
        <v>111.88</v>
      </c>
      <c r="E13" s="14">
        <v>111.64</v>
      </c>
      <c r="F13" s="14">
        <v>111.79</v>
      </c>
      <c r="G13" s="5">
        <f>A13-A12</f>
        <v>0</v>
      </c>
      <c r="H13" s="8">
        <f>IF(D13&gt;$C$4+$O$1,1,0)</f>
        <v>0</v>
      </c>
      <c r="I13" s="9">
        <f>IF(E13&lt;=$C$4-$O$1,1,0)</f>
        <v>1</v>
      </c>
      <c r="L13">
        <v>1</v>
      </c>
    </row>
    <row r="14" spans="1:18" x14ac:dyDescent="0.25">
      <c r="A14" s="3">
        <v>41635</v>
      </c>
      <c r="B14" s="4">
        <v>0.5</v>
      </c>
      <c r="C14" s="14">
        <v>111.8</v>
      </c>
      <c r="D14" s="14">
        <v>111.93</v>
      </c>
      <c r="E14" s="14">
        <v>111.69</v>
      </c>
      <c r="F14" s="14">
        <v>111.74</v>
      </c>
      <c r="G14" s="5">
        <f>A14-A13</f>
        <v>0</v>
      </c>
      <c r="H14" s="8">
        <f>IF(D14&gt;$C$4+$O$1,1,0)</f>
        <v>0</v>
      </c>
      <c r="I14" s="9">
        <f>IF(E14&lt;=$C$4-$O$1,1,0)</f>
        <v>0</v>
      </c>
      <c r="L14" s="12">
        <v>1</v>
      </c>
    </row>
    <row r="15" spans="1:18" x14ac:dyDescent="0.25">
      <c r="A15" s="3">
        <v>41635</v>
      </c>
      <c r="B15" s="4">
        <v>0.54166666666666663</v>
      </c>
      <c r="C15" s="14">
        <v>111.73</v>
      </c>
      <c r="D15" s="14">
        <v>111.88</v>
      </c>
      <c r="E15" s="14">
        <v>111.72</v>
      </c>
      <c r="F15" s="14">
        <v>111.78</v>
      </c>
      <c r="G15" s="5">
        <f>A15-A14</f>
        <v>0</v>
      </c>
      <c r="H15" s="8">
        <f>IF(D15&gt;$C$4+$O$1,1,0)</f>
        <v>0</v>
      </c>
      <c r="I15" s="9">
        <f>IF(E15&lt;=$C$4-$O$1,1,0)</f>
        <v>0</v>
      </c>
      <c r="L15" s="12">
        <v>1</v>
      </c>
      <c r="N15" s="13" t="s">
        <v>19</v>
      </c>
      <c r="O15" s="13"/>
      <c r="P15" s="13"/>
      <c r="Q15" s="13"/>
      <c r="R15" s="13"/>
    </row>
    <row r="16" spans="1:18" x14ac:dyDescent="0.25">
      <c r="A16" s="3">
        <v>41635</v>
      </c>
      <c r="B16" s="4">
        <v>0.58333333333333337</v>
      </c>
      <c r="C16" s="14">
        <v>111.77</v>
      </c>
      <c r="D16" s="14">
        <v>111.94</v>
      </c>
      <c r="E16" s="14">
        <v>111.77</v>
      </c>
      <c r="F16" s="14">
        <v>111.88</v>
      </c>
      <c r="G16" s="5">
        <f>A16-A15</f>
        <v>0</v>
      </c>
      <c r="H16" s="8">
        <f>IF(D16&gt;$C$4+$O$1,1,0)</f>
        <v>0</v>
      </c>
      <c r="I16" s="9">
        <f>IF(E16&lt;=$C$4-$O$1,1,0)</f>
        <v>0</v>
      </c>
      <c r="L16" s="12">
        <v>1</v>
      </c>
      <c r="N16" s="13"/>
      <c r="O16" s="13"/>
      <c r="P16" s="13"/>
      <c r="Q16" s="13"/>
      <c r="R16" s="13"/>
    </row>
    <row r="17" spans="1:18" x14ac:dyDescent="0.25">
      <c r="A17" s="3">
        <v>41635</v>
      </c>
      <c r="B17" s="4">
        <v>0.625</v>
      </c>
      <c r="C17" s="14">
        <v>111.87</v>
      </c>
      <c r="D17" s="14">
        <v>111.97</v>
      </c>
      <c r="E17" s="14">
        <v>111.86</v>
      </c>
      <c r="F17" s="14">
        <v>111.91</v>
      </c>
      <c r="G17" s="5">
        <f>A17-A16</f>
        <v>0</v>
      </c>
      <c r="H17" s="8">
        <f>IF(D17&gt;$C$4+$O$1,1,0)</f>
        <v>0</v>
      </c>
      <c r="I17" s="9">
        <f>IF(E17&lt;=$C$4-$O$1,1,0)</f>
        <v>0</v>
      </c>
      <c r="L17" s="12">
        <v>1</v>
      </c>
      <c r="N17" s="13"/>
      <c r="O17" s="13"/>
      <c r="P17" s="13"/>
      <c r="Q17" s="13"/>
      <c r="R17" s="13"/>
    </row>
    <row r="18" spans="1:18" x14ac:dyDescent="0.25">
      <c r="A18" s="3">
        <v>41635</v>
      </c>
      <c r="B18" s="4">
        <v>0.66666666666666663</v>
      </c>
      <c r="C18" s="14">
        <v>111.92</v>
      </c>
      <c r="D18" s="14">
        <v>112.15</v>
      </c>
      <c r="E18" s="14">
        <v>111.9</v>
      </c>
      <c r="F18" s="14">
        <v>112.11</v>
      </c>
      <c r="G18" s="5">
        <f>A18-A17</f>
        <v>0</v>
      </c>
      <c r="H18" s="8">
        <f>IF(D18&gt;$C$4+$O$1,1,0)</f>
        <v>0</v>
      </c>
      <c r="I18" s="9">
        <f>IF(E18&lt;=$C$4-$O$1,1,0)</f>
        <v>0</v>
      </c>
      <c r="L18" s="12">
        <v>1</v>
      </c>
      <c r="N18" s="13"/>
      <c r="O18" s="13"/>
      <c r="P18" s="13"/>
      <c r="Q18" s="13"/>
      <c r="R18" s="13"/>
    </row>
    <row r="19" spans="1:18" x14ac:dyDescent="0.25">
      <c r="A19" s="3">
        <v>41635</v>
      </c>
      <c r="B19" s="4">
        <v>0.70833333333333337</v>
      </c>
      <c r="C19" s="14">
        <v>112.1</v>
      </c>
      <c r="D19" s="14">
        <v>112.75</v>
      </c>
      <c r="E19" s="14">
        <v>112.01</v>
      </c>
      <c r="F19" s="14">
        <v>112.56</v>
      </c>
      <c r="G19" s="5">
        <f>A19-A18</f>
        <v>0</v>
      </c>
      <c r="H19" s="8">
        <f>IF(D19&gt;$C$4+$O$1,1,0)</f>
        <v>1</v>
      </c>
      <c r="I19" s="9">
        <f>IF(E19&lt;=$C$4-$O$1,1,0)</f>
        <v>0</v>
      </c>
      <c r="K19">
        <v>1</v>
      </c>
      <c r="M19" t="s">
        <v>15</v>
      </c>
      <c r="N19" s="13"/>
      <c r="O19" s="13"/>
      <c r="P19" s="13"/>
      <c r="Q19" s="13"/>
      <c r="R19" s="13"/>
    </row>
    <row r="20" spans="1:18" x14ac:dyDescent="0.25">
      <c r="A20" s="3">
        <v>41635</v>
      </c>
      <c r="B20" s="4">
        <v>0.75</v>
      </c>
      <c r="C20" s="14">
        <v>112.56</v>
      </c>
      <c r="D20" s="14">
        <v>112.79</v>
      </c>
      <c r="E20" s="14">
        <v>111.75</v>
      </c>
      <c r="F20" s="14">
        <v>111.98</v>
      </c>
      <c r="G20" s="5">
        <f>A20-A19</f>
        <v>0</v>
      </c>
      <c r="H20" s="8">
        <f>IF(D20&gt;$C$4+$O$1,1,0)</f>
        <v>1</v>
      </c>
      <c r="I20" s="9">
        <f>IF(E20&lt;=$C$4-$O$1,1,0)</f>
        <v>0</v>
      </c>
      <c r="K20">
        <v>1</v>
      </c>
      <c r="N20" s="13"/>
      <c r="O20" s="13"/>
      <c r="P20" s="13"/>
      <c r="Q20" s="13"/>
      <c r="R20" s="13"/>
    </row>
    <row r="21" spans="1:18" x14ac:dyDescent="0.25">
      <c r="A21" s="3">
        <v>41635</v>
      </c>
      <c r="B21" s="4">
        <v>0.79166666666666663</v>
      </c>
      <c r="C21" s="14">
        <v>111.99</v>
      </c>
      <c r="D21" s="14">
        <v>112.52</v>
      </c>
      <c r="E21" s="14">
        <v>111.89</v>
      </c>
      <c r="F21" s="14">
        <v>112.46</v>
      </c>
      <c r="G21" s="5">
        <f>A21-A20</f>
        <v>0</v>
      </c>
      <c r="H21" s="8">
        <f>IF(D21&gt;$C$4+$O$1,1,0)</f>
        <v>1</v>
      </c>
      <c r="I21" s="9">
        <f>IF(E21&lt;=$C$4-$O$1,1,0)</f>
        <v>0</v>
      </c>
      <c r="K21">
        <v>1</v>
      </c>
      <c r="N21" s="13"/>
      <c r="O21" s="13"/>
      <c r="P21" s="13"/>
      <c r="Q21" s="13"/>
      <c r="R21" s="13"/>
    </row>
    <row r="22" spans="1:18" x14ac:dyDescent="0.25">
      <c r="A22" s="3">
        <v>41635</v>
      </c>
      <c r="B22" s="4">
        <v>0.83333333333333337</v>
      </c>
      <c r="C22" s="15">
        <v>112.45</v>
      </c>
      <c r="D22" s="15">
        <v>112.45</v>
      </c>
      <c r="E22" s="15">
        <v>112.15</v>
      </c>
      <c r="F22" s="15">
        <v>112.23</v>
      </c>
      <c r="G22" s="5">
        <f>A22-A21</f>
        <v>0</v>
      </c>
      <c r="H22" s="8">
        <f>IF(D22&gt;$C$4+$O$1,1,0)</f>
        <v>1</v>
      </c>
      <c r="I22" s="9">
        <f>IF(E22&lt;=$C$4-$O$1,1,0)</f>
        <v>0</v>
      </c>
      <c r="K22">
        <v>1</v>
      </c>
      <c r="N22" s="13"/>
      <c r="O22" s="13"/>
      <c r="P22" s="13"/>
      <c r="Q22" s="13"/>
      <c r="R22" s="13"/>
    </row>
    <row r="23" spans="1:18" x14ac:dyDescent="0.25">
      <c r="A23" s="3">
        <v>41635</v>
      </c>
      <c r="B23" s="4">
        <v>0.875</v>
      </c>
      <c r="C23" s="15">
        <v>112.22</v>
      </c>
      <c r="D23" s="15">
        <v>112.32</v>
      </c>
      <c r="E23" s="15">
        <v>112.13</v>
      </c>
      <c r="F23" s="15">
        <v>112.15</v>
      </c>
      <c r="G23" s="5">
        <f t="shared" ref="G23:G25" si="0">A23-A22</f>
        <v>0</v>
      </c>
      <c r="H23" s="8">
        <f>IF(D23&gt;$C$4+$O$1,1,0)</f>
        <v>1</v>
      </c>
      <c r="I23" s="9">
        <f>IF(E23&lt;=$C$4-$O$1,1,0)</f>
        <v>0</v>
      </c>
      <c r="K23">
        <v>1</v>
      </c>
    </row>
    <row r="24" spans="1:18" x14ac:dyDescent="0.25">
      <c r="A24" s="3">
        <v>41635</v>
      </c>
      <c r="B24" s="4">
        <v>0.91666666666666663</v>
      </c>
      <c r="C24" s="15">
        <v>112.14</v>
      </c>
      <c r="D24" s="15">
        <v>112.19</v>
      </c>
      <c r="E24" s="15">
        <v>112.06</v>
      </c>
      <c r="F24" s="15">
        <v>112.08</v>
      </c>
      <c r="G24" s="5">
        <f t="shared" si="0"/>
        <v>0</v>
      </c>
      <c r="H24" s="8">
        <f>IF(D24&gt;$C$4+$O$1,1,0)</f>
        <v>0</v>
      </c>
      <c r="I24" s="9">
        <f>IF(E24&lt;=$C$4-$O$1,1,0)</f>
        <v>0</v>
      </c>
      <c r="K24" s="12">
        <v>1</v>
      </c>
    </row>
    <row r="25" spans="1:18" x14ac:dyDescent="0.25">
      <c r="A25" s="6">
        <f>A24+1</f>
        <v>41636</v>
      </c>
      <c r="G25" s="5">
        <f t="shared" si="0"/>
        <v>1</v>
      </c>
      <c r="I25" s="18">
        <f>SUM(H4:I24)</f>
        <v>13</v>
      </c>
      <c r="M25" s="17">
        <f>COUNTA(M4:M24)</f>
        <v>5</v>
      </c>
      <c r="N25" s="19" t="s">
        <v>20</v>
      </c>
      <c r="O25" s="19"/>
      <c r="P25" s="19"/>
      <c r="Q25" s="19"/>
      <c r="R25" s="19"/>
    </row>
    <row r="26" spans="1:18" x14ac:dyDescent="0.25">
      <c r="N26" s="19"/>
      <c r="O26" s="19"/>
      <c r="P26" s="19"/>
      <c r="Q26" s="19"/>
      <c r="R26" s="19"/>
    </row>
    <row r="27" spans="1:18" x14ac:dyDescent="0.25">
      <c r="N27" s="19"/>
      <c r="O27" s="19"/>
      <c r="P27" s="19"/>
      <c r="Q27" s="19"/>
      <c r="R27" s="19"/>
    </row>
    <row r="28" spans="1:18" x14ac:dyDescent="0.25">
      <c r="N28" s="19"/>
      <c r="O28" s="19"/>
      <c r="P28" s="19"/>
      <c r="Q28" s="19"/>
      <c r="R28" s="19"/>
    </row>
    <row r="29" spans="1:18" x14ac:dyDescent="0.25">
      <c r="N29" s="19"/>
      <c r="O29" s="19"/>
      <c r="P29" s="19"/>
      <c r="Q29" s="19"/>
      <c r="R29" s="19"/>
    </row>
  </sheetData>
  <mergeCells count="6">
    <mergeCell ref="N25:R29"/>
    <mergeCell ref="A1:F1"/>
    <mergeCell ref="H2:I2"/>
    <mergeCell ref="K2:L2"/>
    <mergeCell ref="N15:R22"/>
    <mergeCell ref="N5:R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2014-06-10T13:47:30Z</dcterms:created>
  <dcterms:modified xsi:type="dcterms:W3CDTF">2014-06-10T14:36:00Z</dcterms:modified>
</cp:coreProperties>
</file>