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Лист1!$A$2:$F$15</definedName>
    <definedName name="_xlnm.Extract" localSheetId="0">Лист1!$K$6:$O$6</definedName>
    <definedName name="_xlnm.Criteria" localSheetId="0">Лист1!$H$2:$I$3</definedName>
  </definedNames>
  <calcPr calcId="145621"/>
</workbook>
</file>

<file path=xl/calcChain.xml><?xml version="1.0" encoding="utf-8"?>
<calcChain xmlns="http://schemas.openxmlformats.org/spreadsheetml/2006/main">
  <c r="E12" i="1" l="1"/>
  <c r="F12" i="1" s="1"/>
  <c r="E15" i="1" l="1"/>
  <c r="F15" i="1" s="1"/>
  <c r="E14" i="1"/>
  <c r="F14" i="1" s="1"/>
  <c r="E13" i="1"/>
  <c r="F13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I3" i="1" l="1"/>
</calcChain>
</file>

<file path=xl/sharedStrings.xml><?xml version="1.0" encoding="utf-8"?>
<sst xmlns="http://schemas.openxmlformats.org/spreadsheetml/2006/main" count="56" uniqueCount="24">
  <si>
    <t>Товар</t>
  </si>
  <si>
    <t>Страна-производитель</t>
  </si>
  <si>
    <t>Группа</t>
  </si>
  <si>
    <t>Цена приходная</t>
  </si>
  <si>
    <t>Годен до</t>
  </si>
  <si>
    <t>Ношпа</t>
  </si>
  <si>
    <t>Венгрия</t>
  </si>
  <si>
    <t>В</t>
  </si>
  <si>
    <t>Либексин</t>
  </si>
  <si>
    <t>Германия</t>
  </si>
  <si>
    <t>А</t>
  </si>
  <si>
    <t>Энап</t>
  </si>
  <si>
    <t>Аспирин</t>
  </si>
  <si>
    <t>Россия</t>
  </si>
  <si>
    <t>Цитрамон</t>
  </si>
  <si>
    <t>Аскофен</t>
  </si>
  <si>
    <t>Йод</t>
  </si>
  <si>
    <t>Пенициллин</t>
  </si>
  <si>
    <t>Пенталгин</t>
  </si>
  <si>
    <t>Пирацетам</t>
  </si>
  <si>
    <t>Имудон</t>
  </si>
  <si>
    <t>Маалокс</t>
  </si>
  <si>
    <t>Критерий</t>
  </si>
  <si>
    <t>доп.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</si>
</sst>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2" xfId="0" applyFill="1" applyBorder="1"/>
    <xf numFmtId="0" fontId="0" fillId="0" borderId="2" xfId="0" applyBorder="1"/>
    <xf numFmtId="0" fontId="0" fillId="0" borderId="2" xfId="0" applyFill="1" applyBorder="1" applyAlignment="1">
      <alignment horizontal="center"/>
    </xf>
    <xf numFmtId="14" fontId="0" fillId="0" borderId="2" xfId="0" applyNumberFormat="1" applyBorder="1"/>
    <xf numFmtId="0" fontId="1" fillId="0" borderId="3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5"/>
  <sheetViews>
    <sheetView tabSelected="1" workbookViewId="0">
      <selection activeCell="I3" sqref="I3"/>
    </sheetView>
  </sheetViews>
  <sheetFormatPr defaultRowHeight="15" x14ac:dyDescent="0.25"/>
  <cols>
    <col min="1" max="1" width="12.5703125" bestFit="1" customWidth="1"/>
    <col min="2" max="2" width="15.28515625" bestFit="1" customWidth="1"/>
    <col min="4" max="4" width="11.85546875" customWidth="1"/>
    <col min="5" max="5" width="14.7109375" customWidth="1"/>
    <col min="8" max="8" width="13" customWidth="1"/>
    <col min="9" max="9" width="15.28515625" customWidth="1"/>
    <col min="11" max="11" width="11.140625" bestFit="1" customWidth="1"/>
    <col min="15" max="15" width="12.5703125" customWidth="1"/>
  </cols>
  <sheetData>
    <row r="2" spans="1:15" ht="4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1" t="s">
        <v>23</v>
      </c>
      <c r="H2" s="1" t="s">
        <v>1</v>
      </c>
      <c r="I2" s="1" t="s">
        <v>22</v>
      </c>
      <c r="K2" s="1" t="s">
        <v>0</v>
      </c>
      <c r="L2" s="1" t="s">
        <v>1</v>
      </c>
      <c r="M2" s="1" t="s">
        <v>2</v>
      </c>
      <c r="N2" s="1" t="s">
        <v>3</v>
      </c>
      <c r="O2" s="1" t="s">
        <v>4</v>
      </c>
    </row>
    <row r="3" spans="1:15" x14ac:dyDescent="0.25">
      <c r="A3" s="2" t="s">
        <v>5</v>
      </c>
      <c r="B3" s="2" t="s">
        <v>6</v>
      </c>
      <c r="C3" s="2" t="s">
        <v>7</v>
      </c>
      <c r="D3" s="3">
        <v>80</v>
      </c>
      <c r="E3" s="4">
        <f ca="1">TODAY()</f>
        <v>41800</v>
      </c>
      <c r="F3">
        <f ca="1">(B3="Россия")*(E3&lt;=TODAY()-7)</f>
        <v>0</v>
      </c>
      <c r="H3" t="s">
        <v>13</v>
      </c>
      <c r="I3" t="b">
        <f ca="1">E3&lt;=TODAY()-7</f>
        <v>0</v>
      </c>
      <c r="K3" s="5" t="s">
        <v>19</v>
      </c>
      <c r="L3" s="5" t="s">
        <v>13</v>
      </c>
      <c r="M3" s="2" t="s">
        <v>7</v>
      </c>
      <c r="N3" s="6">
        <v>120</v>
      </c>
      <c r="O3" s="4">
        <v>41788</v>
      </c>
    </row>
    <row r="4" spans="1:15" x14ac:dyDescent="0.25">
      <c r="A4" s="2" t="s">
        <v>8</v>
      </c>
      <c r="B4" s="2" t="s">
        <v>9</v>
      </c>
      <c r="C4" s="2" t="s">
        <v>10</v>
      </c>
      <c r="D4" s="3">
        <v>120</v>
      </c>
      <c r="E4" s="4">
        <f ca="1">TODAY()+4</f>
        <v>41804</v>
      </c>
      <c r="F4">
        <f t="shared" ref="F4:F15" ca="1" si="0">(B4="Россия")*(E4&lt;=TODAY()-7)</f>
        <v>0</v>
      </c>
    </row>
    <row r="5" spans="1:15" x14ac:dyDescent="0.25">
      <c r="A5" s="2" t="s">
        <v>11</v>
      </c>
      <c r="B5" s="2" t="s">
        <v>9</v>
      </c>
      <c r="C5" s="2" t="s">
        <v>7</v>
      </c>
      <c r="D5" s="3">
        <v>120</v>
      </c>
      <c r="E5" s="4">
        <f ca="1">TODAY()+4</f>
        <v>41804</v>
      </c>
      <c r="F5">
        <f t="shared" ca="1" si="0"/>
        <v>0</v>
      </c>
    </row>
    <row r="6" spans="1:15" x14ac:dyDescent="0.25">
      <c r="A6" s="2" t="s">
        <v>12</v>
      </c>
      <c r="B6" s="2" t="s">
        <v>13</v>
      </c>
      <c r="C6" s="2" t="s">
        <v>10</v>
      </c>
      <c r="D6" s="3">
        <v>50</v>
      </c>
      <c r="E6" s="4">
        <f ca="1">TODAY()+12</f>
        <v>41812</v>
      </c>
      <c r="F6">
        <f t="shared" ca="1" si="0"/>
        <v>0</v>
      </c>
    </row>
    <row r="7" spans="1:15" x14ac:dyDescent="0.25">
      <c r="A7" s="2" t="s">
        <v>14</v>
      </c>
      <c r="B7" s="2" t="s">
        <v>13</v>
      </c>
      <c r="C7" s="2" t="s">
        <v>10</v>
      </c>
      <c r="D7" s="3">
        <v>100</v>
      </c>
      <c r="E7" s="4">
        <f ca="1">TODAY()+1</f>
        <v>41801</v>
      </c>
      <c r="F7">
        <f t="shared" ca="1" si="0"/>
        <v>0</v>
      </c>
    </row>
    <row r="8" spans="1:15" x14ac:dyDescent="0.25">
      <c r="A8" s="2" t="s">
        <v>15</v>
      </c>
      <c r="B8" s="2" t="s">
        <v>13</v>
      </c>
      <c r="C8" s="2" t="s">
        <v>7</v>
      </c>
      <c r="D8" s="3">
        <v>50</v>
      </c>
      <c r="E8" s="4">
        <f ca="1">TODAY()</f>
        <v>41800</v>
      </c>
      <c r="F8">
        <f t="shared" ca="1" si="0"/>
        <v>0</v>
      </c>
    </row>
    <row r="9" spans="1:15" x14ac:dyDescent="0.25">
      <c r="A9" s="2" t="s">
        <v>16</v>
      </c>
      <c r="B9" s="2" t="s">
        <v>13</v>
      </c>
      <c r="C9" s="2" t="s">
        <v>10</v>
      </c>
      <c r="D9" s="3">
        <v>100</v>
      </c>
      <c r="E9" s="4">
        <f ca="1">TODAY()+3</f>
        <v>41803</v>
      </c>
      <c r="F9">
        <f t="shared" ca="1" si="0"/>
        <v>0</v>
      </c>
    </row>
    <row r="10" spans="1:15" x14ac:dyDescent="0.25">
      <c r="A10" s="2" t="s">
        <v>17</v>
      </c>
      <c r="B10" s="2" t="s">
        <v>13</v>
      </c>
      <c r="C10" s="2" t="s">
        <v>10</v>
      </c>
      <c r="D10" s="3">
        <v>200</v>
      </c>
      <c r="E10" s="4">
        <f ca="1">TODAY()</f>
        <v>41800</v>
      </c>
      <c r="F10">
        <f t="shared" ca="1" si="0"/>
        <v>0</v>
      </c>
    </row>
    <row r="11" spans="1:15" x14ac:dyDescent="0.25">
      <c r="A11" s="5" t="s">
        <v>18</v>
      </c>
      <c r="B11" s="5" t="s">
        <v>9</v>
      </c>
      <c r="C11" s="2" t="s">
        <v>7</v>
      </c>
      <c r="D11" s="6">
        <v>80</v>
      </c>
      <c r="E11" s="4">
        <f ca="1">TODAY()-1</f>
        <v>41799</v>
      </c>
      <c r="F11">
        <f t="shared" ca="1" si="0"/>
        <v>0</v>
      </c>
    </row>
    <row r="12" spans="1:15" x14ac:dyDescent="0.25">
      <c r="A12" s="5" t="s">
        <v>15</v>
      </c>
      <c r="B12" s="5" t="s">
        <v>13</v>
      </c>
      <c r="C12" s="2" t="s">
        <v>10</v>
      </c>
      <c r="D12" s="6">
        <v>56</v>
      </c>
      <c r="E12" s="4">
        <f ca="1">TODAY()</f>
        <v>41800</v>
      </c>
      <c r="F12">
        <f t="shared" ca="1" si="0"/>
        <v>0</v>
      </c>
    </row>
    <row r="13" spans="1:15" x14ac:dyDescent="0.25">
      <c r="A13" s="5" t="s">
        <v>19</v>
      </c>
      <c r="B13" s="5" t="s">
        <v>13</v>
      </c>
      <c r="C13" s="2" t="s">
        <v>7</v>
      </c>
      <c r="D13" s="6">
        <v>120</v>
      </c>
      <c r="E13" s="4">
        <f ca="1">TODAY()-12</f>
        <v>41788</v>
      </c>
      <c r="F13">
        <f t="shared" ca="1" si="0"/>
        <v>1</v>
      </c>
    </row>
    <row r="14" spans="1:15" x14ac:dyDescent="0.25">
      <c r="A14" s="5" t="s">
        <v>20</v>
      </c>
      <c r="B14" s="5" t="s">
        <v>6</v>
      </c>
      <c r="C14" s="2" t="s">
        <v>10</v>
      </c>
      <c r="D14" s="6">
        <v>140</v>
      </c>
      <c r="E14" s="4">
        <f ca="1">TODAY()+10</f>
        <v>41810</v>
      </c>
      <c r="F14">
        <f t="shared" ca="1" si="0"/>
        <v>0</v>
      </c>
    </row>
    <row r="15" spans="1:15" ht="15.75" thickBot="1" x14ac:dyDescent="0.3">
      <c r="A15" s="7" t="s">
        <v>21</v>
      </c>
      <c r="B15" s="7" t="s">
        <v>6</v>
      </c>
      <c r="C15" s="8" t="s">
        <v>10</v>
      </c>
      <c r="D15" s="9">
        <v>201</v>
      </c>
      <c r="E15" s="10">
        <f ca="1">TODAY()-4</f>
        <v>41796</v>
      </c>
      <c r="F15">
        <f t="shared" ca="1" si="0"/>
        <v>0</v>
      </c>
    </row>
  </sheetData>
  <autoFilter ref="A2:F1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Лист1!Извлечь</vt:lpstr>
      <vt:lpstr>Лист1!Критерии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Булат</dc:creator>
  <cp:lastModifiedBy>Elena</cp:lastModifiedBy>
  <dcterms:created xsi:type="dcterms:W3CDTF">2014-06-10T18:12:55Z</dcterms:created>
  <dcterms:modified xsi:type="dcterms:W3CDTF">2014-06-10T18:35:01Z</dcterms:modified>
</cp:coreProperties>
</file>