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8475" tabRatio="988"/>
  </bookViews>
  <sheets>
    <sheet name="форма для внесения данных" sheetId="1" r:id="rId1"/>
    <sheet name="июнь" sheetId="2" r:id="rId2"/>
    <sheet name="июль" sheetId="3" r:id="rId3"/>
    <sheet name="август" sheetId="4" r:id="rId4"/>
    <sheet name="год" sheetId="5" r:id="rId5"/>
    <sheet name="Лист6" sheetId="6" r:id="rId6"/>
  </sheets>
  <calcPr calcId="145621"/>
</workbook>
</file>

<file path=xl/calcChain.xml><?xml version="1.0" encoding="utf-8"?>
<calcChain xmlns="http://schemas.openxmlformats.org/spreadsheetml/2006/main">
  <c r="O6" i="1" l="1"/>
  <c r="O7" i="1"/>
  <c r="O8" i="1"/>
  <c r="N6" i="1"/>
  <c r="N7" i="1"/>
  <c r="N8" i="1"/>
  <c r="M6" i="1"/>
  <c r="M7" i="1"/>
  <c r="M8" i="1"/>
  <c r="L6" i="1"/>
  <c r="L9" i="1" s="1"/>
  <c r="L7" i="1"/>
  <c r="L8" i="1"/>
  <c r="J6" i="1"/>
  <c r="J9" i="1" s="1"/>
  <c r="J7" i="1"/>
  <c r="J8" i="1"/>
  <c r="K9" i="1"/>
  <c r="C16" i="1"/>
  <c r="L17" i="1" l="1"/>
  <c r="K17" i="1" s="1"/>
  <c r="P8" i="2" l="1"/>
  <c r="K8" i="2"/>
  <c r="O7" i="2"/>
  <c r="M7" i="2"/>
  <c r="L7" i="2"/>
  <c r="J7" i="2"/>
  <c r="O6" i="2"/>
  <c r="M6" i="2"/>
  <c r="L6" i="2"/>
  <c r="J6" i="2"/>
  <c r="O5" i="2"/>
  <c r="O8" i="2" s="1"/>
  <c r="M5" i="2"/>
  <c r="M8" i="2" s="1"/>
  <c r="L5" i="2"/>
  <c r="L8" i="2" s="1"/>
  <c r="J5" i="2"/>
  <c r="P9" i="1"/>
  <c r="N7" i="2" l="1"/>
  <c r="N5" i="2"/>
  <c r="J8" i="2"/>
  <c r="N6" i="2"/>
  <c r="E15" i="1"/>
  <c r="D16" i="1"/>
  <c r="C17" i="1"/>
  <c r="I17" i="1" s="1"/>
  <c r="J5" i="1"/>
  <c r="C15" i="1"/>
  <c r="D15" i="1"/>
  <c r="O5" i="1"/>
  <c r="M5" i="1"/>
  <c r="L5" i="1"/>
  <c r="O9" i="1" l="1"/>
  <c r="N8" i="2"/>
  <c r="M9" i="1"/>
  <c r="I16" i="1"/>
  <c r="J15" i="1"/>
  <c r="I15" i="1"/>
  <c r="N5" i="1"/>
  <c r="N9" i="1" l="1"/>
  <c r="J16" i="1"/>
  <c r="J17" i="1" s="1"/>
</calcChain>
</file>

<file path=xl/sharedStrings.xml><?xml version="1.0" encoding="utf-8"?>
<sst xmlns="http://schemas.openxmlformats.org/spreadsheetml/2006/main" count="100" uniqueCount="41">
  <si>
    <t>№ задания на п-т</t>
  </si>
  <si>
    <t>Аэропорты</t>
  </si>
  <si>
    <t>вылета</t>
  </si>
  <si>
    <t>посадки</t>
  </si>
  <si>
    <t>ВРЕМЯ</t>
  </si>
  <si>
    <t>ч.мин</t>
  </si>
  <si>
    <t>летное</t>
  </si>
  <si>
    <t>всего</t>
  </si>
  <si>
    <t>в т.ч. ночью</t>
  </si>
  <si>
    <t>работа двигателей на земле</t>
  </si>
  <si>
    <t>в т.ч. в а/п вылета</t>
  </si>
  <si>
    <t>в т.ч. в а/п посадки</t>
  </si>
  <si>
    <t>полетное</t>
  </si>
  <si>
    <t>номер рейса</t>
  </si>
  <si>
    <t>дата вылета</t>
  </si>
  <si>
    <t>дата</t>
  </si>
  <si>
    <t>аэропорт</t>
  </si>
  <si>
    <t>работа на земле</t>
  </si>
  <si>
    <t>время летное</t>
  </si>
  <si>
    <t>задержка без отдыха</t>
  </si>
  <si>
    <t>задержка с отдыхом</t>
  </si>
  <si>
    <t>время резерва</t>
  </si>
  <si>
    <t>обед</t>
  </si>
  <si>
    <t>итого</t>
  </si>
  <si>
    <t>итого за раб. день</t>
  </si>
  <si>
    <t>РАБОЧЕЕ ВРЕМЯ ЭКИПАЖА</t>
  </si>
  <si>
    <t>ИТОГО</t>
  </si>
  <si>
    <t>запуск</t>
  </si>
  <si>
    <t>выключ</t>
  </si>
  <si>
    <t>время вылета по расписанию</t>
  </si>
  <si>
    <t>ВНК</t>
  </si>
  <si>
    <t>АНАПА</t>
  </si>
  <si>
    <t>ДЕНЬ</t>
  </si>
  <si>
    <t>НОЧЬ</t>
  </si>
  <si>
    <t>время пр. медконтроля</t>
  </si>
  <si>
    <t>№ задания на п-т/ КВС</t>
  </si>
  <si>
    <t>рабочее</t>
  </si>
  <si>
    <t>день</t>
  </si>
  <si>
    <t>ночь</t>
  </si>
  <si>
    <t>мм</t>
  </si>
  <si>
    <t>РИМИНИ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</si>
</sst>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h:mm;@"/>
    <numFmt numFmtId="166" formatCode="00\:00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166" fontId="2" fillId="0" borderId="17" xfId="0" applyNumberFormat="1" applyFont="1" applyBorder="1" applyAlignment="1">
      <alignment horizontal="center" vertical="center" wrapText="1"/>
    </xf>
    <xf numFmtId="165" fontId="4" fillId="0" borderId="19" xfId="0" applyNumberFormat="1" applyFont="1" applyBorder="1" applyAlignment="1">
      <alignment horizontal="center" vertical="center" wrapText="1"/>
    </xf>
    <xf numFmtId="166" fontId="4" fillId="0" borderId="19" xfId="0" applyNumberFormat="1" applyFont="1" applyBorder="1" applyAlignment="1">
      <alignment horizontal="center" vertical="center" wrapText="1"/>
    </xf>
    <xf numFmtId="166" fontId="4" fillId="0" borderId="20" xfId="0" applyNumberFormat="1" applyFont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2" fillId="0" borderId="1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65" fontId="0" fillId="0" borderId="5" xfId="0" applyNumberFormat="1" applyBorder="1"/>
    <xf numFmtId="165" fontId="1" fillId="0" borderId="7" xfId="0" applyNumberFormat="1" applyFont="1" applyBorder="1" applyAlignment="1">
      <alignment horizontal="center" vertical="center"/>
    </xf>
    <xf numFmtId="165" fontId="0" fillId="0" borderId="8" xfId="0" applyNumberFormat="1" applyBorder="1"/>
    <xf numFmtId="166" fontId="1" fillId="0" borderId="18" xfId="0" applyNumberFormat="1" applyFont="1" applyBorder="1" applyAlignment="1">
      <alignment horizontal="center" vertical="center" wrapText="1"/>
    </xf>
    <xf numFmtId="166" fontId="1" fillId="0" borderId="19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/>
    </xf>
    <xf numFmtId="165" fontId="0" fillId="0" borderId="20" xfId="0" applyNumberFormat="1" applyBorder="1"/>
    <xf numFmtId="164" fontId="2" fillId="0" borderId="34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6" fontId="2" fillId="0" borderId="36" xfId="0" applyNumberFormat="1" applyFont="1" applyBorder="1" applyAlignment="1">
      <alignment horizontal="center" vertical="center" wrapText="1"/>
    </xf>
    <xf numFmtId="166" fontId="4" fillId="0" borderId="37" xfId="0" applyNumberFormat="1" applyFont="1" applyBorder="1" applyAlignment="1">
      <alignment horizontal="center" vertical="center" wrapText="1"/>
    </xf>
    <xf numFmtId="165" fontId="4" fillId="0" borderId="35" xfId="0" applyNumberFormat="1" applyFont="1" applyBorder="1" applyAlignment="1">
      <alignment horizontal="center" vertical="center" wrapText="1"/>
    </xf>
    <xf numFmtId="166" fontId="4" fillId="0" borderId="35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66" fontId="2" fillId="0" borderId="28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Normal="100" workbookViewId="0">
      <selection activeCell="F23" sqref="F23"/>
    </sheetView>
  </sheetViews>
  <sheetFormatPr defaultRowHeight="12.75" x14ac:dyDescent="0.25"/>
  <cols>
    <col min="1" max="1" width="8.140625" style="1" customWidth="1"/>
    <col min="2" max="2" width="12" style="1" customWidth="1"/>
    <col min="3" max="3" width="7" style="1" customWidth="1"/>
    <col min="4" max="16384" width="9.140625" style="1"/>
  </cols>
  <sheetData>
    <row r="1" spans="1:16" ht="26.25" customHeight="1" thickBot="1" x14ac:dyDescent="0.3">
      <c r="A1" s="43" t="s">
        <v>14</v>
      </c>
      <c r="B1" s="43" t="s">
        <v>35</v>
      </c>
      <c r="C1" s="43" t="s">
        <v>13</v>
      </c>
      <c r="D1" s="43" t="s">
        <v>1</v>
      </c>
      <c r="E1" s="43"/>
      <c r="F1" s="35" t="s">
        <v>4</v>
      </c>
      <c r="G1" s="36"/>
      <c r="H1" s="36"/>
      <c r="I1" s="36"/>
      <c r="J1" s="36"/>
      <c r="K1" s="36"/>
      <c r="L1" s="36"/>
      <c r="M1" s="36"/>
      <c r="N1" s="36"/>
      <c r="O1" s="36"/>
      <c r="P1" s="37"/>
    </row>
    <row r="2" spans="1:16" ht="24.75" customHeight="1" thickBot="1" x14ac:dyDescent="0.3">
      <c r="A2" s="43"/>
      <c r="B2" s="43"/>
      <c r="C2" s="43"/>
      <c r="D2" s="43" t="s">
        <v>2</v>
      </c>
      <c r="E2" s="43" t="s">
        <v>3</v>
      </c>
      <c r="F2" s="38" t="s">
        <v>27</v>
      </c>
      <c r="G2" s="38" t="s">
        <v>28</v>
      </c>
      <c r="H2" s="35" t="s">
        <v>6</v>
      </c>
      <c r="I2" s="36"/>
      <c r="J2" s="36"/>
      <c r="K2" s="37"/>
      <c r="L2" s="43" t="s">
        <v>9</v>
      </c>
      <c r="M2" s="43"/>
      <c r="N2" s="43"/>
      <c r="O2" s="43" t="s">
        <v>12</v>
      </c>
      <c r="P2" s="43"/>
    </row>
    <row r="3" spans="1:16" ht="37.5" customHeight="1" thickBot="1" x14ac:dyDescent="0.3">
      <c r="A3" s="43"/>
      <c r="B3" s="43"/>
      <c r="C3" s="43"/>
      <c r="D3" s="43"/>
      <c r="E3" s="43"/>
      <c r="F3" s="39"/>
      <c r="G3" s="39"/>
      <c r="H3" s="18" t="s">
        <v>2</v>
      </c>
      <c r="I3" s="18" t="s">
        <v>3</v>
      </c>
      <c r="J3" s="18" t="s">
        <v>7</v>
      </c>
      <c r="K3" s="18" t="s">
        <v>8</v>
      </c>
      <c r="L3" s="18" t="s">
        <v>10</v>
      </c>
      <c r="M3" s="18" t="s">
        <v>11</v>
      </c>
      <c r="N3" s="18" t="s">
        <v>7</v>
      </c>
      <c r="O3" s="18" t="s">
        <v>7</v>
      </c>
      <c r="P3" s="18" t="s">
        <v>8</v>
      </c>
    </row>
    <row r="4" spans="1:16" x14ac:dyDescent="0.25">
      <c r="A4" s="38"/>
      <c r="B4" s="38"/>
      <c r="C4" s="38"/>
      <c r="D4" s="38"/>
      <c r="E4" s="38"/>
      <c r="F4" s="17" t="s">
        <v>5</v>
      </c>
      <c r="G4" s="17" t="s">
        <v>5</v>
      </c>
      <c r="H4" s="17" t="s">
        <v>5</v>
      </c>
      <c r="I4" s="17" t="s">
        <v>5</v>
      </c>
      <c r="J4" s="17" t="s">
        <v>5</v>
      </c>
      <c r="K4" s="17" t="s">
        <v>5</v>
      </c>
      <c r="L4" s="17" t="s">
        <v>5</v>
      </c>
      <c r="M4" s="17" t="s">
        <v>5</v>
      </c>
      <c r="N4" s="17" t="s">
        <v>5</v>
      </c>
      <c r="O4" s="17" t="s">
        <v>5</v>
      </c>
      <c r="P4" s="17" t="s">
        <v>5</v>
      </c>
    </row>
    <row r="5" spans="1:16" ht="15" customHeight="1" x14ac:dyDescent="0.25">
      <c r="A5" s="4">
        <v>41791</v>
      </c>
      <c r="B5" s="2"/>
      <c r="C5" s="2"/>
      <c r="D5" s="2" t="s">
        <v>30</v>
      </c>
      <c r="E5" s="2" t="s">
        <v>31</v>
      </c>
      <c r="F5" s="13">
        <v>1420</v>
      </c>
      <c r="G5" s="13">
        <v>1635</v>
      </c>
      <c r="H5" s="13">
        <v>1438</v>
      </c>
      <c r="I5" s="13">
        <v>1628</v>
      </c>
      <c r="J5" s="7">
        <f>TEXT(I5,"00\:00")-TEXT(H5,"00\:00")+(I5&lt;H5)</f>
        <v>7.638888888888884E-2</v>
      </c>
      <c r="K5" s="13"/>
      <c r="L5" s="7">
        <f>TEXT(H5,"00\:00")-TEXT(F5,"00\:00")+(H5&lt;F5)</f>
        <v>1.2499999999999956E-2</v>
      </c>
      <c r="M5" s="7">
        <f>TEXT(G5,"00\:00")-TEXT(I5,"00\:00")+(G5&lt;I5)</f>
        <v>4.8611111111112049E-3</v>
      </c>
      <c r="N5" s="7">
        <f>SUM(L5:M5)</f>
        <v>1.736111111111116E-2</v>
      </c>
      <c r="O5" s="7">
        <f>TEXT(G5,"00\:00")-TEXT(F5,"00\:00")+(G5&lt;F5)</f>
        <v>9.375E-2</v>
      </c>
      <c r="P5" s="19"/>
    </row>
    <row r="6" spans="1:16" ht="15" customHeight="1" x14ac:dyDescent="0.25">
      <c r="A6" s="4">
        <v>41791</v>
      </c>
      <c r="B6" s="2"/>
      <c r="C6" s="2"/>
      <c r="D6" s="2" t="s">
        <v>31</v>
      </c>
      <c r="E6" s="2" t="s">
        <v>30</v>
      </c>
      <c r="F6" s="13">
        <v>1730</v>
      </c>
      <c r="G6" s="13">
        <v>1935</v>
      </c>
      <c r="H6" s="13">
        <v>1740</v>
      </c>
      <c r="I6" s="13">
        <v>1930</v>
      </c>
      <c r="J6" s="7">
        <f t="shared" ref="J6:J8" si="0">TEXT(I6,"00\:00")-TEXT(H6,"00\:00")+(I6&lt;H6)</f>
        <v>7.638888888888884E-2</v>
      </c>
      <c r="K6" s="13"/>
      <c r="L6" s="7">
        <f t="shared" ref="L6:L8" si="1">TEXT(H6,"00\:00")-TEXT(F6,"00\:00")+(H6&lt;F6)</f>
        <v>6.9444444444445308E-3</v>
      </c>
      <c r="M6" s="7">
        <f t="shared" ref="M6:M8" si="2">TEXT(G6,"00\:00")-TEXT(I6,"00\:00")+(G6&lt;I6)</f>
        <v>3.4722222222222099E-3</v>
      </c>
      <c r="N6" s="7">
        <f t="shared" ref="N6:N8" si="3">SUM(L6:M6)</f>
        <v>1.0416666666666741E-2</v>
      </c>
      <c r="O6" s="7">
        <f t="shared" ref="O6:O8" si="4">TEXT(G6,"00\:00")-TEXT(F6,"00\:00")+(G6&lt;F6)</f>
        <v>8.680555555555558E-2</v>
      </c>
      <c r="P6" s="19"/>
    </row>
    <row r="7" spans="1:16" ht="15.75" customHeight="1" thickBot="1" x14ac:dyDescent="0.3">
      <c r="A7" s="66">
        <v>41792</v>
      </c>
      <c r="B7" s="67"/>
      <c r="C7" s="67"/>
      <c r="D7" s="67" t="s">
        <v>30</v>
      </c>
      <c r="E7" s="67" t="s">
        <v>40</v>
      </c>
      <c r="F7" s="23"/>
      <c r="G7" s="23"/>
      <c r="H7" s="23"/>
      <c r="I7" s="23"/>
      <c r="J7" s="7">
        <f t="shared" si="0"/>
        <v>0</v>
      </c>
      <c r="K7" s="23"/>
      <c r="L7" s="7">
        <f t="shared" si="1"/>
        <v>0</v>
      </c>
      <c r="M7" s="7">
        <f t="shared" si="2"/>
        <v>0</v>
      </c>
      <c r="N7" s="7">
        <f t="shared" si="3"/>
        <v>0</v>
      </c>
      <c r="O7" s="7">
        <f t="shared" si="4"/>
        <v>0</v>
      </c>
      <c r="P7" s="20"/>
    </row>
    <row r="8" spans="1:16" ht="15.75" customHeight="1" thickBot="1" x14ac:dyDescent="0.3">
      <c r="A8" s="74">
        <v>41792</v>
      </c>
      <c r="B8" s="72"/>
      <c r="C8" s="2"/>
      <c r="D8" s="72" t="s">
        <v>40</v>
      </c>
      <c r="E8" s="49" t="s">
        <v>30</v>
      </c>
      <c r="F8" s="44"/>
      <c r="G8" s="44"/>
      <c r="H8" s="13"/>
      <c r="I8" s="73"/>
      <c r="J8" s="7">
        <f t="shared" si="0"/>
        <v>0</v>
      </c>
      <c r="K8" s="13"/>
      <c r="L8" s="7">
        <f t="shared" si="1"/>
        <v>0</v>
      </c>
      <c r="M8" s="7">
        <f t="shared" si="2"/>
        <v>0</v>
      </c>
      <c r="N8" s="7">
        <f t="shared" si="3"/>
        <v>0</v>
      </c>
      <c r="O8" s="7">
        <f t="shared" si="4"/>
        <v>0</v>
      </c>
      <c r="P8" s="68"/>
    </row>
    <row r="9" spans="1:16" ht="15" customHeight="1" thickBot="1" x14ac:dyDescent="0.3">
      <c r="A9" s="21"/>
      <c r="B9" s="6"/>
      <c r="C9" s="6"/>
      <c r="D9" s="6"/>
      <c r="E9" s="6"/>
      <c r="F9" s="22"/>
      <c r="G9" s="22"/>
      <c r="H9" s="22"/>
      <c r="I9" s="69" t="s">
        <v>26</v>
      </c>
      <c r="J9" s="70">
        <f>SUM(J5:J8)</f>
        <v>0.15277777777777768</v>
      </c>
      <c r="K9" s="71">
        <f>SUM(K5:K8)</f>
        <v>0</v>
      </c>
      <c r="L9" s="70">
        <f>SUM(L5:L8)</f>
        <v>1.9444444444444486E-2</v>
      </c>
      <c r="M9" s="70">
        <f>SUM(M5:M7)</f>
        <v>8.3333333333334147E-3</v>
      </c>
      <c r="N9" s="70">
        <f>SUM(N5:N7)</f>
        <v>2.7777777777777901E-2</v>
      </c>
      <c r="O9" s="70">
        <f>SUM(O5:O7)</f>
        <v>0.18055555555555558</v>
      </c>
      <c r="P9" s="26">
        <f>SUM(P5:P7)</f>
        <v>0</v>
      </c>
    </row>
    <row r="10" spans="1:16" ht="26.25" thickBot="1" x14ac:dyDescent="0.3">
      <c r="B10" s="9" t="s">
        <v>34</v>
      </c>
      <c r="C10" s="30">
        <v>1215</v>
      </c>
    </row>
    <row r="11" spans="1:16" ht="39" thickBot="1" x14ac:dyDescent="0.3">
      <c r="B11" s="9" t="s">
        <v>29</v>
      </c>
      <c r="C11" s="30">
        <v>1340</v>
      </c>
    </row>
    <row r="12" spans="1:16" ht="14.25" customHeight="1" x14ac:dyDescent="0.25">
      <c r="D12" s="34" t="s">
        <v>25</v>
      </c>
      <c r="E12" s="34"/>
      <c r="F12" s="34"/>
      <c r="G12" s="34"/>
      <c r="H12" s="34"/>
      <c r="I12" s="34"/>
    </row>
    <row r="13" spans="1:16" ht="13.5" thickBot="1" x14ac:dyDescent="0.3"/>
    <row r="14" spans="1:16" ht="39" thickBot="1" x14ac:dyDescent="0.3">
      <c r="A14" s="18" t="s">
        <v>15</v>
      </c>
      <c r="B14" s="18" t="s">
        <v>16</v>
      </c>
      <c r="C14" s="18" t="s">
        <v>17</v>
      </c>
      <c r="D14" s="18" t="s">
        <v>18</v>
      </c>
      <c r="E14" s="18" t="s">
        <v>19</v>
      </c>
      <c r="F14" s="18" t="s">
        <v>20</v>
      </c>
      <c r="G14" s="18" t="s">
        <v>21</v>
      </c>
      <c r="H14" s="18" t="s">
        <v>22</v>
      </c>
      <c r="I14" s="18" t="s">
        <v>23</v>
      </c>
      <c r="J14" s="16" t="s">
        <v>24</v>
      </c>
      <c r="K14" s="40" t="s">
        <v>32</v>
      </c>
      <c r="L14" s="31" t="s">
        <v>33</v>
      </c>
    </row>
    <row r="15" spans="1:16" ht="15" customHeight="1" x14ac:dyDescent="0.25">
      <c r="A15" s="12"/>
      <c r="B15" s="10" t="s">
        <v>30</v>
      </c>
      <c r="C15" s="11">
        <f>TEXT(C11,"00\:00")-TEXT(C10,"00\:00")+(C11&lt;C10)</f>
        <v>5.902777777777779E-2</v>
      </c>
      <c r="D15" s="11">
        <f>TEXT(I5,"00\:00")-TEXT(H5,"00\:00")+(I5&lt;H5)</f>
        <v>7.638888888888884E-2</v>
      </c>
      <c r="E15" s="11">
        <f>TEXT(H5,"00\:00")-TEXT(C11,"00\:00")+(H5&lt;C11)</f>
        <v>4.0277777777777746E-2</v>
      </c>
      <c r="F15" s="11"/>
      <c r="G15" s="11"/>
      <c r="H15" s="11"/>
      <c r="I15" s="11">
        <f>SUM(C15:E15)</f>
        <v>0.17569444444444438</v>
      </c>
      <c r="J15" s="27">
        <f>SUM(C15:E15)</f>
        <v>0.17569444444444438</v>
      </c>
      <c r="K15" s="41"/>
      <c r="L15" s="32"/>
    </row>
    <row r="16" spans="1:16" ht="15" customHeight="1" x14ac:dyDescent="0.25">
      <c r="A16" s="4"/>
      <c r="B16" s="2" t="s">
        <v>31</v>
      </c>
      <c r="C16" s="7">
        <f>TEXT(H6,"00\:00")-TEXT(I5,"00\:00")+(H6&lt;I5)</f>
        <v>5.0000000000000155E-2</v>
      </c>
      <c r="D16" s="7">
        <f>TEXT(I6,"00\:00")-TEXT(H6,"00\:00")+(I6&lt;H6)</f>
        <v>7.638888888888884E-2</v>
      </c>
      <c r="E16" s="7"/>
      <c r="F16" s="7"/>
      <c r="G16" s="7"/>
      <c r="H16" s="7"/>
      <c r="I16" s="7">
        <f>SUM(C16:D16)</f>
        <v>0.12638888888888899</v>
      </c>
      <c r="J16" s="28">
        <f>SUM(J15,I16)</f>
        <v>0.30208333333333337</v>
      </c>
      <c r="K16" s="42"/>
      <c r="L16" s="33"/>
    </row>
    <row r="17" spans="1:14" ht="15" customHeight="1" x14ac:dyDescent="0.25">
      <c r="A17" s="4"/>
      <c r="B17" s="2" t="s">
        <v>30</v>
      </c>
      <c r="C17" s="7">
        <f>TIME(0,30,0)+M6</f>
        <v>2.4305555555555542E-2</v>
      </c>
      <c r="D17" s="7"/>
      <c r="E17" s="7"/>
      <c r="F17" s="7"/>
      <c r="G17" s="7"/>
      <c r="H17" s="7"/>
      <c r="I17" s="7">
        <f>TIME(0,0,0)+C17</f>
        <v>2.4305555555555542E-2</v>
      </c>
      <c r="J17" s="28">
        <f>SUM(J16,I17)</f>
        <v>0.3263888888888889</v>
      </c>
      <c r="K17" s="13">
        <f>TEXT(G6+30,"00\:00")-TEXT(C10,"00\:00")+(G6&lt;C10)-L17</f>
        <v>0.23958333333333337</v>
      </c>
      <c r="L17" s="19">
        <f>MIN(TEXT(G6+30,"00\:00"),2/24)-MIN(TEXT(C10,"00\:00"),2/24)+MAX(TEXT(G6+30,"00\:00"),18/24)-MAX(TEXT(C10,"00\:00"),18/24)+(G6&lt;C10)*8/24</f>
        <v>8.6805555555555469E-2</v>
      </c>
    </row>
    <row r="18" spans="1:14" ht="13.5" thickBot="1" x14ac:dyDescent="0.3">
      <c r="A18" s="5"/>
      <c r="B18" s="3"/>
      <c r="C18" s="8"/>
      <c r="D18" s="8"/>
      <c r="E18" s="8"/>
      <c r="F18" s="8"/>
      <c r="G18" s="8"/>
      <c r="H18" s="8"/>
      <c r="I18" s="8"/>
      <c r="J18" s="29"/>
      <c r="K18" s="14"/>
      <c r="L18" s="20"/>
      <c r="N18" s="15"/>
    </row>
    <row r="22" spans="1:14" ht="15" customHeight="1" x14ac:dyDescent="0.25"/>
    <row r="23" spans="1:14" ht="15" customHeight="1" x14ac:dyDescent="0.25"/>
    <row r="24" spans="1:14" ht="16.5" customHeight="1" x14ac:dyDescent="0.25"/>
  </sheetData>
  <mergeCells count="15">
    <mergeCell ref="O2:P2"/>
    <mergeCell ref="B1:B4"/>
    <mergeCell ref="A1:A4"/>
    <mergeCell ref="C1:C4"/>
    <mergeCell ref="D2:D4"/>
    <mergeCell ref="E2:E4"/>
    <mergeCell ref="D1:E1"/>
    <mergeCell ref="L2:N2"/>
    <mergeCell ref="F1:P1"/>
    <mergeCell ref="L14:L16"/>
    <mergeCell ref="D12:I12"/>
    <mergeCell ref="H2:K2"/>
    <mergeCell ref="F2:F3"/>
    <mergeCell ref="G2:G3"/>
    <mergeCell ref="K14:K16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activeCell="H17" sqref="H17"/>
    </sheetView>
  </sheetViews>
  <sheetFormatPr defaultRowHeight="15" x14ac:dyDescent="0.25"/>
  <cols>
    <col min="1" max="1" width="8.140625" customWidth="1"/>
    <col min="2" max="2" width="12" customWidth="1"/>
    <col min="3" max="3" width="7" customWidth="1"/>
  </cols>
  <sheetData>
    <row r="1" spans="1:19" ht="15.75" thickBot="1" x14ac:dyDescent="0.3">
      <c r="A1" s="43" t="s">
        <v>14</v>
      </c>
      <c r="B1" s="43" t="s">
        <v>0</v>
      </c>
      <c r="C1" s="43" t="s">
        <v>13</v>
      </c>
      <c r="D1" s="43" t="s">
        <v>1</v>
      </c>
      <c r="E1" s="35"/>
      <c r="F1" s="54" t="s">
        <v>4</v>
      </c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</row>
    <row r="2" spans="1:19" ht="15.75" thickBot="1" x14ac:dyDescent="0.3">
      <c r="A2" s="43"/>
      <c r="B2" s="43"/>
      <c r="C2" s="43"/>
      <c r="D2" s="43" t="s">
        <v>2</v>
      </c>
      <c r="E2" s="35" t="s">
        <v>3</v>
      </c>
      <c r="F2" s="51" t="s">
        <v>27</v>
      </c>
      <c r="G2" s="51" t="s">
        <v>28</v>
      </c>
      <c r="H2" s="51" t="s">
        <v>6</v>
      </c>
      <c r="I2" s="51"/>
      <c r="J2" s="51"/>
      <c r="K2" s="51"/>
      <c r="L2" s="51" t="s">
        <v>9</v>
      </c>
      <c r="M2" s="51"/>
      <c r="N2" s="51"/>
      <c r="O2" s="51" t="s">
        <v>12</v>
      </c>
      <c r="P2" s="51"/>
      <c r="Q2" s="47" t="s">
        <v>36</v>
      </c>
      <c r="R2" s="52"/>
      <c r="S2" s="57"/>
    </row>
    <row r="3" spans="1:19" ht="39" thickBot="1" x14ac:dyDescent="0.3">
      <c r="A3" s="43"/>
      <c r="B3" s="43"/>
      <c r="C3" s="43"/>
      <c r="D3" s="43"/>
      <c r="E3" s="35"/>
      <c r="F3" s="51"/>
      <c r="G3" s="51"/>
      <c r="H3" s="46" t="s">
        <v>2</v>
      </c>
      <c r="I3" s="46" t="s">
        <v>3</v>
      </c>
      <c r="J3" s="46" t="s">
        <v>7</v>
      </c>
      <c r="K3" s="46" t="s">
        <v>8</v>
      </c>
      <c r="L3" s="46" t="s">
        <v>10</v>
      </c>
      <c r="M3" s="46" t="s">
        <v>11</v>
      </c>
      <c r="N3" s="46" t="s">
        <v>7</v>
      </c>
      <c r="O3" s="46" t="s">
        <v>7</v>
      </c>
      <c r="P3" s="46" t="s">
        <v>8</v>
      </c>
      <c r="Q3" s="45" t="s">
        <v>37</v>
      </c>
      <c r="R3" s="46" t="s">
        <v>38</v>
      </c>
      <c r="S3" s="58" t="s">
        <v>7</v>
      </c>
    </row>
    <row r="4" spans="1:19" x14ac:dyDescent="0.25">
      <c r="A4" s="38"/>
      <c r="B4" s="38"/>
      <c r="C4" s="38"/>
      <c r="D4" s="38"/>
      <c r="E4" s="48"/>
      <c r="F4" s="46" t="s">
        <v>5</v>
      </c>
      <c r="G4" s="46" t="s">
        <v>5</v>
      </c>
      <c r="H4" s="46" t="s">
        <v>5</v>
      </c>
      <c r="I4" s="46" t="s">
        <v>5</v>
      </c>
      <c r="J4" s="46" t="s">
        <v>5</v>
      </c>
      <c r="K4" s="46" t="s">
        <v>5</v>
      </c>
      <c r="L4" s="46" t="s">
        <v>5</v>
      </c>
      <c r="M4" s="46" t="s">
        <v>5</v>
      </c>
      <c r="N4" s="46" t="s">
        <v>5</v>
      </c>
      <c r="O4" s="46" t="s">
        <v>5</v>
      </c>
      <c r="P4" s="46" t="s">
        <v>5</v>
      </c>
      <c r="Q4" s="46" t="s">
        <v>5</v>
      </c>
      <c r="R4" s="46" t="s">
        <v>5</v>
      </c>
      <c r="S4" s="58" t="s">
        <v>5</v>
      </c>
    </row>
    <row r="5" spans="1:19" x14ac:dyDescent="0.25">
      <c r="A5" s="4"/>
      <c r="B5" s="2"/>
      <c r="C5" s="2"/>
      <c r="D5" s="2"/>
      <c r="E5" s="49"/>
      <c r="F5" s="13"/>
      <c r="G5" s="13"/>
      <c r="H5" s="13"/>
      <c r="I5" s="13"/>
      <c r="J5" s="7">
        <f>TEXT(I5,"00\:00")-TEXT(H5,"00\:00")+(I5&lt;H5)</f>
        <v>0</v>
      </c>
      <c r="K5" s="13"/>
      <c r="L5" s="7">
        <f>TEXT(H5,"00\:00")-TEXT(F5,"00\:00")+(H5&lt;F5)</f>
        <v>0</v>
      </c>
      <c r="M5" s="7">
        <f>TEXT(G5,"00\:00")-TEXT(I5,"00\:00")+(G5&lt;I5)</f>
        <v>0</v>
      </c>
      <c r="N5" s="7">
        <f>SUM(L5:M5)</f>
        <v>0</v>
      </c>
      <c r="O5" s="7">
        <f>TEXT(G5,"00\:00")-TEXT(F5,"00\:00")+(G5&lt;F5)</f>
        <v>0</v>
      </c>
      <c r="P5" s="7"/>
      <c r="Q5" s="53"/>
      <c r="R5" s="53"/>
      <c r="S5" s="59"/>
    </row>
    <row r="6" spans="1:19" x14ac:dyDescent="0.25">
      <c r="A6" s="4"/>
      <c r="B6" s="2"/>
      <c r="C6" s="2"/>
      <c r="D6" s="2"/>
      <c r="E6" s="49"/>
      <c r="F6" s="13"/>
      <c r="G6" s="13"/>
      <c r="H6" s="13"/>
      <c r="I6" s="13"/>
      <c r="J6" s="7">
        <f t="shared" ref="J6:J7" si="0">TEXT(I6,"00\:00")-TEXT(H6,"00\:00")+(I6&lt;H6)</f>
        <v>0</v>
      </c>
      <c r="K6" s="13"/>
      <c r="L6" s="7">
        <f t="shared" ref="L6:L7" si="1">TEXT(H6,"00\:00")-TEXT(F6,"00\:00")+(H6&lt;F6)</f>
        <v>0</v>
      </c>
      <c r="M6" s="7">
        <f>TEXT(G6,"00\:00")-TEXT(I6,"00\:00")+(G6&lt;I6)</f>
        <v>0</v>
      </c>
      <c r="N6" s="7">
        <f t="shared" ref="N6:N7" si="2">SUM(L6:M6)</f>
        <v>0</v>
      </c>
      <c r="O6" s="7">
        <f t="shared" ref="O6:O7" si="3">TEXT(G6,"00\:00")-TEXT(F6,"00\:00")+(G6&lt;F6)</f>
        <v>0</v>
      </c>
      <c r="P6" s="7"/>
      <c r="Q6" s="53"/>
      <c r="R6" s="53"/>
      <c r="S6" s="59"/>
    </row>
    <row r="7" spans="1:19" ht="15.75" thickBot="1" x14ac:dyDescent="0.3">
      <c r="A7" s="5"/>
      <c r="B7" s="3"/>
      <c r="C7" s="3"/>
      <c r="D7" s="3"/>
      <c r="E7" s="50"/>
      <c r="F7" s="14"/>
      <c r="G7" s="14"/>
      <c r="H7" s="14"/>
      <c r="I7" s="14"/>
      <c r="J7" s="8">
        <f t="shared" si="0"/>
        <v>0</v>
      </c>
      <c r="K7" s="14"/>
      <c r="L7" s="8">
        <f t="shared" si="1"/>
        <v>0</v>
      </c>
      <c r="M7" s="8">
        <f>TEXT(G7,"00\:00")-TEXT(I7,"00\:00")+(G7&lt;I7)</f>
        <v>0</v>
      </c>
      <c r="N7" s="8">
        <f t="shared" si="2"/>
        <v>0</v>
      </c>
      <c r="O7" s="8">
        <f t="shared" si="3"/>
        <v>0</v>
      </c>
      <c r="P7" s="8"/>
      <c r="Q7" s="60"/>
      <c r="R7" s="60"/>
      <c r="S7" s="61"/>
    </row>
    <row r="8" spans="1:19" ht="15.75" thickBot="1" x14ac:dyDescent="0.3">
      <c r="A8" s="21"/>
      <c r="B8" s="6"/>
      <c r="C8" s="6"/>
      <c r="D8" s="6"/>
      <c r="E8" s="6"/>
      <c r="F8" s="62"/>
      <c r="G8" s="63"/>
      <c r="H8" s="63"/>
      <c r="I8" s="25" t="s">
        <v>26</v>
      </c>
      <c r="J8" s="24">
        <f t="shared" ref="J8:P8" si="4">SUM(J5:J7)</f>
        <v>0</v>
      </c>
      <c r="K8" s="25">
        <f t="shared" si="4"/>
        <v>0</v>
      </c>
      <c r="L8" s="24">
        <f t="shared" si="4"/>
        <v>0</v>
      </c>
      <c r="M8" s="24">
        <f t="shared" si="4"/>
        <v>0</v>
      </c>
      <c r="N8" s="24">
        <f t="shared" si="4"/>
        <v>0</v>
      </c>
      <c r="O8" s="24">
        <f t="shared" si="4"/>
        <v>0</v>
      </c>
      <c r="P8" s="24">
        <f t="shared" si="4"/>
        <v>0</v>
      </c>
      <c r="Q8" s="64"/>
      <c r="R8" s="64"/>
      <c r="S8" s="65"/>
    </row>
    <row r="9" spans="1:19" ht="15" customHeight="1" x14ac:dyDescent="0.25">
      <c r="A9" s="1"/>
      <c r="B9" s="1"/>
      <c r="C9" s="1"/>
      <c r="D9" s="1"/>
    </row>
    <row r="10" spans="1:19" x14ac:dyDescent="0.25">
      <c r="A10" s="1"/>
      <c r="B10" s="1"/>
      <c r="C10" s="1"/>
      <c r="D10" s="1"/>
    </row>
    <row r="11" spans="1:19" x14ac:dyDescent="0.25">
      <c r="A11" s="1"/>
      <c r="B11" s="1"/>
      <c r="C11" s="1"/>
      <c r="D11" s="1"/>
    </row>
    <row r="12" spans="1:19" x14ac:dyDescent="0.25">
      <c r="A12" s="1"/>
      <c r="B12" s="1"/>
      <c r="C12" s="1"/>
      <c r="D12" s="1"/>
    </row>
    <row r="13" spans="1:19" x14ac:dyDescent="0.25">
      <c r="A13" s="1"/>
      <c r="B13" s="1"/>
      <c r="C13" s="1"/>
      <c r="D13" s="1"/>
    </row>
    <row r="14" spans="1:19" x14ac:dyDescent="0.25">
      <c r="A14" s="1"/>
      <c r="B14" s="1"/>
      <c r="C14" s="1"/>
      <c r="D14" s="1"/>
    </row>
    <row r="15" spans="1:19" x14ac:dyDescent="0.25">
      <c r="A15" s="1"/>
      <c r="B15" s="1"/>
      <c r="C15" s="1"/>
      <c r="D15" s="1"/>
    </row>
    <row r="16" spans="1:19" x14ac:dyDescent="0.25">
      <c r="A16" s="1"/>
      <c r="B16" s="15"/>
      <c r="C16" s="1"/>
      <c r="D16" s="1"/>
    </row>
    <row r="17" spans="8:8" x14ac:dyDescent="0.25">
      <c r="H17" t="s">
        <v>39</v>
      </c>
    </row>
  </sheetData>
  <mergeCells count="13">
    <mergeCell ref="Q2:S2"/>
    <mergeCell ref="F1:S1"/>
    <mergeCell ref="A1:A4"/>
    <mergeCell ref="B1:B4"/>
    <mergeCell ref="C1:C4"/>
    <mergeCell ref="D1:E1"/>
    <mergeCell ref="D2:D4"/>
    <mergeCell ref="E2:E4"/>
    <mergeCell ref="F2:F3"/>
    <mergeCell ref="G2:G3"/>
    <mergeCell ref="H2:K2"/>
    <mergeCell ref="L2:N2"/>
    <mergeCell ref="O2:P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P18"/>
    </sheetView>
  </sheetViews>
  <sheetFormatPr defaultRowHeight="15" x14ac:dyDescent="0.25"/>
  <cols>
    <col min="1" max="1" width="8.140625" customWidth="1"/>
    <col min="2" max="2" width="12" customWidth="1"/>
    <col min="3" max="3" width="7" customWidth="1"/>
  </cols>
  <sheetData>
    <row r="1" ht="15.75" customHeight="1" x14ac:dyDescent="0.25"/>
    <row r="2" ht="15.75" customHeight="1" x14ac:dyDescent="0.25"/>
    <row r="11" ht="15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E34" sqref="E34"/>
    </sheetView>
  </sheetViews>
  <sheetFormatPr defaultRowHeight="15" x14ac:dyDescent="0.25"/>
  <cols>
    <col min="1" max="1" width="8.140625" customWidth="1"/>
    <col min="2" max="2" width="12" customWidth="1"/>
    <col min="3" max="3" width="7" customWidth="1"/>
  </cols>
  <sheetData>
    <row r="1" ht="15.75" customHeight="1" x14ac:dyDescent="0.25"/>
    <row r="2" ht="15.75" customHeight="1" x14ac:dyDescent="0.25"/>
    <row r="11" ht="15" customHeigh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H35" sqref="H35"/>
    </sheetView>
  </sheetViews>
  <sheetFormatPr defaultRowHeight="15" x14ac:dyDescent="0.25"/>
  <cols>
    <col min="1" max="1" width="8.140625" customWidth="1"/>
    <col min="2" max="2" width="12" customWidth="1"/>
    <col min="3" max="3" width="7" customWidth="1"/>
  </cols>
  <sheetData>
    <row r="1" ht="15.75" customHeight="1" x14ac:dyDescent="0.25"/>
    <row r="2" ht="15.75" customHeight="1" x14ac:dyDescent="0.25"/>
    <row r="11" ht="15" customHeight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P18"/>
    </sheetView>
  </sheetViews>
  <sheetFormatPr defaultRowHeight="15" x14ac:dyDescent="0.25"/>
  <cols>
    <col min="1" max="1" width="8.140625" customWidth="1"/>
    <col min="2" max="2" width="12" customWidth="1"/>
    <col min="3" max="3" width="7" customWidth="1"/>
  </cols>
  <sheetData>
    <row r="1" ht="15.75" customHeight="1" x14ac:dyDescent="0.25"/>
    <row r="2" ht="15.75" customHeight="1" x14ac:dyDescent="0.25"/>
    <row r="11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форма для внесения данных</vt:lpstr>
      <vt:lpstr>июнь</vt:lpstr>
      <vt:lpstr>июль</vt:lpstr>
      <vt:lpstr>август</vt:lpstr>
      <vt:lpstr>год</vt:lpstr>
      <vt:lpstr>Лист6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dcterms:created xsi:type="dcterms:W3CDTF">2014-06-11T06:07:34Z</dcterms:created>
  <dcterms:modified xsi:type="dcterms:W3CDTF">2014-06-14T12:21:28Z</dcterms:modified>
</cp:coreProperties>
</file>