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           Розница       " sheetId="1" r:id="rId1"/>
    <sheet name="           Склад        " sheetId="2" r:id="rId2"/>
  </sheets>
  <calcPr calcId="124519"/>
</workbook>
</file>

<file path=xl/calcChain.xml><?xml version="1.0" encoding="utf-8"?>
<calcChain xmlns="http://schemas.openxmlformats.org/spreadsheetml/2006/main">
  <c r="E6" i="1"/>
  <c r="D6" s="1"/>
  <c r="E7"/>
  <c r="D7" s="1"/>
  <c r="E8"/>
  <c r="D8" s="1"/>
  <c r="E9"/>
  <c r="E10"/>
  <c r="D10" s="1"/>
  <c r="E11"/>
  <c r="D11" s="1"/>
  <c r="E12"/>
  <c r="D12" s="1"/>
  <c r="E13"/>
  <c r="E14"/>
  <c r="E15"/>
  <c r="E16"/>
  <c r="E17"/>
  <c r="E18"/>
  <c r="E5"/>
  <c r="D5" s="1"/>
  <c r="C6"/>
  <c r="C7"/>
  <c r="C8"/>
  <c r="C9"/>
  <c r="C10"/>
  <c r="C11"/>
  <c r="C12"/>
  <c r="C13"/>
  <c r="C14"/>
  <c r="C15"/>
  <c r="C16"/>
  <c r="C17"/>
  <c r="C5"/>
  <c r="D13"/>
  <c r="D14"/>
  <c r="D15"/>
  <c r="D16"/>
  <c r="D17"/>
  <c r="D18"/>
  <c r="D9"/>
  <c r="C18"/>
</calcChain>
</file>

<file path=xl/sharedStrings.xml><?xml version="1.0" encoding="utf-8"?>
<sst xmlns="http://schemas.openxmlformats.org/spreadsheetml/2006/main" count="50" uniqueCount="29">
  <si>
    <t>ШТ</t>
  </si>
  <si>
    <t>КОД</t>
  </si>
  <si>
    <t>НАИМЕНОВАНИЕ</t>
  </si>
  <si>
    <t>ЦЕНА ПРОДАЖ</t>
  </si>
  <si>
    <t>остаток</t>
  </si>
  <si>
    <t>Bort</t>
  </si>
  <si>
    <t>BAB-10,8N-LiD</t>
  </si>
  <si>
    <t>BAB-14U-DK</t>
  </si>
  <si>
    <t>BAB-18U-FDK</t>
  </si>
  <si>
    <t>BAS-36-Li-T</t>
  </si>
  <si>
    <t>BAS-36N-Li</t>
  </si>
  <si>
    <t>BAS-36N-Lt</t>
  </si>
  <si>
    <t>BAS-48N-Lt</t>
  </si>
  <si>
    <t>BBS-1010N</t>
  </si>
  <si>
    <t>BBS-801N</t>
  </si>
  <si>
    <t>BCP-1400N</t>
  </si>
  <si>
    <t>ЦЕНА   закупки</t>
  </si>
  <si>
    <t>Бренд</t>
  </si>
  <si>
    <t xml:space="preserve">шуруповёрт, 3,6V- 1,3A/h </t>
  </si>
  <si>
    <t xml:space="preserve">шуруповёрт, 3,6V- 0,6A/h </t>
  </si>
  <si>
    <t xml:space="preserve">шуруповёрт, 4,8V- 0,6A/h </t>
  </si>
  <si>
    <t>шкурка ленточная 1010w</t>
  </si>
  <si>
    <t>шуруповёрт, 14,4V-1,3A/h NI-CD+акамул</t>
  </si>
  <si>
    <t>шуруповёрт, 10,8V-1,3A/h Lit-ion+акамул</t>
  </si>
  <si>
    <t>шкурка ленточная    800w</t>
  </si>
  <si>
    <t>палировальный станок    1300w</t>
  </si>
  <si>
    <t>ЦЕНА         кол-во</t>
  </si>
  <si>
    <t>шуруповёрт, 18V-1,3A/h NI-CD+акамул</t>
  </si>
  <si>
    <t>на листе розница вписывая количество и код товара, с листа склад наименование и цена должны автоматически вписывались на листе розница с учётом заполненного количества на листе розница .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</si>
</sst>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#,##0.00_р_."/>
  </numFmts>
  <fonts count="17">
    <font>
      <sz val="11"/>
      <color theme="1"/>
      <name val="Calibri"/>
      <family val="2"/>
      <charset val="204"/>
      <scheme val="minor"/>
    </font>
    <font>
      <b/>
      <i/>
      <sz val="9"/>
      <color theme="0"/>
      <name val="Arial"/>
      <family val="2"/>
      <charset val="204"/>
    </font>
    <font>
      <sz val="9"/>
      <color theme="0"/>
      <name val="Arial"/>
      <family val="2"/>
      <charset val="204"/>
    </font>
    <font>
      <b/>
      <i/>
      <sz val="22"/>
      <color theme="0"/>
      <name val="Arial"/>
      <family val="2"/>
      <charset val="204"/>
    </font>
    <font>
      <b/>
      <i/>
      <sz val="14"/>
      <color theme="0"/>
      <name val="Arial"/>
      <family val="2"/>
      <charset val="204"/>
    </font>
    <font>
      <sz val="9"/>
      <color rgb="FF0000FF"/>
      <name val="Arial"/>
      <family val="2"/>
      <charset val="204"/>
    </font>
    <font>
      <b/>
      <i/>
      <sz val="9"/>
      <name val="Arial"/>
      <family val="2"/>
      <charset val="204"/>
    </font>
    <font>
      <sz val="9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9"/>
      <name val="Arial"/>
      <family val="2"/>
      <charset val="204"/>
    </font>
    <font>
      <sz val="9"/>
      <color theme="0" tint="-0.249977111117893"/>
      <name val="Arial"/>
      <family val="2"/>
      <charset val="204"/>
    </font>
    <font>
      <b/>
      <sz val="9"/>
      <color theme="9" tint="0.39997558519241921"/>
      <name val="Arial"/>
      <family val="2"/>
      <charset val="204"/>
    </font>
    <font>
      <sz val="9"/>
      <color theme="9" tint="0.39997558519241921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9"/>
      <name val="AacadHN"/>
    </font>
    <font>
      <b/>
      <sz val="14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2826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left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6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indent="1"/>
    </xf>
    <xf numFmtId="2" fontId="7" fillId="3" borderId="1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indent="1"/>
    </xf>
    <xf numFmtId="2" fontId="7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 indent="1"/>
    </xf>
    <xf numFmtId="0" fontId="6" fillId="6" borderId="1" xfId="0" applyNumberFormat="1" applyFont="1" applyFill="1" applyBorder="1" applyAlignment="1">
      <alignment horizontal="center" vertical="center" wrapText="1"/>
    </xf>
    <xf numFmtId="0" fontId="6" fillId="6" borderId="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0" fillId="0" borderId="1" xfId="0" applyBorder="1"/>
    <xf numFmtId="165" fontId="7" fillId="6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/>
    <xf numFmtId="0" fontId="16" fillId="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3:H27"/>
  <sheetViews>
    <sheetView tabSelected="1" workbookViewId="0">
      <selection activeCell="B13" sqref="B13"/>
    </sheetView>
  </sheetViews>
  <sheetFormatPr defaultRowHeight="15"/>
  <cols>
    <col min="1" max="1" width="6.7109375" customWidth="1"/>
    <col min="2" max="2" width="16.5703125" customWidth="1"/>
    <col min="3" max="3" width="35.5703125" customWidth="1"/>
    <col min="4" max="4" width="12" customWidth="1"/>
    <col min="5" max="5" width="10.85546875" customWidth="1"/>
    <col min="6" max="6" width="13.28515625" customWidth="1"/>
    <col min="7" max="7" width="11.140625" customWidth="1"/>
  </cols>
  <sheetData>
    <row r="3" spans="1:8" s="8" customFormat="1" ht="27.75">
      <c r="A3" s="1"/>
      <c r="B3" s="2"/>
      <c r="C3" s="3"/>
      <c r="D3" s="4"/>
      <c r="E3" s="5"/>
      <c r="F3" s="6"/>
      <c r="G3" s="7"/>
    </row>
    <row r="4" spans="1:8" s="14" customFormat="1" ht="24">
      <c r="A4" s="41" t="s">
        <v>0</v>
      </c>
      <c r="B4" s="42" t="s">
        <v>1</v>
      </c>
      <c r="C4" s="9" t="s">
        <v>2</v>
      </c>
      <c r="D4" s="10" t="s">
        <v>26</v>
      </c>
      <c r="E4" s="10" t="s">
        <v>3</v>
      </c>
      <c r="F4" s="11" t="s">
        <v>4</v>
      </c>
      <c r="G4" s="12"/>
      <c r="H4" s="13"/>
    </row>
    <row r="5" spans="1:8" s="14" customFormat="1" ht="12">
      <c r="A5" s="39">
        <v>1</v>
      </c>
      <c r="B5" s="40" t="s">
        <v>11</v>
      </c>
      <c r="C5" s="17" t="str">
        <f>VLOOKUP(B5,'           Склад        '!$A$3:$D$17,2,FALSE)</f>
        <v xml:space="preserve">шуруповёрт, 3,6V- 0,6A/h </v>
      </c>
      <c r="D5" s="18">
        <f>E5*A5</f>
        <v>14</v>
      </c>
      <c r="E5" s="19">
        <f>VLOOKUP(B5,'           Склад        '!$A$3:$D$17,3,FALSE)</f>
        <v>14</v>
      </c>
      <c r="F5" s="18"/>
      <c r="G5" s="20"/>
      <c r="H5" s="13"/>
    </row>
    <row r="6" spans="1:8" s="14" customFormat="1" ht="12">
      <c r="A6" s="39">
        <v>5</v>
      </c>
      <c r="B6" s="40" t="s">
        <v>12</v>
      </c>
      <c r="C6" s="17" t="str">
        <f>VLOOKUP(B6,'           Склад        '!$A$3:$D$17,2,FALSE)</f>
        <v xml:space="preserve">шуруповёрт, 4,8V- 0,6A/h </v>
      </c>
      <c r="D6" s="18">
        <f t="shared" ref="D6:D18" si="0">E6*A6</f>
        <v>89.600000000000009</v>
      </c>
      <c r="E6" s="19">
        <f>VLOOKUP(B6,'           Склад        '!$A$3:$D$17,3,FALSE)</f>
        <v>17.920000000000002</v>
      </c>
      <c r="F6" s="18"/>
      <c r="G6" s="20"/>
      <c r="H6" s="13"/>
    </row>
    <row r="7" spans="1:8" s="14" customFormat="1" ht="12">
      <c r="A7" s="39">
        <v>10</v>
      </c>
      <c r="B7" s="40" t="s">
        <v>13</v>
      </c>
      <c r="C7" s="17" t="str">
        <f>VLOOKUP(B7,'           Склад        '!$A$3:$D$17,2,FALSE)</f>
        <v>шкурка ленточная 1010w</v>
      </c>
      <c r="D7" s="18">
        <f t="shared" si="0"/>
        <v>484.7</v>
      </c>
      <c r="E7" s="19">
        <f>VLOOKUP(B7,'           Склад        '!$A$3:$D$17,3,FALSE)</f>
        <v>48.47</v>
      </c>
      <c r="F7" s="18"/>
      <c r="G7" s="20"/>
      <c r="H7" s="13"/>
    </row>
    <row r="8" spans="1:8" s="14" customFormat="1" ht="12">
      <c r="A8" s="39">
        <v>3</v>
      </c>
      <c r="B8" s="40" t="s">
        <v>14</v>
      </c>
      <c r="C8" s="17" t="str">
        <f>VLOOKUP(B8,'           Склад        '!$A$3:$D$17,2,FALSE)</f>
        <v>шкурка ленточная    800w</v>
      </c>
      <c r="D8" s="18">
        <f t="shared" si="0"/>
        <v>144.03</v>
      </c>
      <c r="E8" s="19">
        <f>VLOOKUP(B8,'           Склад        '!$A$3:$D$17,3,FALSE)</f>
        <v>48.01</v>
      </c>
      <c r="F8" s="22"/>
      <c r="G8" s="20"/>
      <c r="H8" s="13"/>
    </row>
    <row r="9" spans="1:8" s="14" customFormat="1" ht="12">
      <c r="A9" s="39">
        <v>7</v>
      </c>
      <c r="B9" s="40" t="s">
        <v>15</v>
      </c>
      <c r="C9" s="17" t="str">
        <f>VLOOKUP(B9,'           Склад        '!$A$3:$D$17,2,FALSE)</f>
        <v>палировальный станок    1300w</v>
      </c>
      <c r="D9" s="18">
        <f t="shared" si="0"/>
        <v>567.69999999999993</v>
      </c>
      <c r="E9" s="19">
        <f>VLOOKUP(B9,'           Склад        '!$A$3:$D$17,3,FALSE)</f>
        <v>81.099999999999994</v>
      </c>
      <c r="F9" s="22"/>
      <c r="G9" s="20"/>
      <c r="H9" s="13"/>
    </row>
    <row r="10" spans="1:8" s="14" customFormat="1" ht="12">
      <c r="A10" s="15"/>
      <c r="B10" s="16" t="s">
        <v>11</v>
      </c>
      <c r="C10" s="17" t="str">
        <f>VLOOKUP(B10,'           Склад        '!$A$3:$D$17,2,FALSE)</f>
        <v xml:space="preserve">шуруповёрт, 3,6V- 0,6A/h </v>
      </c>
      <c r="D10" s="18">
        <f t="shared" si="0"/>
        <v>0</v>
      </c>
      <c r="E10" s="19">
        <f>VLOOKUP(B10,'           Склад        '!$A$3:$D$17,3,FALSE)</f>
        <v>14</v>
      </c>
      <c r="F10" s="18"/>
      <c r="G10" s="20"/>
      <c r="H10" s="13"/>
    </row>
    <row r="11" spans="1:8" s="24" customFormat="1" ht="12">
      <c r="A11" s="15"/>
      <c r="B11" s="16" t="s">
        <v>11</v>
      </c>
      <c r="C11" s="17" t="str">
        <f>VLOOKUP(B11,'           Склад        '!$A$3:$D$17,2,FALSE)</f>
        <v xml:space="preserve">шуруповёрт, 3,6V- 0,6A/h </v>
      </c>
      <c r="D11" s="18">
        <f t="shared" si="0"/>
        <v>0</v>
      </c>
      <c r="E11" s="19">
        <f>VLOOKUP(B11,'           Склад        '!$A$3:$D$17,3,FALSE)</f>
        <v>14</v>
      </c>
      <c r="F11" s="18"/>
      <c r="G11" s="23"/>
      <c r="H11" s="13"/>
    </row>
    <row r="12" spans="1:8" s="24" customFormat="1" ht="12">
      <c r="A12" s="15"/>
      <c r="B12" s="21"/>
      <c r="C12" s="17" t="e">
        <f>VLOOKUP(B12,'           Склад        '!$A$3:$D$17,2,FALSE)</f>
        <v>#N/A</v>
      </c>
      <c r="D12" s="18" t="e">
        <f t="shared" si="0"/>
        <v>#N/A</v>
      </c>
      <c r="E12" s="19" t="e">
        <f>VLOOKUP(B12,'           Склад        '!$A$3:$D$17,3,FALSE)</f>
        <v>#N/A</v>
      </c>
      <c r="F12" s="18"/>
      <c r="G12" s="23"/>
      <c r="H12" s="13"/>
    </row>
    <row r="13" spans="1:8" s="24" customFormat="1" ht="12">
      <c r="A13" s="15"/>
      <c r="B13" s="21"/>
      <c r="C13" s="17" t="e">
        <f>VLOOKUP(B13,'           Склад        '!$A$3:$D$17,2,FALSE)</f>
        <v>#N/A</v>
      </c>
      <c r="D13" s="18" t="e">
        <f t="shared" si="0"/>
        <v>#N/A</v>
      </c>
      <c r="E13" s="19" t="e">
        <f>VLOOKUP(B13,'           Склад        '!$A$3:$D$17,3,FALSE)</f>
        <v>#N/A</v>
      </c>
      <c r="F13" s="18"/>
      <c r="G13" s="23"/>
      <c r="H13" s="13"/>
    </row>
    <row r="14" spans="1:8" s="24" customFormat="1" ht="12">
      <c r="A14" s="15"/>
      <c r="B14" s="21"/>
      <c r="C14" s="17" t="e">
        <f>VLOOKUP(B14,'           Склад        '!$A$3:$D$17,2,FALSE)</f>
        <v>#N/A</v>
      </c>
      <c r="D14" s="18" t="e">
        <f t="shared" si="0"/>
        <v>#N/A</v>
      </c>
      <c r="E14" s="19" t="e">
        <f>VLOOKUP(B14,'           Склад        '!$A$3:$D$17,3,FALSE)</f>
        <v>#N/A</v>
      </c>
      <c r="F14" s="18"/>
      <c r="G14" s="23"/>
      <c r="H14" s="13"/>
    </row>
    <row r="15" spans="1:8" s="24" customFormat="1" ht="12">
      <c r="A15" s="15"/>
      <c r="B15" s="25"/>
      <c r="C15" s="17" t="e">
        <f>VLOOKUP(B15,'           Склад        '!$A$3:$D$17,2,FALSE)</f>
        <v>#N/A</v>
      </c>
      <c r="D15" s="18" t="e">
        <f t="shared" si="0"/>
        <v>#N/A</v>
      </c>
      <c r="E15" s="19" t="e">
        <f>VLOOKUP(B15,'           Склад        '!$A$3:$D$17,3,FALSE)</f>
        <v>#N/A</v>
      </c>
      <c r="F15" s="18"/>
      <c r="G15" s="23"/>
      <c r="H15" s="13"/>
    </row>
    <row r="16" spans="1:8" s="24" customFormat="1" ht="12">
      <c r="A16" s="26"/>
      <c r="B16" s="27"/>
      <c r="C16" s="17" t="e">
        <f>VLOOKUP(B16,'           Склад        '!$A$3:$D$17,2,FALSE)</f>
        <v>#N/A</v>
      </c>
      <c r="D16" s="18" t="e">
        <f t="shared" si="0"/>
        <v>#N/A</v>
      </c>
      <c r="E16" s="19" t="e">
        <f>VLOOKUP(B16,'           Склад        '!$A$3:$D$17,3,FALSE)</f>
        <v>#N/A</v>
      </c>
      <c r="F16" s="28"/>
      <c r="G16" s="23"/>
      <c r="H16" s="13"/>
    </row>
    <row r="17" spans="1:8" s="24" customFormat="1" ht="12">
      <c r="A17" s="15"/>
      <c r="B17" s="25"/>
      <c r="C17" s="17" t="e">
        <f>VLOOKUP(B17,'           Склад        '!$A$3:$D$17,2,FALSE)</f>
        <v>#N/A</v>
      </c>
      <c r="D17" s="18" t="e">
        <f t="shared" si="0"/>
        <v>#N/A</v>
      </c>
      <c r="E17" s="19" t="e">
        <f>VLOOKUP(B17,'           Склад        '!$A$3:$D$17,3,FALSE)</f>
        <v>#N/A</v>
      </c>
      <c r="F17" s="29"/>
      <c r="G17" s="23"/>
      <c r="H17" s="13"/>
    </row>
    <row r="18" spans="1:8" s="24" customFormat="1" ht="12">
      <c r="A18" s="30"/>
      <c r="B18" s="31"/>
      <c r="C18" s="17" t="e">
        <f>VLOOKUP(B18,'           Склад        '!A16:D30,2,FALSE)</f>
        <v>#N/A</v>
      </c>
      <c r="D18" s="18" t="e">
        <f t="shared" si="0"/>
        <v>#N/A</v>
      </c>
      <c r="E18" s="19" t="e">
        <f>VLOOKUP(B18,'           Склад        '!$A$3:$D$17,3,FALSE)</f>
        <v>#N/A</v>
      </c>
      <c r="F18" s="18"/>
      <c r="G18" s="23"/>
      <c r="H18" s="13"/>
    </row>
    <row r="21" spans="1:8">
      <c r="B21" s="49" t="s">
        <v>28</v>
      </c>
      <c r="C21" s="49"/>
      <c r="D21" s="49"/>
      <c r="E21" s="49"/>
      <c r="F21" s="49"/>
    </row>
    <row r="22" spans="1:8">
      <c r="B22" s="49"/>
      <c r="C22" s="49"/>
      <c r="D22" s="49"/>
      <c r="E22" s="49"/>
      <c r="F22" s="49"/>
    </row>
    <row r="23" spans="1:8">
      <c r="B23" s="49"/>
      <c r="C23" s="49"/>
      <c r="D23" s="49"/>
      <c r="E23" s="49"/>
      <c r="F23" s="49"/>
    </row>
    <row r="24" spans="1:8">
      <c r="B24" s="49"/>
      <c r="C24" s="49"/>
      <c r="D24" s="49"/>
      <c r="E24" s="49"/>
      <c r="F24" s="49"/>
    </row>
    <row r="25" spans="1:8">
      <c r="B25" s="49"/>
      <c r="C25" s="49"/>
      <c r="D25" s="49"/>
      <c r="E25" s="49"/>
      <c r="F25" s="49"/>
    </row>
    <row r="26" spans="1:8">
      <c r="B26" s="49"/>
      <c r="C26" s="49"/>
      <c r="D26" s="49"/>
      <c r="E26" s="49"/>
      <c r="F26" s="49"/>
    </row>
    <row r="27" spans="1:8">
      <c r="B27" s="49"/>
      <c r="C27" s="49"/>
      <c r="D27" s="49"/>
      <c r="E27" s="49"/>
      <c r="F27" s="49"/>
    </row>
  </sheetData>
  <mergeCells count="1">
    <mergeCell ref="B21:F2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E27"/>
  <sheetViews>
    <sheetView workbookViewId="0">
      <selection activeCell="A8" sqref="A8"/>
    </sheetView>
  </sheetViews>
  <sheetFormatPr defaultRowHeight="15"/>
  <cols>
    <col min="1" max="1" width="14.5703125" customWidth="1"/>
    <col min="2" max="2" width="35.42578125" customWidth="1"/>
    <col min="3" max="3" width="13.42578125" customWidth="1"/>
    <col min="4" max="4" width="9.5703125" customWidth="1"/>
    <col min="5" max="16384" width="9.140625" style="43"/>
  </cols>
  <sheetData>
    <row r="1" spans="1:4" ht="50.25" customHeight="1">
      <c r="A1" s="35" t="s">
        <v>1</v>
      </c>
      <c r="B1" s="36" t="s">
        <v>2</v>
      </c>
      <c r="C1" s="37" t="s">
        <v>16</v>
      </c>
      <c r="D1" s="37" t="s">
        <v>17</v>
      </c>
    </row>
    <row r="2" spans="1:4" s="44" customFormat="1" ht="12" customHeight="1">
      <c r="A2" s="32"/>
      <c r="B2" s="45" t="s">
        <v>5</v>
      </c>
      <c r="C2" s="33"/>
      <c r="D2" s="34"/>
    </row>
    <row r="3" spans="1:4" s="44" customFormat="1" ht="12" customHeight="1">
      <c r="A3" s="16" t="s">
        <v>6</v>
      </c>
      <c r="B3" s="38" t="s">
        <v>23</v>
      </c>
      <c r="C3" s="47">
        <v>58.11</v>
      </c>
      <c r="D3" s="45" t="s">
        <v>5</v>
      </c>
    </row>
    <row r="4" spans="1:4" s="44" customFormat="1" ht="12" customHeight="1">
      <c r="A4" s="16" t="s">
        <v>7</v>
      </c>
      <c r="B4" s="38" t="s">
        <v>22</v>
      </c>
      <c r="C4" s="47">
        <v>59.46</v>
      </c>
      <c r="D4" s="45" t="s">
        <v>5</v>
      </c>
    </row>
    <row r="5" spans="1:4" s="44" customFormat="1" ht="12" customHeight="1">
      <c r="A5" s="16" t="s">
        <v>8</v>
      </c>
      <c r="B5" s="38" t="s">
        <v>27</v>
      </c>
      <c r="C5" s="47">
        <v>79.959999999999994</v>
      </c>
      <c r="D5" s="45" t="s">
        <v>5</v>
      </c>
    </row>
    <row r="6" spans="1:4" s="44" customFormat="1" ht="12" customHeight="1">
      <c r="A6" s="16" t="s">
        <v>9</v>
      </c>
      <c r="B6" s="38" t="s">
        <v>18</v>
      </c>
      <c r="C6" s="47">
        <v>21.02</v>
      </c>
      <c r="D6" s="45" t="s">
        <v>5</v>
      </c>
    </row>
    <row r="7" spans="1:4" s="44" customFormat="1" ht="12" customHeight="1">
      <c r="A7" s="16" t="s">
        <v>10</v>
      </c>
      <c r="B7" s="38" t="s">
        <v>18</v>
      </c>
      <c r="C7" s="47">
        <v>24.64</v>
      </c>
      <c r="D7" s="45" t="s">
        <v>5</v>
      </c>
    </row>
    <row r="8" spans="1:4" s="44" customFormat="1" ht="12" customHeight="1">
      <c r="A8" s="16" t="s">
        <v>11</v>
      </c>
      <c r="B8" s="38" t="s">
        <v>19</v>
      </c>
      <c r="C8" s="47">
        <v>14</v>
      </c>
      <c r="D8" s="45" t="s">
        <v>5</v>
      </c>
    </row>
    <row r="9" spans="1:4" s="44" customFormat="1" ht="12" customHeight="1">
      <c r="A9" s="16" t="s">
        <v>12</v>
      </c>
      <c r="B9" s="38" t="s">
        <v>20</v>
      </c>
      <c r="C9" s="47">
        <v>17.920000000000002</v>
      </c>
      <c r="D9" s="45" t="s">
        <v>5</v>
      </c>
    </row>
    <row r="10" spans="1:4" s="44" customFormat="1" ht="12" customHeight="1">
      <c r="A10" s="16" t="s">
        <v>13</v>
      </c>
      <c r="B10" s="38" t="s">
        <v>21</v>
      </c>
      <c r="C10" s="47">
        <v>48.47</v>
      </c>
      <c r="D10" s="45" t="s">
        <v>5</v>
      </c>
    </row>
    <row r="11" spans="1:4" s="44" customFormat="1" ht="12" customHeight="1">
      <c r="A11" s="16" t="s">
        <v>14</v>
      </c>
      <c r="B11" s="38" t="s">
        <v>24</v>
      </c>
      <c r="C11" s="47">
        <v>48.01</v>
      </c>
      <c r="D11" s="45" t="s">
        <v>5</v>
      </c>
    </row>
    <row r="12" spans="1:4" s="44" customFormat="1" ht="12" customHeight="1">
      <c r="A12" s="16" t="s">
        <v>15</v>
      </c>
      <c r="B12" s="38" t="s">
        <v>25</v>
      </c>
      <c r="C12" s="47">
        <v>81.099999999999994</v>
      </c>
      <c r="D12" s="45" t="s">
        <v>5</v>
      </c>
    </row>
    <row r="13" spans="1:4">
      <c r="A13" s="46"/>
      <c r="B13" s="46"/>
      <c r="C13" s="48"/>
      <c r="D13" s="46"/>
    </row>
    <row r="14" spans="1:4">
      <c r="A14" s="46"/>
      <c r="B14" s="46"/>
      <c r="C14" s="48"/>
      <c r="D14" s="46"/>
    </row>
    <row r="15" spans="1:4">
      <c r="A15" s="46"/>
      <c r="B15" s="46"/>
      <c r="C15" s="48"/>
      <c r="D15" s="46"/>
    </row>
    <row r="16" spans="1:4">
      <c r="A16" s="46"/>
      <c r="B16" s="46"/>
      <c r="C16" s="48"/>
      <c r="D16" s="46"/>
    </row>
    <row r="17" spans="1:5">
      <c r="A17" s="46"/>
      <c r="B17" s="46"/>
      <c r="C17" s="48"/>
      <c r="D17" s="46"/>
    </row>
    <row r="20" spans="1:5">
      <c r="A20" s="50" t="s">
        <v>28</v>
      </c>
      <c r="B20" s="51"/>
      <c r="C20" s="51"/>
      <c r="D20" s="51"/>
      <c r="E20" s="52"/>
    </row>
    <row r="21" spans="1:5">
      <c r="A21" s="51"/>
      <c r="B21" s="51"/>
      <c r="C21" s="51"/>
      <c r="D21" s="51"/>
      <c r="E21" s="52"/>
    </row>
    <row r="22" spans="1:5">
      <c r="A22" s="51"/>
      <c r="B22" s="51"/>
      <c r="C22" s="51"/>
      <c r="D22" s="51"/>
      <c r="E22" s="52"/>
    </row>
    <row r="23" spans="1:5">
      <c r="A23" s="51"/>
      <c r="B23" s="51"/>
      <c r="C23" s="51"/>
      <c r="D23" s="51"/>
      <c r="E23" s="52"/>
    </row>
    <row r="24" spans="1:5">
      <c r="A24" s="51"/>
      <c r="B24" s="51"/>
      <c r="C24" s="51"/>
      <c r="D24" s="51"/>
      <c r="E24" s="52"/>
    </row>
    <row r="25" spans="1:5">
      <c r="A25" s="51"/>
      <c r="B25" s="51"/>
      <c r="C25" s="51"/>
      <c r="D25" s="51"/>
      <c r="E25" s="52"/>
    </row>
    <row r="26" spans="1:5">
      <c r="A26" s="51"/>
      <c r="B26" s="51"/>
      <c r="C26" s="51"/>
      <c r="D26" s="51"/>
      <c r="E26" s="52"/>
    </row>
    <row r="27" spans="1:5">
      <c r="A27" s="51"/>
      <c r="B27" s="51"/>
      <c r="C27" s="51"/>
      <c r="D27" s="51"/>
      <c r="E27" s="52"/>
    </row>
  </sheetData>
  <mergeCells count="1">
    <mergeCell ref="A20:E27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          Розница       </vt:lpstr>
      <vt:lpstr>           Склад       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2014-06-14T09:34:01Z</dcterms:modified>
</cp:coreProperties>
</file>