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635" activeTab="0"/>
  </bookViews>
  <sheets>
    <sheet name="ЗП" sheetId="1" r:id="rId1"/>
  </sheets>
  <externalReferences>
    <externalReference r:id="rId4"/>
  </externalReferences>
  <definedNames>
    <definedName name="Excel_BuiltIn_Print_Area_5">'[1]Сотовая связь'!#REF!</definedName>
    <definedName name="Главный_офис">#REF!</definedName>
    <definedName name="ГО">#REF!</definedName>
    <definedName name="Малкин">#REF!</definedName>
    <definedName name="Прайс">#REF!</definedName>
  </definedNames>
  <calcPr fullCalcOnLoad="1"/>
</workbook>
</file>

<file path=xl/sharedStrings.xml><?xml version="1.0" encoding="utf-8"?>
<sst xmlns="http://schemas.openxmlformats.org/spreadsheetml/2006/main" count="250" uniqueCount="80">
  <si>
    <t>Период</t>
  </si>
  <si>
    <t>Столбец1</t>
  </si>
  <si>
    <t>Подразделение</t>
  </si>
  <si>
    <t>Сотрудник</t>
  </si>
  <si>
    <t>Всего начислено</t>
  </si>
  <si>
    <t>Нарастающий итог</t>
  </si>
  <si>
    <t>Оклад по дням</t>
  </si>
  <si>
    <t>Доплата за работу в праздники и выходные</t>
  </si>
  <si>
    <t>Оплата больничных листов</t>
  </si>
  <si>
    <t>Отпуск по беременности и родам</t>
  </si>
  <si>
    <t>Оплата больничных листов за счет работодателя</t>
  </si>
  <si>
    <t>Оплата по среднему заработку</t>
  </si>
  <si>
    <t>Отпуск учебный</t>
  </si>
  <si>
    <t>Оплата отпуска по календарным дням</t>
  </si>
  <si>
    <t>Отпуск за свой счет</t>
  </si>
  <si>
    <t>Дни неоплачиваемые согласно табелю</t>
  </si>
  <si>
    <t>Отсутствие по болезни</t>
  </si>
  <si>
    <t>Гарантированная ежемесячная премия</t>
  </si>
  <si>
    <t>Единоразовая выплата при увольнении</t>
  </si>
  <si>
    <t>Премия разовая</t>
  </si>
  <si>
    <t>Месячная премия</t>
  </si>
  <si>
    <t>Компенсация отпуска при увольнении по календарным дням</t>
  </si>
  <si>
    <t>Пособие за счет ФСС при рождении ребенка</t>
  </si>
  <si>
    <t>Оплата по договорам подряда</t>
  </si>
  <si>
    <t>Оплата по договорам аренды ТС</t>
  </si>
  <si>
    <t>Всего удержано</t>
  </si>
  <si>
    <t>Удержание по 71 сч</t>
  </si>
  <si>
    <t>Удержание по исп. листу процентом</t>
  </si>
  <si>
    <t>Удержание по исп. листу процентом до предела</t>
  </si>
  <si>
    <t>НДФЛ</t>
  </si>
  <si>
    <t>Ангелочкин</t>
  </si>
  <si>
    <t>Ангелочкина</t>
  </si>
  <si>
    <t>Везунчиков</t>
  </si>
  <si>
    <t>Везунчикова</t>
  </si>
  <si>
    <t>Веселая</t>
  </si>
  <si>
    <t>Веселый</t>
  </si>
  <si>
    <t>Добрейший</t>
  </si>
  <si>
    <t>Добрецов</t>
  </si>
  <si>
    <t>Добрецова</t>
  </si>
  <si>
    <t>Душечкин</t>
  </si>
  <si>
    <t>Душечкина</t>
  </si>
  <si>
    <t>Замечательная</t>
  </si>
  <si>
    <t>Замечательный</t>
  </si>
  <si>
    <t>Красавцев</t>
  </si>
  <si>
    <t>Любовь</t>
  </si>
  <si>
    <t>Мирная</t>
  </si>
  <si>
    <t>Мирный</t>
  </si>
  <si>
    <t>Неунывающая</t>
  </si>
  <si>
    <t>Неунывающий</t>
  </si>
  <si>
    <t>Оптимистов</t>
  </si>
  <si>
    <t>Оптимистова</t>
  </si>
  <si>
    <t>Отличницева</t>
  </si>
  <si>
    <t>Позитивная</t>
  </si>
  <si>
    <t>Позитивов</t>
  </si>
  <si>
    <t>Праздников</t>
  </si>
  <si>
    <t>Праздникова</t>
  </si>
  <si>
    <t>Прекрасная</t>
  </si>
  <si>
    <t>Прекрасный</t>
  </si>
  <si>
    <t>Приятный</t>
  </si>
  <si>
    <t>Радостная</t>
  </si>
  <si>
    <t>Радостнов</t>
  </si>
  <si>
    <t>Радостный</t>
  </si>
  <si>
    <t>Романтичный</t>
  </si>
  <si>
    <t>Счастливцев</t>
  </si>
  <si>
    <t>Счастливцева</t>
  </si>
  <si>
    <t>Толерантная</t>
  </si>
  <si>
    <t>Толерантный</t>
  </si>
  <si>
    <t>Удальцов</t>
  </si>
  <si>
    <t>Улыбочкина</t>
  </si>
  <si>
    <t>Хорошая</t>
  </si>
  <si>
    <t>Хороших</t>
  </si>
  <si>
    <t>Юбилейный</t>
  </si>
  <si>
    <t>Юркая</t>
  </si>
  <si>
    <t>Ясная</t>
  </si>
  <si>
    <t>Ясный</t>
  </si>
  <si>
    <t>Ярославль</t>
  </si>
  <si>
    <t>Звенигород</t>
  </si>
  <si>
    <t>Красногорск</t>
  </si>
  <si>
    <t>Санкт-Петербург</t>
  </si>
  <si>
    <t>Казань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</si>
</sst>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6" tint="0.39998000860214233"/>
      </left>
      <right/>
      <top style="thin">
        <color theme="6" tint="0.39998000860214233"/>
      </top>
      <bottom/>
    </border>
    <border>
      <left/>
      <right/>
      <top style="thin">
        <color theme="6" tint="0.3999800086021423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1" fontId="3" fillId="0" borderId="0" xfId="52" applyNumberFormat="1" applyFont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164" fontId="2" fillId="0" borderId="0" xfId="52" applyNumberFormat="1" applyFill="1" applyAlignment="1">
      <alignment horizontal="right"/>
      <protection/>
    </xf>
    <xf numFmtId="1" fontId="2" fillId="0" borderId="0" xfId="52" applyNumberFormat="1" applyFill="1" applyAlignment="1">
      <alignment horizontal="right"/>
      <protection/>
    </xf>
    <xf numFmtId="0" fontId="2" fillId="0" borderId="10" xfId="52" applyNumberFormat="1" applyFont="1" applyFill="1" applyBorder="1" applyAlignment="1">
      <alignment horizontal="right" vertical="top" wrapText="1"/>
      <protection/>
    </xf>
    <xf numFmtId="0" fontId="38" fillId="0" borderId="0" xfId="0" applyNumberFormat="1" applyFont="1" applyFill="1" applyBorder="1" applyAlignment="1">
      <alignment horizontal="right" vertical="top" wrapText="1"/>
    </xf>
    <xf numFmtId="4" fontId="2" fillId="0" borderId="11" xfId="52" applyNumberFormat="1" applyFont="1" applyFill="1" applyBorder="1" applyAlignment="1">
      <alignment horizontal="right" vertical="top"/>
      <protection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2" fillId="0" borderId="0" xfId="52" applyProtection="1">
      <alignment/>
      <protection locked="0"/>
    </xf>
    <xf numFmtId="1" fontId="2" fillId="0" borderId="0" xfId="52" applyNumberFormat="1">
      <alignment/>
      <protection/>
    </xf>
    <xf numFmtId="0" fontId="4" fillId="34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khatov\Local%20Settings\Temporary%20Internet%20Files\Content.Outlook\M4QYRL6Z\&#1060;&#1055;_2011_&#1056;&#1054;_&#1054;&#1080;&#1053;_&#1057;&#1086;&#1085;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Н"/>
      <sheetName val="ОиН"/>
      <sheetName val="ФОТ"/>
      <sheetName val="Аренда"/>
      <sheetName val="Сотовая связь"/>
      <sheetName val="ИТОГО"/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AD645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" sqref="F2"/>
    </sheetView>
  </sheetViews>
  <sheetFormatPr defaultColWidth="9.140625" defaultRowHeight="15"/>
  <cols>
    <col min="1" max="1" width="12.57421875" style="9" bestFit="1" customWidth="1"/>
    <col min="2" max="2" width="13.57421875" style="12" hidden="1" customWidth="1"/>
    <col min="3" max="3" width="22.00390625" style="9" customWidth="1"/>
    <col min="4" max="4" width="37.57421875" style="10" customWidth="1"/>
    <col min="5" max="5" width="12.28125" style="10" customWidth="1"/>
    <col min="6" max="6" width="16.140625" style="10" customWidth="1"/>
    <col min="7" max="10" width="12.57421875" style="10" customWidth="1"/>
    <col min="11" max="11" width="16.8515625" style="10" customWidth="1"/>
    <col min="12" max="12" width="19.28125" style="10" customWidth="1"/>
    <col min="13" max="13" width="11.421875" style="10" customWidth="1"/>
    <col min="14" max="14" width="20.7109375" style="10" customWidth="1"/>
    <col min="15" max="16" width="15.8515625" style="0" customWidth="1"/>
    <col min="17" max="17" width="9.140625" style="0" customWidth="1"/>
    <col min="18" max="18" width="11.421875" style="10" customWidth="1"/>
    <col min="19" max="19" width="16.8515625" style="0" customWidth="1"/>
    <col min="20" max="20" width="19.421875" style="0" customWidth="1"/>
    <col min="21" max="21" width="14.00390625" style="0" customWidth="1"/>
    <col min="22" max="22" width="23.8515625" style="0" customWidth="1"/>
    <col min="23" max="23" width="27.421875" style="10" customWidth="1"/>
    <col min="24" max="25" width="15.140625" style="10" customWidth="1"/>
    <col min="26" max="26" width="13.8515625" style="0" customWidth="1"/>
    <col min="27" max="27" width="13.00390625" style="0" bestFit="1" customWidth="1"/>
    <col min="28" max="28" width="16.57421875" style="0" bestFit="1" customWidth="1"/>
    <col min="29" max="29" width="26.8515625" style="0" bestFit="1" customWidth="1"/>
    <col min="30" max="30" width="10.7109375" style="0" bestFit="1" customWidth="1"/>
    <col min="31" max="16384" width="9.140625" style="9" customWidth="1"/>
  </cols>
  <sheetData>
    <row r="1" spans="1:30" s="1" customFormat="1" ht="45" customHeight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1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1.25" customHeight="1">
      <c r="A2" s="4">
        <v>41640</v>
      </c>
      <c r="B2" s="5">
        <f>N(ЗП!$A2)</f>
        <v>41640</v>
      </c>
      <c r="C2" s="6" t="s">
        <v>75</v>
      </c>
      <c r="D2" s="6" t="s">
        <v>30</v>
      </c>
      <c r="E2" s="8">
        <f>SUM(ЗП!$G2:$Y2)</f>
        <v>2000</v>
      </c>
      <c r="F2" s="8">
        <f>SUMIF(D$1:D2,D2,E$1:E2)</f>
        <v>2000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>
        <v>2000</v>
      </c>
      <c r="Y2" s="8"/>
      <c r="Z2" s="8">
        <f>SUM(ЗП!$AA2:$AD2)</f>
        <v>260</v>
      </c>
      <c r="AA2" s="8"/>
      <c r="AB2" s="8"/>
      <c r="AC2" s="8"/>
      <c r="AD2" s="8">
        <v>260</v>
      </c>
    </row>
    <row r="3" spans="1:30" ht="11.25" customHeight="1">
      <c r="A3" s="4">
        <v>41640</v>
      </c>
      <c r="B3" s="5">
        <f>N(ЗП!$A3)</f>
        <v>41640</v>
      </c>
      <c r="C3" s="6" t="s">
        <v>75</v>
      </c>
      <c r="D3" s="6" t="s">
        <v>31</v>
      </c>
      <c r="E3" s="8">
        <f>SUM(ЗП!$G3:$Y3)</f>
        <v>0</v>
      </c>
      <c r="F3" s="8">
        <f>SUMIF(D$1:D3,D3,E$1:E3)</f>
        <v>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>
        <f>SUM(ЗП!$AA3:$AD3)</f>
        <v>0</v>
      </c>
      <c r="AA3" s="8"/>
      <c r="AB3" s="8"/>
      <c r="AC3" s="8"/>
      <c r="AD3" s="8"/>
    </row>
    <row r="4" spans="1:30" ht="11.25" customHeight="1">
      <c r="A4" s="4">
        <v>41640</v>
      </c>
      <c r="B4" s="5">
        <f>N(ЗП!$A4)</f>
        <v>41640</v>
      </c>
      <c r="C4" s="6" t="s">
        <v>75</v>
      </c>
      <c r="D4" s="6" t="s">
        <v>32</v>
      </c>
      <c r="E4" s="8">
        <f>SUM(ЗП!$G4:$Y4)</f>
        <v>1000</v>
      </c>
      <c r="F4" s="8">
        <f>SUMIF(D$1:D4,D4,E$1:E4)</f>
        <v>1000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>
        <v>1000</v>
      </c>
      <c r="Y4" s="8"/>
      <c r="Z4" s="8">
        <f>SUM(ЗП!$AA4:$AD4)</f>
        <v>130</v>
      </c>
      <c r="AA4" s="8"/>
      <c r="AB4" s="8"/>
      <c r="AC4" s="8"/>
      <c r="AD4" s="8">
        <v>130</v>
      </c>
    </row>
    <row r="5" spans="1:30" ht="11.25" customHeight="1">
      <c r="A5" s="4">
        <v>41640</v>
      </c>
      <c r="B5" s="5">
        <f>N(ЗП!$A5)</f>
        <v>41640</v>
      </c>
      <c r="C5" s="6" t="s">
        <v>75</v>
      </c>
      <c r="D5" s="6" t="s">
        <v>33</v>
      </c>
      <c r="E5" s="8">
        <f>SUM(ЗП!$G5:$Y5)</f>
        <v>11515.55</v>
      </c>
      <c r="F5" s="8">
        <f>SUMIF(D$1:D5,D5,E$1:E5)</f>
        <v>11515.55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11515.55</v>
      </c>
      <c r="Y5" s="8"/>
      <c r="Z5" s="8">
        <f>SUM(ЗП!$AA5:$AD5)</f>
        <v>1497</v>
      </c>
      <c r="AA5" s="8"/>
      <c r="AB5" s="8"/>
      <c r="AC5" s="8"/>
      <c r="AD5" s="8">
        <v>1497</v>
      </c>
    </row>
    <row r="6" spans="1:30" ht="11.25" customHeight="1">
      <c r="A6" s="4">
        <v>41640</v>
      </c>
      <c r="B6" s="5">
        <f>N(ЗП!$A6)</f>
        <v>41640</v>
      </c>
      <c r="C6" s="6" t="s">
        <v>75</v>
      </c>
      <c r="D6" s="6" t="s">
        <v>34</v>
      </c>
      <c r="E6" s="8">
        <f>SUM(ЗП!$G6:$Y6)</f>
        <v>40000</v>
      </c>
      <c r="F6" s="8">
        <f>SUMIF(D$1:D6,D6,E$1:E6)</f>
        <v>40000</v>
      </c>
      <c r="G6" s="8">
        <v>25000</v>
      </c>
      <c r="H6" s="8"/>
      <c r="I6" s="8"/>
      <c r="J6" s="8"/>
      <c r="K6" s="8"/>
      <c r="L6" s="8"/>
      <c r="M6" s="8"/>
      <c r="N6" s="8"/>
      <c r="O6" s="8"/>
      <c r="P6" s="8"/>
      <c r="Q6" s="8"/>
      <c r="R6" s="8">
        <v>15000</v>
      </c>
      <c r="S6" s="8"/>
      <c r="T6" s="8"/>
      <c r="U6" s="8"/>
      <c r="V6" s="8"/>
      <c r="W6" s="8"/>
      <c r="X6" s="8"/>
      <c r="Y6" s="8"/>
      <c r="Z6" s="8">
        <f>SUM(ЗП!$AA6:$AD6)</f>
        <v>5200</v>
      </c>
      <c r="AA6" s="8"/>
      <c r="AB6" s="8"/>
      <c r="AC6" s="8"/>
      <c r="AD6" s="8">
        <v>5200</v>
      </c>
    </row>
    <row r="7" spans="1:30" ht="11.25" customHeight="1">
      <c r="A7" s="4">
        <v>41640</v>
      </c>
      <c r="B7" s="5">
        <f>N(ЗП!$A7)</f>
        <v>41640</v>
      </c>
      <c r="C7" s="6" t="s">
        <v>75</v>
      </c>
      <c r="D7" s="6" t="s">
        <v>35</v>
      </c>
      <c r="E7" s="8">
        <f>SUM(ЗП!$G7:$Y7)</f>
        <v>6798.76</v>
      </c>
      <c r="F7" s="8">
        <f>SUMIF(D$1:D7,D7,E$1:E7)</f>
        <v>6798.76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6798.76</v>
      </c>
      <c r="Y7" s="8"/>
      <c r="Z7" s="8">
        <f>SUM(ЗП!$AA7:$AD7)</f>
        <v>884</v>
      </c>
      <c r="AA7" s="8"/>
      <c r="AB7" s="8"/>
      <c r="AC7" s="8"/>
      <c r="AD7" s="8">
        <v>884</v>
      </c>
    </row>
    <row r="8" spans="1:30" ht="11.25" customHeight="1">
      <c r="A8" s="4">
        <v>41640</v>
      </c>
      <c r="B8" s="5">
        <f>N(ЗП!$A8)</f>
        <v>41640</v>
      </c>
      <c r="C8" s="6" t="s">
        <v>75</v>
      </c>
      <c r="D8" s="6" t="s">
        <v>36</v>
      </c>
      <c r="E8" s="8">
        <f>SUM(ЗП!$G8:$Y8)</f>
        <v>4000</v>
      </c>
      <c r="F8" s="8">
        <f>SUMIF(D$1:D8,D8,E$1:E8)</f>
        <v>4000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4000</v>
      </c>
      <c r="Y8" s="8"/>
      <c r="Z8" s="8">
        <f>SUM(ЗП!$AA8:$AD8)</f>
        <v>520</v>
      </c>
      <c r="AA8" s="8"/>
      <c r="AB8" s="8"/>
      <c r="AC8" s="8"/>
      <c r="AD8" s="8">
        <v>520</v>
      </c>
    </row>
    <row r="9" spans="1:30" ht="11.25" customHeight="1">
      <c r="A9" s="4">
        <v>41640</v>
      </c>
      <c r="B9" s="5">
        <f>N(ЗП!$A9)</f>
        <v>41640</v>
      </c>
      <c r="C9" s="6" t="s">
        <v>75</v>
      </c>
      <c r="D9" s="6" t="s">
        <v>37</v>
      </c>
      <c r="E9" s="8">
        <f>SUM(ЗП!$G9:$Y9)</f>
        <v>40000</v>
      </c>
      <c r="F9" s="8">
        <f>SUMIF(D$1:D9,D9,E$1:E9)</f>
        <v>40000</v>
      </c>
      <c r="G9" s="8">
        <v>25000</v>
      </c>
      <c r="H9" s="8"/>
      <c r="I9" s="8"/>
      <c r="J9" s="8"/>
      <c r="K9" s="8"/>
      <c r="L9" s="8"/>
      <c r="M9" s="8"/>
      <c r="N9" s="8"/>
      <c r="O9" s="8"/>
      <c r="P9" s="8"/>
      <c r="Q9" s="8"/>
      <c r="R9" s="8">
        <v>15000</v>
      </c>
      <c r="S9" s="8"/>
      <c r="T9" s="8"/>
      <c r="U9" s="8"/>
      <c r="V9" s="8"/>
      <c r="W9" s="8"/>
      <c r="X9" s="8"/>
      <c r="Y9" s="8"/>
      <c r="Z9" s="8">
        <f>SUM(ЗП!$AA9:$AD9)</f>
        <v>5200</v>
      </c>
      <c r="AA9" s="8"/>
      <c r="AB9" s="8"/>
      <c r="AC9" s="8"/>
      <c r="AD9" s="8">
        <v>5200</v>
      </c>
    </row>
    <row r="10" spans="1:30" ht="11.25" customHeight="1">
      <c r="A10" s="4">
        <v>41640</v>
      </c>
      <c r="B10" s="5">
        <f>N(ЗП!$A10)</f>
        <v>41640</v>
      </c>
      <c r="C10" s="6" t="s">
        <v>76</v>
      </c>
      <c r="D10" s="6" t="s">
        <v>38</v>
      </c>
      <c r="E10" s="8">
        <f>SUM(ЗП!$G10:$Y10)</f>
        <v>2508</v>
      </c>
      <c r="F10" s="8">
        <f>SUMIF(D$1:D10,D10,E$1:E10)</f>
        <v>2508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2508</v>
      </c>
      <c r="Y10" s="8"/>
      <c r="Z10" s="8">
        <f>SUM(ЗП!$AA10:$AD10)</f>
        <v>326</v>
      </c>
      <c r="AA10" s="8"/>
      <c r="AB10" s="8"/>
      <c r="AC10" s="8"/>
      <c r="AD10" s="8">
        <v>326</v>
      </c>
    </row>
    <row r="11" spans="1:30" ht="11.25" customHeight="1">
      <c r="A11" s="4">
        <v>41640</v>
      </c>
      <c r="B11" s="5">
        <f>N(ЗП!$A11)</f>
        <v>41640</v>
      </c>
      <c r="C11" s="6" t="s">
        <v>76</v>
      </c>
      <c r="D11" s="6" t="s">
        <v>39</v>
      </c>
      <c r="E11" s="8">
        <f>SUM(ЗП!$G11:$Y11)</f>
        <v>2000</v>
      </c>
      <c r="F11" s="8">
        <f>SUMIF(D$1:D11,D11,E$1:E11)</f>
        <v>2000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2000</v>
      </c>
      <c r="Y11" s="8"/>
      <c r="Z11" s="8">
        <f>SUM(ЗП!$AA11:$AD11)</f>
        <v>260</v>
      </c>
      <c r="AA11" s="8"/>
      <c r="AB11" s="8"/>
      <c r="AC11" s="8"/>
      <c r="AD11" s="8">
        <v>260</v>
      </c>
    </row>
    <row r="12" spans="1:30" ht="11.25" customHeight="1">
      <c r="A12" s="4">
        <v>41640</v>
      </c>
      <c r="B12" s="5">
        <f>N(ЗП!$A12)</f>
        <v>41640</v>
      </c>
      <c r="C12" s="6" t="s">
        <v>76</v>
      </c>
      <c r="D12" s="6" t="s">
        <v>39</v>
      </c>
      <c r="E12" s="8">
        <f>SUM(ЗП!$G12:$Y12)</f>
        <v>9000</v>
      </c>
      <c r="F12" s="8">
        <f>SUMIF(D$1:D12,D12,E$1:E12)</f>
        <v>11000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9000</v>
      </c>
      <c r="Y12" s="8"/>
      <c r="Z12" s="8">
        <f>SUM(ЗП!$AA12:$AD12)</f>
        <v>1170</v>
      </c>
      <c r="AA12" s="8"/>
      <c r="AB12" s="8"/>
      <c r="AC12" s="8"/>
      <c r="AD12" s="8">
        <v>1170</v>
      </c>
    </row>
    <row r="13" spans="1:30" ht="11.25" customHeight="1">
      <c r="A13" s="4">
        <v>41640</v>
      </c>
      <c r="B13" s="5">
        <f>N(ЗП!$A13)</f>
        <v>41640</v>
      </c>
      <c r="C13" s="6" t="s">
        <v>76</v>
      </c>
      <c r="D13" s="6" t="s">
        <v>40</v>
      </c>
      <c r="E13" s="8">
        <f>SUM(ЗП!$G13:$Y13)</f>
        <v>51569.71</v>
      </c>
      <c r="F13" s="8">
        <f>SUMIF(D$1:D13,D13,E$1:E13)</f>
        <v>51569.71</v>
      </c>
      <c r="G13" s="8">
        <v>25000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15000</v>
      </c>
      <c r="S13" s="8"/>
      <c r="T13" s="8">
        <v>11569.71</v>
      </c>
      <c r="U13" s="8"/>
      <c r="V13" s="8"/>
      <c r="W13" s="8"/>
      <c r="X13" s="8"/>
      <c r="Y13" s="8"/>
      <c r="Z13" s="8">
        <f>SUM(ЗП!$AA13:$AD13)</f>
        <v>6704</v>
      </c>
      <c r="AA13" s="8"/>
      <c r="AB13" s="8"/>
      <c r="AC13" s="8"/>
      <c r="AD13" s="8">
        <v>6704</v>
      </c>
    </row>
    <row r="14" spans="1:30" ht="11.25" customHeight="1">
      <c r="A14" s="4">
        <v>41640</v>
      </c>
      <c r="B14" s="5">
        <f>N(ЗП!$A14)</f>
        <v>41640</v>
      </c>
      <c r="C14" s="6" t="s">
        <v>76</v>
      </c>
      <c r="D14" s="6" t="s">
        <v>41</v>
      </c>
      <c r="E14" s="8">
        <f>SUM(ЗП!$G14:$Y14)</f>
        <v>2000</v>
      </c>
      <c r="F14" s="8">
        <f>SUMIF(D$1:D14,D14,E$1:E14)</f>
        <v>2000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2000</v>
      </c>
      <c r="Y14" s="8"/>
      <c r="Z14" s="8">
        <f>SUM(ЗП!$AA14:$AD14)</f>
        <v>260</v>
      </c>
      <c r="AA14" s="8"/>
      <c r="AB14" s="8"/>
      <c r="AC14" s="8"/>
      <c r="AD14" s="8">
        <v>260</v>
      </c>
    </row>
    <row r="15" spans="1:30" ht="11.25" customHeight="1">
      <c r="A15" s="4">
        <v>41640</v>
      </c>
      <c r="B15" s="5">
        <f>N(ЗП!$A15)</f>
        <v>41640</v>
      </c>
      <c r="C15" s="6" t="s">
        <v>76</v>
      </c>
      <c r="D15" s="6" t="s">
        <v>42</v>
      </c>
      <c r="E15" s="8">
        <f>SUM(ЗП!$G15:$Y15)</f>
        <v>4527.71</v>
      </c>
      <c r="F15" s="8">
        <f>SUMIF(D$1:D15,D15,E$1:E15)</f>
        <v>4527.71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4527.71</v>
      </c>
      <c r="Y15" s="8"/>
      <c r="Z15" s="8">
        <f>SUM(ЗП!$AA15:$AD15)</f>
        <v>589</v>
      </c>
      <c r="AA15" s="8"/>
      <c r="AB15" s="8"/>
      <c r="AC15" s="8"/>
      <c r="AD15" s="8">
        <v>589</v>
      </c>
    </row>
    <row r="16" spans="1:30" ht="11.25" customHeight="1">
      <c r="A16" s="4">
        <v>41640</v>
      </c>
      <c r="B16" s="5">
        <f>N(ЗП!$A16)</f>
        <v>41640</v>
      </c>
      <c r="C16" s="6" t="s">
        <v>77</v>
      </c>
      <c r="D16" s="6" t="s">
        <v>43</v>
      </c>
      <c r="E16" s="8">
        <f>SUM(ЗП!$G16:$Y16)</f>
        <v>17334.38</v>
      </c>
      <c r="F16" s="8">
        <f>SUMIF(D$1:D16,D16,E$1:E16)</f>
        <v>17334.38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17334.38</v>
      </c>
      <c r="Y16" s="8"/>
      <c r="Z16" s="8">
        <f>SUM(ЗП!$AA16:$AD16)</f>
        <v>2253</v>
      </c>
      <c r="AA16" s="8"/>
      <c r="AB16" s="8"/>
      <c r="AC16" s="8"/>
      <c r="AD16" s="8">
        <v>2253</v>
      </c>
    </row>
    <row r="17" spans="1:30" ht="11.25" customHeight="1">
      <c r="A17" s="4">
        <v>41640</v>
      </c>
      <c r="B17" s="5">
        <f>N(ЗП!$A17)</f>
        <v>41640</v>
      </c>
      <c r="C17" s="6" t="s">
        <v>77</v>
      </c>
      <c r="D17" s="6" t="s">
        <v>44</v>
      </c>
      <c r="E17" s="8">
        <f>SUM(ЗП!$G17:$Y17)</f>
        <v>178.5</v>
      </c>
      <c r="F17" s="8">
        <f>SUMIF(D$1:D17,D17,E$1:E17)</f>
        <v>178.5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178.5</v>
      </c>
      <c r="Y17" s="8"/>
      <c r="Z17" s="8">
        <f>SUM(ЗП!$AA17:$AD17)</f>
        <v>23</v>
      </c>
      <c r="AA17" s="8"/>
      <c r="AB17" s="8"/>
      <c r="AC17" s="8"/>
      <c r="AD17" s="8">
        <v>23</v>
      </c>
    </row>
    <row r="18" spans="1:30" ht="11.25" customHeight="1">
      <c r="A18" s="4">
        <v>41640</v>
      </c>
      <c r="B18" s="5">
        <f>N(ЗП!$A18)</f>
        <v>41640</v>
      </c>
      <c r="C18" s="6" t="s">
        <v>77</v>
      </c>
      <c r="D18" s="6" t="s">
        <v>44</v>
      </c>
      <c r="E18" s="8">
        <f>SUM(ЗП!$G18:$Y18)</f>
        <v>5959.5</v>
      </c>
      <c r="F18" s="8">
        <f>SUMIF(D$1:D18,D18,E$1:E18)</f>
        <v>6138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5959.5</v>
      </c>
      <c r="Y18" s="8"/>
      <c r="Z18" s="8">
        <f>SUM(ЗП!$AA18:$AD18)</f>
        <v>775</v>
      </c>
      <c r="AA18" s="8"/>
      <c r="AB18" s="8"/>
      <c r="AC18" s="8"/>
      <c r="AD18" s="8">
        <v>775</v>
      </c>
    </row>
    <row r="19" spans="1:30" ht="11.25" customHeight="1">
      <c r="A19" s="4">
        <v>41640</v>
      </c>
      <c r="B19" s="5">
        <f>N(ЗП!$A19)</f>
        <v>41640</v>
      </c>
      <c r="C19" s="6" t="s">
        <v>77</v>
      </c>
      <c r="D19" s="6" t="s">
        <v>45</v>
      </c>
      <c r="E19" s="8">
        <f>SUM(ЗП!$G19:$Y19)</f>
        <v>1000</v>
      </c>
      <c r="F19" s="8">
        <f>SUMIF(D$1:D19,D19,E$1:E19)</f>
        <v>1000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1000</v>
      </c>
      <c r="Y19" s="8"/>
      <c r="Z19" s="8">
        <f>SUM(ЗП!$AA19:$AD19)</f>
        <v>130</v>
      </c>
      <c r="AA19" s="8"/>
      <c r="AB19" s="8"/>
      <c r="AC19" s="8"/>
      <c r="AD19" s="8">
        <v>130</v>
      </c>
    </row>
    <row r="20" spans="1:30" ht="11.25" customHeight="1">
      <c r="A20" s="4">
        <v>41640</v>
      </c>
      <c r="B20" s="5">
        <f>N(ЗП!$A20)</f>
        <v>41640</v>
      </c>
      <c r="C20" s="6" t="s">
        <v>77</v>
      </c>
      <c r="D20" s="6" t="s">
        <v>46</v>
      </c>
      <c r="E20" s="8">
        <f>SUM(ЗП!$G20:$Y20)</f>
        <v>4621.5</v>
      </c>
      <c r="F20" s="8">
        <f>SUMIF(D$1:D20,D20,E$1:E20)</f>
        <v>4621.5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4621.5</v>
      </c>
      <c r="Y20" s="8"/>
      <c r="Z20" s="8">
        <f>SUM(ЗП!$AA20:$AD20)</f>
        <v>601</v>
      </c>
      <c r="AA20" s="8"/>
      <c r="AB20" s="8"/>
      <c r="AC20" s="8"/>
      <c r="AD20" s="8">
        <v>601</v>
      </c>
    </row>
    <row r="21" spans="1:30" ht="11.25" customHeight="1">
      <c r="A21" s="4">
        <v>41671</v>
      </c>
      <c r="B21" s="5">
        <f>N(ЗП!$A21)</f>
        <v>41671</v>
      </c>
      <c r="C21" s="6" t="s">
        <v>75</v>
      </c>
      <c r="D21" s="6" t="s">
        <v>30</v>
      </c>
      <c r="E21" s="8">
        <f>SUM(ЗП!$G21:$Y21)</f>
        <v>35141.74</v>
      </c>
      <c r="F21" s="8">
        <f>SUMIF(D$1:D21,D21,E$1:E21)</f>
        <v>37141.74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35141.74</v>
      </c>
      <c r="Y21" s="8"/>
      <c r="Z21" s="8">
        <f>SUM(ЗП!$AA21:$AD21)</f>
        <v>4568</v>
      </c>
      <c r="AA21" s="8"/>
      <c r="AB21" s="8"/>
      <c r="AC21" s="8"/>
      <c r="AD21" s="8">
        <v>4568</v>
      </c>
    </row>
    <row r="22" spans="1:30" ht="11.25" customHeight="1">
      <c r="A22" s="4">
        <v>41671</v>
      </c>
      <c r="B22" s="5">
        <f>N(ЗП!$A22)</f>
        <v>41671</v>
      </c>
      <c r="C22" s="6" t="s">
        <v>75</v>
      </c>
      <c r="D22" s="6" t="s">
        <v>31</v>
      </c>
      <c r="E22" s="8">
        <f>SUM(ЗП!$G22:$Y22)</f>
        <v>60000</v>
      </c>
      <c r="F22" s="8">
        <f>SUMIF(D$1:D22,D22,E$1:E22)</f>
        <v>60000</v>
      </c>
      <c r="G22" s="8">
        <v>35000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v>25000</v>
      </c>
      <c r="S22" s="8"/>
      <c r="T22" s="8"/>
      <c r="U22" s="8"/>
      <c r="V22" s="8"/>
      <c r="W22" s="8"/>
      <c r="X22" s="8"/>
      <c r="Y22" s="8"/>
      <c r="Z22" s="8">
        <f>SUM(ЗП!$AA22:$AD22)</f>
        <v>7800</v>
      </c>
      <c r="AA22" s="8"/>
      <c r="AB22" s="8"/>
      <c r="AC22" s="8"/>
      <c r="AD22" s="8">
        <v>7800</v>
      </c>
    </row>
    <row r="23" spans="1:30" ht="11.25" customHeight="1">
      <c r="A23" s="4">
        <v>41671</v>
      </c>
      <c r="B23" s="5">
        <f>N(ЗП!$A23)</f>
        <v>41671</v>
      </c>
      <c r="C23" s="6" t="s">
        <v>75</v>
      </c>
      <c r="D23" s="6" t="s">
        <v>32</v>
      </c>
      <c r="E23" s="8">
        <f>SUM(ЗП!$G23:$Y23)</f>
        <v>1000</v>
      </c>
      <c r="F23" s="8">
        <f>SUMIF(D$1:D23,D23,E$1:E23)</f>
        <v>2000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1000</v>
      </c>
      <c r="Y23" s="8"/>
      <c r="Z23" s="8">
        <f>SUM(ЗП!$AA23:$AD23)</f>
        <v>130</v>
      </c>
      <c r="AA23" s="8"/>
      <c r="AB23" s="8"/>
      <c r="AC23" s="8"/>
      <c r="AD23" s="8">
        <v>130</v>
      </c>
    </row>
    <row r="24" spans="1:30" ht="11.25" customHeight="1">
      <c r="A24" s="4">
        <v>41671</v>
      </c>
      <c r="B24" s="5">
        <f>N(ЗП!$A24)</f>
        <v>41671</v>
      </c>
      <c r="C24" s="6" t="s">
        <v>75</v>
      </c>
      <c r="D24" s="6" t="s">
        <v>33</v>
      </c>
      <c r="E24" s="8">
        <f>SUM(ЗП!$G24:$Y24)</f>
        <v>12454.47</v>
      </c>
      <c r="F24" s="8">
        <f>SUMIF(D$1:D24,D24,E$1:E24)</f>
        <v>23970.019999999997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12454.47</v>
      </c>
      <c r="Y24" s="8"/>
      <c r="Z24" s="8">
        <f>SUM(ЗП!$AA24:$AD24)</f>
        <v>1619</v>
      </c>
      <c r="AA24" s="8"/>
      <c r="AB24" s="8"/>
      <c r="AC24" s="8"/>
      <c r="AD24" s="8">
        <v>1619</v>
      </c>
    </row>
    <row r="25" spans="1:30" ht="11.25" customHeight="1">
      <c r="A25" s="4">
        <v>41671</v>
      </c>
      <c r="B25" s="5">
        <f>N(ЗП!$A25)</f>
        <v>41671</v>
      </c>
      <c r="C25" s="6" t="s">
        <v>75</v>
      </c>
      <c r="D25" s="6" t="s">
        <v>34</v>
      </c>
      <c r="E25" s="8">
        <f>SUM(ЗП!$G25:$Y25)</f>
        <v>23000</v>
      </c>
      <c r="F25" s="8">
        <f>SUMIF(D$1:D25,D25,E$1:E25)</f>
        <v>63000</v>
      </c>
      <c r="G25" s="8">
        <v>16100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6900</v>
      </c>
      <c r="S25" s="8"/>
      <c r="T25" s="8"/>
      <c r="U25" s="8"/>
      <c r="V25" s="8"/>
      <c r="W25" s="8"/>
      <c r="X25" s="8"/>
      <c r="Y25" s="8"/>
      <c r="Z25" s="8">
        <f>SUM(ЗП!$AA25:$AD25)</f>
        <v>2990</v>
      </c>
      <c r="AA25" s="8"/>
      <c r="AB25" s="8"/>
      <c r="AC25" s="8"/>
      <c r="AD25" s="8">
        <v>2990</v>
      </c>
    </row>
    <row r="26" spans="1:30" ht="11.25" customHeight="1">
      <c r="A26" s="4">
        <v>41671</v>
      </c>
      <c r="B26" s="5">
        <f>N(ЗП!$A26)</f>
        <v>41671</v>
      </c>
      <c r="C26" s="6" t="s">
        <v>75</v>
      </c>
      <c r="D26" s="6" t="s">
        <v>35</v>
      </c>
      <c r="E26" s="8">
        <f>SUM(ЗП!$G26:$Y26)</f>
        <v>2509.1</v>
      </c>
      <c r="F26" s="8">
        <f>SUMIF(D$1:D26,D26,E$1:E26)</f>
        <v>9307.86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2509.1</v>
      </c>
      <c r="Y26" s="8"/>
      <c r="Z26" s="8">
        <f>SUM(ЗП!$AA26:$AD26)</f>
        <v>326</v>
      </c>
      <c r="AA26" s="8"/>
      <c r="AB26" s="8"/>
      <c r="AC26" s="8"/>
      <c r="AD26" s="8">
        <v>326</v>
      </c>
    </row>
    <row r="27" spans="1:30" ht="11.25" customHeight="1">
      <c r="A27" s="4">
        <v>41671</v>
      </c>
      <c r="B27" s="5">
        <f>N(ЗП!$A27)</f>
        <v>41671</v>
      </c>
      <c r="C27" s="6" t="s">
        <v>75</v>
      </c>
      <c r="D27" s="6" t="s">
        <v>36</v>
      </c>
      <c r="E27" s="8">
        <f>SUM(ЗП!$G27:$Y27)</f>
        <v>0</v>
      </c>
      <c r="F27" s="8">
        <f>SUMIF(D$1:D27,D27,E$1:E27)</f>
        <v>4000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f>SUM(ЗП!$AA27:$AD27)</f>
        <v>0</v>
      </c>
      <c r="AA27" s="8"/>
      <c r="AB27" s="8"/>
      <c r="AC27" s="8"/>
      <c r="AD27" s="8"/>
    </row>
    <row r="28" spans="1:30" ht="11.25" customHeight="1">
      <c r="A28" s="4">
        <v>41671</v>
      </c>
      <c r="B28" s="5">
        <f>N(ЗП!$A28)</f>
        <v>41671</v>
      </c>
      <c r="C28" s="6" t="s">
        <v>75</v>
      </c>
      <c r="D28" s="6" t="s">
        <v>37</v>
      </c>
      <c r="E28" s="8">
        <f>SUM(ЗП!$G28:$Y28)</f>
        <v>5823.5</v>
      </c>
      <c r="F28" s="8">
        <f>SUMIF(D$1:D28,D28,E$1:E28)</f>
        <v>45823.5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5823.5</v>
      </c>
      <c r="Y28" s="8"/>
      <c r="Z28" s="8">
        <f>SUM(ЗП!$AA28:$AD28)</f>
        <v>757</v>
      </c>
      <c r="AA28" s="8"/>
      <c r="AB28" s="8"/>
      <c r="AC28" s="8"/>
      <c r="AD28" s="8">
        <v>757</v>
      </c>
    </row>
    <row r="29" spans="1:30" ht="11.25" customHeight="1">
      <c r="A29" s="4">
        <v>41671</v>
      </c>
      <c r="B29" s="5">
        <f>N(ЗП!$A29)</f>
        <v>41671</v>
      </c>
      <c r="C29" s="6" t="s">
        <v>76</v>
      </c>
      <c r="D29" s="6" t="s">
        <v>38</v>
      </c>
      <c r="E29" s="8">
        <f>SUM(ЗП!$G29:$Y29)</f>
        <v>47329.4</v>
      </c>
      <c r="F29" s="8">
        <f>SUMIF(D$1:D29,D29,E$1:E29)</f>
        <v>49837.4</v>
      </c>
      <c r="G29" s="8">
        <v>3313.06</v>
      </c>
      <c r="H29" s="8"/>
      <c r="I29" s="8"/>
      <c r="J29" s="8"/>
      <c r="K29" s="8"/>
      <c r="L29" s="8">
        <v>29817.52</v>
      </c>
      <c r="M29" s="8"/>
      <c r="N29" s="8"/>
      <c r="O29" s="8"/>
      <c r="P29" s="8"/>
      <c r="Q29" s="8"/>
      <c r="R29" s="8">
        <v>14198.82</v>
      </c>
      <c r="S29" s="8"/>
      <c r="T29" s="8"/>
      <c r="U29" s="8"/>
      <c r="V29" s="8"/>
      <c r="W29" s="8"/>
      <c r="X29" s="8"/>
      <c r="Y29" s="8"/>
      <c r="Z29" s="8">
        <f>SUM(ЗП!$AA29:$AD29)</f>
        <v>5971</v>
      </c>
      <c r="AA29" s="8"/>
      <c r="AB29" s="8"/>
      <c r="AC29" s="8"/>
      <c r="AD29" s="8">
        <v>5971</v>
      </c>
    </row>
    <row r="30" spans="1:30" ht="11.25" customHeight="1">
      <c r="A30" s="4">
        <v>41671</v>
      </c>
      <c r="B30" s="5">
        <f>N(ЗП!$A30)</f>
        <v>41671</v>
      </c>
      <c r="C30" s="6" t="s">
        <v>76</v>
      </c>
      <c r="D30" s="6" t="s">
        <v>39</v>
      </c>
      <c r="E30" s="8">
        <f>SUM(ЗП!$G30:$Y30)</f>
        <v>15122.4</v>
      </c>
      <c r="F30" s="8">
        <f>SUMIF(D$1:D30,D30,E$1:E30)</f>
        <v>26122.4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15122.4</v>
      </c>
      <c r="Y30" s="8"/>
      <c r="Z30" s="8">
        <f>SUM(ЗП!$AA30:$AD30)</f>
        <v>1966</v>
      </c>
      <c r="AA30" s="8"/>
      <c r="AB30" s="8"/>
      <c r="AC30" s="8"/>
      <c r="AD30" s="8">
        <v>1966</v>
      </c>
    </row>
    <row r="31" spans="1:30" ht="11.25" customHeight="1">
      <c r="A31" s="4">
        <v>41671</v>
      </c>
      <c r="B31" s="5">
        <f>N(ЗП!$A31)</f>
        <v>41671</v>
      </c>
      <c r="C31" s="6" t="s">
        <v>76</v>
      </c>
      <c r="D31" s="6" t="s">
        <v>39</v>
      </c>
      <c r="E31" s="8">
        <f>SUM(ЗП!$G31:$Y31)</f>
        <v>5894.68</v>
      </c>
      <c r="F31" s="8">
        <f>SUMIF(D$1:D31,D31,E$1:E31)</f>
        <v>32017.08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5894.68</v>
      </c>
      <c r="Y31" s="8"/>
      <c r="Z31" s="8">
        <f>SUM(ЗП!$AA31:$AD31)</f>
        <v>766</v>
      </c>
      <c r="AA31" s="8"/>
      <c r="AB31" s="8"/>
      <c r="AC31" s="8"/>
      <c r="AD31" s="8">
        <v>766</v>
      </c>
    </row>
    <row r="32" spans="1:30" ht="11.25" customHeight="1">
      <c r="A32" s="4">
        <v>41671</v>
      </c>
      <c r="B32" s="5">
        <f>N(ЗП!$A32)</f>
        <v>41671</v>
      </c>
      <c r="C32" s="6" t="s">
        <v>76</v>
      </c>
      <c r="D32" s="6" t="s">
        <v>40</v>
      </c>
      <c r="E32" s="8">
        <f>SUM(ЗП!$G32:$Y32)</f>
        <v>78400</v>
      </c>
      <c r="F32" s="8">
        <f>SUMIF(D$1:D32,D32,E$1:E32)</f>
        <v>129969.70999999999</v>
      </c>
      <c r="G32" s="8">
        <v>25000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>
        <v>15000</v>
      </c>
      <c r="S32" s="8"/>
      <c r="T32" s="8">
        <v>38400</v>
      </c>
      <c r="U32" s="8"/>
      <c r="V32" s="8"/>
      <c r="W32" s="8"/>
      <c r="X32" s="8"/>
      <c r="Y32" s="8"/>
      <c r="Z32" s="8">
        <f>SUM(ЗП!$AA32:$AD32)</f>
        <v>10192</v>
      </c>
      <c r="AA32" s="8"/>
      <c r="AB32" s="8"/>
      <c r="AC32" s="8"/>
      <c r="AD32" s="8">
        <v>10192</v>
      </c>
    </row>
    <row r="33" spans="1:30" ht="11.25" customHeight="1">
      <c r="A33" s="4">
        <v>41671</v>
      </c>
      <c r="B33" s="5">
        <f>N(ЗП!$A33)</f>
        <v>41671</v>
      </c>
      <c r="C33" s="6" t="s">
        <v>76</v>
      </c>
      <c r="D33" s="6" t="s">
        <v>41</v>
      </c>
      <c r="E33" s="8">
        <f>SUM(ЗП!$G33:$Y33)</f>
        <v>0</v>
      </c>
      <c r="F33" s="8">
        <f>SUMIF(D$1:D33,D33,E$1:E33)</f>
        <v>2000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f>SUM(ЗП!$AA33:$AD33)</f>
        <v>0</v>
      </c>
      <c r="AA33" s="8"/>
      <c r="AB33" s="8"/>
      <c r="AC33" s="8"/>
      <c r="AD33" s="8"/>
    </row>
    <row r="34" spans="1:30" ht="11.25" customHeight="1">
      <c r="A34" s="4">
        <v>41671</v>
      </c>
      <c r="B34" s="5">
        <f>N(ЗП!$A34)</f>
        <v>41671</v>
      </c>
      <c r="C34" s="6" t="s">
        <v>76</v>
      </c>
      <c r="D34" s="6" t="s">
        <v>42</v>
      </c>
      <c r="E34" s="8">
        <f>SUM(ЗП!$G34:$Y34)</f>
        <v>0</v>
      </c>
      <c r="F34" s="8">
        <f>SUMIF(D$1:D34,D34,E$1:E34)</f>
        <v>4527.71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f>SUM(ЗП!$AA34:$AD34)</f>
        <v>0</v>
      </c>
      <c r="AA34" s="8"/>
      <c r="AB34" s="8"/>
      <c r="AC34" s="8"/>
      <c r="AD34" s="8"/>
    </row>
    <row r="35" spans="1:30" ht="11.25" customHeight="1">
      <c r="A35" s="4">
        <v>41671</v>
      </c>
      <c r="B35" s="5">
        <f>N(ЗП!$A35)</f>
        <v>41671</v>
      </c>
      <c r="C35" s="6" t="s">
        <v>77</v>
      </c>
      <c r="D35" s="6" t="s">
        <v>43</v>
      </c>
      <c r="E35" s="8">
        <f>SUM(ЗП!$G35:$Y35)</f>
        <v>17255.16</v>
      </c>
      <c r="F35" s="8">
        <f>SUMIF(D$1:D35,D35,E$1:E35)</f>
        <v>34589.54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17255.16</v>
      </c>
      <c r="Y35" s="8"/>
      <c r="Z35" s="8">
        <f>SUM(ЗП!$AA35:$AD35)</f>
        <v>2243</v>
      </c>
      <c r="AA35" s="8"/>
      <c r="AB35" s="8"/>
      <c r="AC35" s="8"/>
      <c r="AD35" s="8">
        <v>2243</v>
      </c>
    </row>
    <row r="36" spans="1:30" ht="11.25" customHeight="1">
      <c r="A36" s="4">
        <v>41671</v>
      </c>
      <c r="B36" s="5">
        <f>N(ЗП!$A36)</f>
        <v>41671</v>
      </c>
      <c r="C36" s="6" t="s">
        <v>77</v>
      </c>
      <c r="D36" s="6" t="s">
        <v>44</v>
      </c>
      <c r="E36" s="8">
        <f>SUM(ЗП!$G36:$Y36)</f>
        <v>6833.84</v>
      </c>
      <c r="F36" s="8">
        <f>SUMIF(D$1:D36,D36,E$1:E36)</f>
        <v>12971.84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6833.84</v>
      </c>
      <c r="Y36" s="8"/>
      <c r="Z36" s="8">
        <f>SUM(ЗП!$AA36:$AD36)</f>
        <v>888</v>
      </c>
      <c r="AA36" s="8"/>
      <c r="AB36" s="8"/>
      <c r="AC36" s="8"/>
      <c r="AD36" s="8">
        <v>888</v>
      </c>
    </row>
    <row r="37" spans="1:30" ht="11.25" customHeight="1">
      <c r="A37" s="4">
        <v>41671</v>
      </c>
      <c r="B37" s="5">
        <f>N(ЗП!$A37)</f>
        <v>41671</v>
      </c>
      <c r="C37" s="6" t="s">
        <v>77</v>
      </c>
      <c r="D37" s="6" t="s">
        <v>44</v>
      </c>
      <c r="E37" s="8">
        <f>SUM(ЗП!$G37:$Y37)</f>
        <v>0</v>
      </c>
      <c r="F37" s="8">
        <f>SUMIF(D$1:D37,D37,E$1:E37)</f>
        <v>12971.84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f>SUM(ЗП!$AA37:$AD37)</f>
        <v>0</v>
      </c>
      <c r="AA37" s="8"/>
      <c r="AB37" s="8"/>
      <c r="AC37" s="8"/>
      <c r="AD37" s="8"/>
    </row>
    <row r="38" spans="1:30" ht="11.25" customHeight="1">
      <c r="A38" s="4">
        <v>41671</v>
      </c>
      <c r="B38" s="5">
        <f>N(ЗП!$A38)</f>
        <v>41671</v>
      </c>
      <c r="C38" s="6" t="s">
        <v>77</v>
      </c>
      <c r="D38" s="6" t="s">
        <v>45</v>
      </c>
      <c r="E38" s="8">
        <f>SUM(ЗП!$G38:$Y38)</f>
        <v>17982.01</v>
      </c>
      <c r="F38" s="8">
        <f>SUMIF(D$1:D38,D38,E$1:E38)</f>
        <v>18982.01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17982.01</v>
      </c>
      <c r="Y38" s="8"/>
      <c r="Z38" s="8">
        <f>SUM(ЗП!$AA38:$AD38)</f>
        <v>2338</v>
      </c>
      <c r="AA38" s="8"/>
      <c r="AB38" s="8"/>
      <c r="AC38" s="8"/>
      <c r="AD38" s="8">
        <v>2338</v>
      </c>
    </row>
    <row r="39" spans="1:30" ht="11.25" customHeight="1" collapsed="1">
      <c r="A39" s="4">
        <v>41671</v>
      </c>
      <c r="B39" s="5">
        <f>N(ЗП!$A39)</f>
        <v>41671</v>
      </c>
      <c r="C39" s="6" t="s">
        <v>77</v>
      </c>
      <c r="D39" s="6" t="s">
        <v>46</v>
      </c>
      <c r="E39" s="8">
        <f>SUM(ЗП!$G39:$Y39)</f>
        <v>40000</v>
      </c>
      <c r="F39" s="8">
        <f>SUMIF(D$1:D39,D39,E$1:E39)</f>
        <v>44621.5</v>
      </c>
      <c r="G39" s="8">
        <v>25000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15000</v>
      </c>
      <c r="S39" s="8"/>
      <c r="T39" s="8"/>
      <c r="U39" s="8"/>
      <c r="V39" s="8"/>
      <c r="W39" s="8"/>
      <c r="X39" s="8"/>
      <c r="Y39" s="8"/>
      <c r="Z39" s="8">
        <f>SUM(ЗП!$AA39:$AD39)</f>
        <v>5200</v>
      </c>
      <c r="AA39" s="8"/>
      <c r="AB39" s="8"/>
      <c r="AC39" s="8"/>
      <c r="AD39" s="8">
        <v>5200</v>
      </c>
    </row>
    <row r="40" spans="1:30" ht="11.25" customHeight="1">
      <c r="A40" s="4">
        <v>41671</v>
      </c>
      <c r="B40" s="5">
        <f>N(ЗП!$A40)</f>
        <v>41671</v>
      </c>
      <c r="C40" s="6" t="s">
        <v>78</v>
      </c>
      <c r="D40" s="6" t="s">
        <v>47</v>
      </c>
      <c r="E40" s="8">
        <f>SUM(ЗП!$G40:$Y40)</f>
        <v>8276.28</v>
      </c>
      <c r="F40" s="8">
        <f>SUMIF(D$1:D40,D40,E$1:E40)</f>
        <v>8276.28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v>8276.28</v>
      </c>
      <c r="Y40" s="8"/>
      <c r="Z40" s="8">
        <f>SUM(ЗП!$AA40:$AD40)</f>
        <v>1076</v>
      </c>
      <c r="AA40" s="8"/>
      <c r="AB40" s="8"/>
      <c r="AC40" s="8"/>
      <c r="AD40" s="8">
        <v>1076</v>
      </c>
    </row>
    <row r="41" spans="1:30" ht="11.25" customHeight="1">
      <c r="A41" s="4">
        <v>41671</v>
      </c>
      <c r="B41" s="5">
        <f>N(ЗП!$A41)</f>
        <v>41671</v>
      </c>
      <c r="C41" s="6" t="s">
        <v>78</v>
      </c>
      <c r="D41" s="6" t="s">
        <v>48</v>
      </c>
      <c r="E41" s="8">
        <f>SUM(ЗП!$G41:$Y41)</f>
        <v>23000</v>
      </c>
      <c r="F41" s="8">
        <f>SUMIF(D$1:D41,D41,E$1:E41)</f>
        <v>23000</v>
      </c>
      <c r="G41" s="8">
        <v>16100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>
        <v>6900</v>
      </c>
      <c r="S41" s="8"/>
      <c r="T41" s="8"/>
      <c r="U41" s="8"/>
      <c r="V41" s="8"/>
      <c r="W41" s="8"/>
      <c r="X41" s="8"/>
      <c r="Y41" s="8"/>
      <c r="Z41" s="8">
        <f>SUM(ЗП!$AA41:$AD41)</f>
        <v>2990</v>
      </c>
      <c r="AA41" s="8"/>
      <c r="AB41" s="8"/>
      <c r="AC41" s="8"/>
      <c r="AD41" s="8">
        <v>2990</v>
      </c>
    </row>
    <row r="42" spans="1:30" ht="11.25" customHeight="1">
      <c r="A42" s="4">
        <v>41671</v>
      </c>
      <c r="B42" s="5">
        <f>N(ЗП!$A42)</f>
        <v>41671</v>
      </c>
      <c r="C42" s="6" t="s">
        <v>78</v>
      </c>
      <c r="D42" s="6" t="s">
        <v>49</v>
      </c>
      <c r="E42" s="8">
        <f>SUM(ЗП!$G42:$Y42)</f>
        <v>2605.58</v>
      </c>
      <c r="F42" s="8">
        <f>SUMIF(D$1:D42,D42,E$1:E42)</f>
        <v>2605.58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2605.58</v>
      </c>
      <c r="Y42" s="8"/>
      <c r="Z42" s="8">
        <f>SUM(ЗП!$AA42:$AD42)</f>
        <v>339</v>
      </c>
      <c r="AA42" s="8"/>
      <c r="AB42" s="8"/>
      <c r="AC42" s="8"/>
      <c r="AD42" s="8">
        <v>339</v>
      </c>
    </row>
    <row r="43" spans="1:30" ht="11.25" customHeight="1">
      <c r="A43" s="4">
        <v>41671</v>
      </c>
      <c r="B43" s="5">
        <f>N(ЗП!$A43)</f>
        <v>41671</v>
      </c>
      <c r="C43" s="6" t="s">
        <v>78</v>
      </c>
      <c r="D43" s="6" t="s">
        <v>50</v>
      </c>
      <c r="E43" s="8">
        <f>SUM(ЗП!$G43:$Y43)</f>
        <v>7597.1</v>
      </c>
      <c r="F43" s="8">
        <f>SUMIF(D$1:D43,D43,E$1:E43)</f>
        <v>7597.1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>
        <v>7597.1</v>
      </c>
      <c r="Y43" s="8"/>
      <c r="Z43" s="8">
        <f>SUM(ЗП!$AA43:$AD43)</f>
        <v>988</v>
      </c>
      <c r="AA43" s="8"/>
      <c r="AB43" s="8"/>
      <c r="AC43" s="8"/>
      <c r="AD43" s="8">
        <v>988</v>
      </c>
    </row>
    <row r="44" spans="1:30" ht="11.25" customHeight="1">
      <c r="A44" s="4">
        <v>41671</v>
      </c>
      <c r="B44" s="5">
        <f>N(ЗП!$A44)</f>
        <v>41671</v>
      </c>
      <c r="C44" s="6" t="s">
        <v>78</v>
      </c>
      <c r="D44" s="6" t="s">
        <v>51</v>
      </c>
      <c r="E44" s="8">
        <f>SUM(ЗП!$G44:$Y44)</f>
        <v>60000</v>
      </c>
      <c r="F44" s="8">
        <f>SUMIF(D$1:D44,D44,E$1:E44)</f>
        <v>60000</v>
      </c>
      <c r="G44" s="8">
        <v>35000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25000</v>
      </c>
      <c r="S44" s="8"/>
      <c r="T44" s="8"/>
      <c r="U44" s="8"/>
      <c r="V44" s="8"/>
      <c r="W44" s="8"/>
      <c r="X44" s="8"/>
      <c r="Y44" s="8"/>
      <c r="Z44" s="8">
        <f>SUM(ЗП!$AA44:$AD44)</f>
        <v>7800</v>
      </c>
      <c r="AA44" s="8"/>
      <c r="AB44" s="8"/>
      <c r="AC44" s="8"/>
      <c r="AD44" s="8">
        <v>7800</v>
      </c>
    </row>
    <row r="45" spans="1:30" ht="11.25" customHeight="1">
      <c r="A45" s="4">
        <v>41671</v>
      </c>
      <c r="B45" s="5">
        <f>N(ЗП!$A45)</f>
        <v>41671</v>
      </c>
      <c r="C45" s="6" t="s">
        <v>78</v>
      </c>
      <c r="D45" s="6" t="s">
        <v>52</v>
      </c>
      <c r="E45" s="8">
        <f>SUM(ЗП!$G45:$Y45)</f>
        <v>2115</v>
      </c>
      <c r="F45" s="8">
        <f>SUMIF(D$1:D45,D45,E$1:E45)</f>
        <v>2115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2115</v>
      </c>
      <c r="Y45" s="8"/>
      <c r="Z45" s="8">
        <f>SUM(ЗП!$AA45:$AD45)</f>
        <v>275</v>
      </c>
      <c r="AA45" s="8"/>
      <c r="AB45" s="8"/>
      <c r="AC45" s="8"/>
      <c r="AD45" s="8">
        <v>275</v>
      </c>
    </row>
    <row r="46" spans="1:30" ht="11.25" customHeight="1">
      <c r="A46" s="4">
        <v>41671</v>
      </c>
      <c r="B46" s="5">
        <f>N(ЗП!$A46)</f>
        <v>41671</v>
      </c>
      <c r="C46" s="6" t="s">
        <v>78</v>
      </c>
      <c r="D46" s="6" t="s">
        <v>53</v>
      </c>
      <c r="E46" s="8">
        <f>SUM(ЗП!$G46:$Y46)</f>
        <v>2352.94</v>
      </c>
      <c r="F46" s="8">
        <f>SUMIF(D$1:D46,D46,E$1:E46)</f>
        <v>2352.94</v>
      </c>
      <c r="G46" s="8">
        <v>1470.59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882.35</v>
      </c>
      <c r="S46" s="8"/>
      <c r="T46" s="8"/>
      <c r="U46" s="8"/>
      <c r="V46" s="8"/>
      <c r="W46" s="8"/>
      <c r="X46" s="8"/>
      <c r="Y46" s="8"/>
      <c r="Z46" s="8">
        <f>SUM(ЗП!$AA46:$AD46)</f>
        <v>306</v>
      </c>
      <c r="AA46" s="8"/>
      <c r="AB46" s="8"/>
      <c r="AC46" s="8"/>
      <c r="AD46" s="8">
        <v>306</v>
      </c>
    </row>
    <row r="47" spans="1:30" ht="11.25" customHeight="1">
      <c r="A47" s="4">
        <v>41671</v>
      </c>
      <c r="B47" s="5">
        <f>N(ЗП!$A47)</f>
        <v>41671</v>
      </c>
      <c r="C47" s="6" t="s">
        <v>78</v>
      </c>
      <c r="D47" s="6" t="s">
        <v>54</v>
      </c>
      <c r="E47" s="8">
        <f>SUM(ЗП!$G47:$Y47)</f>
        <v>40000</v>
      </c>
      <c r="F47" s="8">
        <f>SUMIF(D$1:D47,D47,E$1:E47)</f>
        <v>40000</v>
      </c>
      <c r="G47" s="8">
        <v>25000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v>15000</v>
      </c>
      <c r="S47" s="8"/>
      <c r="T47" s="8"/>
      <c r="U47" s="8"/>
      <c r="V47" s="8"/>
      <c r="W47" s="8"/>
      <c r="X47" s="8"/>
      <c r="Y47" s="8"/>
      <c r="Z47" s="8">
        <f>SUM(ЗП!$AA47:$AD47)</f>
        <v>5200</v>
      </c>
      <c r="AA47" s="8"/>
      <c r="AB47" s="8"/>
      <c r="AC47" s="8"/>
      <c r="AD47" s="8">
        <v>5200</v>
      </c>
    </row>
    <row r="48" spans="1:30" ht="11.25" customHeight="1">
      <c r="A48" s="4">
        <v>41671</v>
      </c>
      <c r="B48" s="5">
        <f>N(ЗП!$A48)</f>
        <v>41671</v>
      </c>
      <c r="C48" s="6" t="s">
        <v>78</v>
      </c>
      <c r="D48" s="6" t="s">
        <v>55</v>
      </c>
      <c r="E48" s="8">
        <f>SUM(ЗП!$G48:$Y48)</f>
        <v>15698.93</v>
      </c>
      <c r="F48" s="8">
        <f>SUMIF(D$1:D48,D48,E$1:E48)</f>
        <v>15698.93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15698.93</v>
      </c>
      <c r="Y48" s="8"/>
      <c r="Z48" s="8">
        <f>SUM(ЗП!$AA48:$AD48)</f>
        <v>2041</v>
      </c>
      <c r="AA48" s="8"/>
      <c r="AB48" s="8"/>
      <c r="AC48" s="8"/>
      <c r="AD48" s="8">
        <v>2041</v>
      </c>
    </row>
    <row r="49" spans="1:30" ht="11.25" customHeight="1">
      <c r="A49" s="4">
        <v>41671</v>
      </c>
      <c r="B49" s="5">
        <f>N(ЗП!$A49)</f>
        <v>41671</v>
      </c>
      <c r="C49" s="6" t="s">
        <v>78</v>
      </c>
      <c r="D49" s="6" t="s">
        <v>56</v>
      </c>
      <c r="E49" s="8">
        <f>SUM(ЗП!$G49:$Y49)</f>
        <v>82720</v>
      </c>
      <c r="F49" s="8">
        <f>SUMIF(D$1:D49,D49,E$1:E49)</f>
        <v>82720</v>
      </c>
      <c r="G49" s="8">
        <v>35000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v>25000</v>
      </c>
      <c r="S49" s="8"/>
      <c r="T49" s="8">
        <v>22720</v>
      </c>
      <c r="U49" s="8"/>
      <c r="V49" s="8"/>
      <c r="W49" s="8"/>
      <c r="X49" s="8"/>
      <c r="Y49" s="8"/>
      <c r="Z49" s="8">
        <f>SUM(ЗП!$AA49:$AD49)</f>
        <v>10754</v>
      </c>
      <c r="AA49" s="8"/>
      <c r="AB49" s="8"/>
      <c r="AC49" s="8"/>
      <c r="AD49" s="8">
        <v>10754</v>
      </c>
    </row>
    <row r="50" spans="1:30" ht="11.25" customHeight="1">
      <c r="A50" s="4">
        <v>41671</v>
      </c>
      <c r="B50" s="5">
        <f>N(ЗП!$A50)</f>
        <v>41671</v>
      </c>
      <c r="C50" s="6" t="s">
        <v>78</v>
      </c>
      <c r="D50" s="6" t="s">
        <v>57</v>
      </c>
      <c r="E50" s="8">
        <f>SUM(ЗП!$G50:$Y50)</f>
        <v>6682.9</v>
      </c>
      <c r="F50" s="8">
        <f>SUMIF(D$1:D50,D50,E$1:E50)</f>
        <v>6682.9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>
        <v>6682.9</v>
      </c>
      <c r="Y50" s="8"/>
      <c r="Z50" s="8">
        <f>SUM(ЗП!$AA50:$AD50)</f>
        <v>869</v>
      </c>
      <c r="AA50" s="8"/>
      <c r="AB50" s="8"/>
      <c r="AC50" s="8"/>
      <c r="AD50" s="8">
        <v>869</v>
      </c>
    </row>
    <row r="51" spans="1:30" ht="11.25" customHeight="1">
      <c r="A51" s="4">
        <v>41671</v>
      </c>
      <c r="B51" s="5">
        <f>N(ЗП!$A51)</f>
        <v>41671</v>
      </c>
      <c r="C51" s="6" t="s">
        <v>78</v>
      </c>
      <c r="D51" s="6" t="s">
        <v>58</v>
      </c>
      <c r="E51" s="8">
        <f>SUM(ЗП!$G51:$Y51)</f>
        <v>59200</v>
      </c>
      <c r="F51" s="8">
        <f>SUMIF(D$1:D51,D51,E$1:E51)</f>
        <v>59200</v>
      </c>
      <c r="G51" s="8">
        <v>25000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v>15000</v>
      </c>
      <c r="S51" s="8"/>
      <c r="T51" s="8">
        <v>19200</v>
      </c>
      <c r="U51" s="8"/>
      <c r="V51" s="8"/>
      <c r="W51" s="8"/>
      <c r="X51" s="8"/>
      <c r="Y51" s="8"/>
      <c r="Z51" s="8">
        <f>SUM(ЗП!$AA51:$AD51)</f>
        <v>7696</v>
      </c>
      <c r="AA51" s="8"/>
      <c r="AB51" s="8"/>
      <c r="AC51" s="8"/>
      <c r="AD51" s="8">
        <v>7696</v>
      </c>
    </row>
    <row r="52" spans="1:30" ht="11.25" customHeight="1">
      <c r="A52" s="4">
        <v>41671</v>
      </c>
      <c r="B52" s="5">
        <f>N(ЗП!$A52)</f>
        <v>41671</v>
      </c>
      <c r="C52" s="6" t="s">
        <v>78</v>
      </c>
      <c r="D52" s="6" t="s">
        <v>58</v>
      </c>
      <c r="E52" s="8">
        <f>SUM(ЗП!$G52:$Y52)</f>
        <v>24592.91</v>
      </c>
      <c r="F52" s="8">
        <f>SUMIF(D$1:D52,D52,E$1:E52)</f>
        <v>83792.91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24592.91</v>
      </c>
      <c r="Y52" s="8"/>
      <c r="Z52" s="8">
        <f>SUM(ЗП!$AA52:$AD52)</f>
        <v>3197</v>
      </c>
      <c r="AA52" s="8"/>
      <c r="AB52" s="8"/>
      <c r="AC52" s="8"/>
      <c r="AD52" s="8">
        <v>3197</v>
      </c>
    </row>
    <row r="53" spans="1:30" ht="11.25" customHeight="1">
      <c r="A53" s="4">
        <v>41671</v>
      </c>
      <c r="B53" s="5">
        <f>N(ЗП!$A53)</f>
        <v>41671</v>
      </c>
      <c r="C53" s="6" t="s">
        <v>78</v>
      </c>
      <c r="D53" s="6" t="s">
        <v>59</v>
      </c>
      <c r="E53" s="8">
        <f>SUM(ЗП!$G53:$Y53)</f>
        <v>575</v>
      </c>
      <c r="F53" s="8">
        <f>SUMIF(D$1:D53,D53,E$1:E53)</f>
        <v>575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575</v>
      </c>
      <c r="Y53" s="8"/>
      <c r="Z53" s="8">
        <f>SUM(ЗП!$AA53:$AD53)</f>
        <v>75</v>
      </c>
      <c r="AA53" s="8"/>
      <c r="AB53" s="8"/>
      <c r="AC53" s="8"/>
      <c r="AD53" s="8">
        <v>75</v>
      </c>
    </row>
    <row r="54" spans="1:30" ht="11.25" customHeight="1">
      <c r="A54" s="4">
        <v>41671</v>
      </c>
      <c r="B54" s="5">
        <f>N(ЗП!$A54)</f>
        <v>41671</v>
      </c>
      <c r="C54" s="6" t="s">
        <v>78</v>
      </c>
      <c r="D54" s="6" t="s">
        <v>59</v>
      </c>
      <c r="E54" s="8">
        <f>SUM(ЗП!$G54:$Y54)</f>
        <v>23000</v>
      </c>
      <c r="F54" s="8">
        <f>SUMIF(D$1:D54,D54,E$1:E54)</f>
        <v>23575</v>
      </c>
      <c r="G54" s="8">
        <v>16100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>
        <v>6900</v>
      </c>
      <c r="S54" s="8"/>
      <c r="T54" s="8"/>
      <c r="U54" s="8"/>
      <c r="V54" s="8"/>
      <c r="W54" s="8"/>
      <c r="X54" s="8"/>
      <c r="Y54" s="8"/>
      <c r="Z54" s="8">
        <f>SUM(ЗП!$AA54:$AD54)</f>
        <v>2990</v>
      </c>
      <c r="AA54" s="8"/>
      <c r="AB54" s="8"/>
      <c r="AC54" s="8"/>
      <c r="AD54" s="8">
        <v>2990</v>
      </c>
    </row>
    <row r="55" spans="1:30" ht="11.25" customHeight="1">
      <c r="A55" s="4">
        <v>41671</v>
      </c>
      <c r="B55" s="5">
        <f>N(ЗП!$A55)</f>
        <v>41671</v>
      </c>
      <c r="C55" s="7" t="s">
        <v>79</v>
      </c>
      <c r="D55" s="6" t="s">
        <v>60</v>
      </c>
      <c r="E55" s="8">
        <f>SUM(ЗП!$G55:$Y55)</f>
        <v>13332.66</v>
      </c>
      <c r="F55" s="8">
        <f>SUMIF(D$1:D55,D55,E$1:E55)</f>
        <v>13332.66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>
        <v>13332.66</v>
      </c>
      <c r="Y55" s="8"/>
      <c r="Z55" s="8">
        <f>SUM(ЗП!$AA55:$AD55)</f>
        <v>1733</v>
      </c>
      <c r="AA55" s="8"/>
      <c r="AB55" s="8"/>
      <c r="AC55" s="8"/>
      <c r="AD55" s="8">
        <v>1733</v>
      </c>
    </row>
    <row r="56" spans="1:30" ht="11.25" customHeight="1">
      <c r="A56" s="4">
        <v>41671</v>
      </c>
      <c r="B56" s="5">
        <f>N(ЗП!$A56)</f>
        <v>41671</v>
      </c>
      <c r="C56" s="7" t="s">
        <v>79</v>
      </c>
      <c r="D56" s="6" t="s">
        <v>61</v>
      </c>
      <c r="E56" s="8">
        <f>SUM(ЗП!$G56:$Y56)</f>
        <v>35294.11</v>
      </c>
      <c r="F56" s="8">
        <f>SUMIF(D$1:D56,D56,E$1:E56)</f>
        <v>35294.11</v>
      </c>
      <c r="G56" s="8">
        <v>22058.82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>
        <v>13235.29</v>
      </c>
      <c r="S56" s="8"/>
      <c r="T56" s="8"/>
      <c r="U56" s="8"/>
      <c r="V56" s="8"/>
      <c r="W56" s="8"/>
      <c r="X56" s="8"/>
      <c r="Y56" s="8"/>
      <c r="Z56" s="8">
        <f>SUM(ЗП!$AA56:$AD56)</f>
        <v>4588</v>
      </c>
      <c r="AA56" s="8"/>
      <c r="AB56" s="8"/>
      <c r="AC56" s="8"/>
      <c r="AD56" s="8">
        <v>4588</v>
      </c>
    </row>
    <row r="57" spans="1:30" ht="11.25" customHeight="1">
      <c r="A57" s="4">
        <v>41671</v>
      </c>
      <c r="B57" s="5">
        <f>N(ЗП!$A57)</f>
        <v>41671</v>
      </c>
      <c r="C57" s="7" t="s">
        <v>79</v>
      </c>
      <c r="D57" s="6" t="s">
        <v>62</v>
      </c>
      <c r="E57" s="8">
        <f>SUM(ЗП!$G57:$Y57)</f>
        <v>3830.5</v>
      </c>
      <c r="F57" s="8">
        <f>SUMIF(D$1:D57,D57,E$1:E57)</f>
        <v>3830.5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3830.5</v>
      </c>
      <c r="Y57" s="8"/>
      <c r="Z57" s="8">
        <f>SUM(ЗП!$AA57:$AD57)</f>
        <v>498</v>
      </c>
      <c r="AA57" s="8"/>
      <c r="AB57" s="8"/>
      <c r="AC57" s="8"/>
      <c r="AD57" s="8">
        <v>498</v>
      </c>
    </row>
    <row r="58" spans="1:30" ht="11.25" customHeight="1">
      <c r="A58" s="4">
        <v>41671</v>
      </c>
      <c r="B58" s="5">
        <f>N(ЗП!$A58)</f>
        <v>41671</v>
      </c>
      <c r="C58" s="7" t="s">
        <v>79</v>
      </c>
      <c r="D58" s="6" t="s">
        <v>63</v>
      </c>
      <c r="E58" s="8">
        <f>SUM(ЗП!$G58:$Y58)</f>
        <v>54494.11</v>
      </c>
      <c r="F58" s="8">
        <f>SUMIF(D$1:D58,D58,E$1:E58)</f>
        <v>54494.11</v>
      </c>
      <c r="G58" s="8">
        <v>22058.82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>
        <v>13235.29</v>
      </c>
      <c r="S58" s="8"/>
      <c r="T58" s="8">
        <v>19200</v>
      </c>
      <c r="U58" s="8"/>
      <c r="V58" s="8"/>
      <c r="W58" s="8"/>
      <c r="X58" s="8"/>
      <c r="Y58" s="8"/>
      <c r="Z58" s="8">
        <f>SUM(ЗП!$AA58:$AD58)</f>
        <v>7084</v>
      </c>
      <c r="AA58" s="8"/>
      <c r="AB58" s="8"/>
      <c r="AC58" s="8"/>
      <c r="AD58" s="8">
        <v>7084</v>
      </c>
    </row>
    <row r="59" spans="1:30" ht="11.25" customHeight="1">
      <c r="A59" s="4">
        <v>41671</v>
      </c>
      <c r="B59" s="5">
        <f>N(ЗП!$A59)</f>
        <v>41671</v>
      </c>
      <c r="C59" s="7" t="s">
        <v>79</v>
      </c>
      <c r="D59" s="6" t="s">
        <v>63</v>
      </c>
      <c r="E59" s="8">
        <f>SUM(ЗП!$G59:$Y59)</f>
        <v>10521</v>
      </c>
      <c r="F59" s="8">
        <f>SUMIF(D$1:D59,D59,E$1:E59)</f>
        <v>65015.11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>
        <v>10521</v>
      </c>
      <c r="Y59" s="8"/>
      <c r="Z59" s="8">
        <f>SUM(ЗП!$AA59:$AD59)</f>
        <v>1368</v>
      </c>
      <c r="AA59" s="8"/>
      <c r="AB59" s="8"/>
      <c r="AC59" s="8"/>
      <c r="AD59" s="8">
        <v>1368</v>
      </c>
    </row>
    <row r="60" spans="1:30" ht="11.25" customHeight="1">
      <c r="A60" s="4">
        <v>41671</v>
      </c>
      <c r="B60" s="5">
        <f>N(ЗП!$A60)</f>
        <v>41671</v>
      </c>
      <c r="C60" s="7" t="s">
        <v>79</v>
      </c>
      <c r="D60" s="6" t="s">
        <v>64</v>
      </c>
      <c r="E60" s="8">
        <f>SUM(ЗП!$G60:$Y60)</f>
        <v>54494.11</v>
      </c>
      <c r="F60" s="8">
        <f>SUMIF(D$1:D60,D60,E$1:E60)</f>
        <v>54494.11</v>
      </c>
      <c r="G60" s="8">
        <v>22058.82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>
        <v>13235.29</v>
      </c>
      <c r="S60" s="8"/>
      <c r="T60" s="8">
        <v>19200</v>
      </c>
      <c r="U60" s="8"/>
      <c r="V60" s="8"/>
      <c r="W60" s="8"/>
      <c r="X60" s="8"/>
      <c r="Y60" s="8"/>
      <c r="Z60" s="8">
        <f>SUM(ЗП!$AA60:$AD60)</f>
        <v>7084</v>
      </c>
      <c r="AA60" s="8"/>
      <c r="AB60" s="8"/>
      <c r="AC60" s="8"/>
      <c r="AD60" s="8">
        <v>7084</v>
      </c>
    </row>
    <row r="61" spans="1:30" ht="11.25" customHeight="1" collapsed="1">
      <c r="A61" s="4">
        <v>41671</v>
      </c>
      <c r="B61" s="5">
        <f>N(ЗП!$A61)</f>
        <v>41671</v>
      </c>
      <c r="C61" s="7" t="s">
        <v>79</v>
      </c>
      <c r="D61" s="6" t="s">
        <v>65</v>
      </c>
      <c r="E61" s="8">
        <f>SUM(ЗП!$G61:$Y61)</f>
        <v>87267.7</v>
      </c>
      <c r="F61" s="8">
        <f>SUMIF(D$1:D61,D61,E$1:E61)</f>
        <v>87267.7</v>
      </c>
      <c r="G61" s="8">
        <v>30882.35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22058.82</v>
      </c>
      <c r="S61" s="8"/>
      <c r="T61" s="8">
        <v>34326.53</v>
      </c>
      <c r="U61" s="8"/>
      <c r="V61" s="8"/>
      <c r="W61" s="8"/>
      <c r="X61" s="8"/>
      <c r="Y61" s="8"/>
      <c r="Z61" s="8">
        <f>SUM(ЗП!$AA61:$AD61)</f>
        <v>11345</v>
      </c>
      <c r="AA61" s="8"/>
      <c r="AB61" s="8"/>
      <c r="AC61" s="8"/>
      <c r="AD61" s="8">
        <v>11345</v>
      </c>
    </row>
    <row r="62" spans="1:30" ht="11.25" customHeight="1">
      <c r="A62" s="4">
        <v>41671</v>
      </c>
      <c r="B62" s="5">
        <f>N(ЗП!$A62)</f>
        <v>41671</v>
      </c>
      <c r="C62" s="7" t="s">
        <v>79</v>
      </c>
      <c r="D62" s="6" t="s">
        <v>66</v>
      </c>
      <c r="E62" s="8">
        <f>SUM(ЗП!$G62:$Y62)</f>
        <v>1549</v>
      </c>
      <c r="F62" s="8">
        <f>SUMIF(D$1:D62,D62,E$1:E62)</f>
        <v>1549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1549</v>
      </c>
      <c r="Y62" s="8"/>
      <c r="Z62" s="8">
        <f>SUM(ЗП!$AA62:$AD62)</f>
        <v>201</v>
      </c>
      <c r="AA62" s="8"/>
      <c r="AB62" s="8"/>
      <c r="AC62" s="8"/>
      <c r="AD62" s="8">
        <v>201</v>
      </c>
    </row>
    <row r="63" spans="1:30" ht="11.25" customHeight="1">
      <c r="A63" s="4">
        <v>41671</v>
      </c>
      <c r="B63" s="5">
        <f>N(ЗП!$A63)</f>
        <v>41671</v>
      </c>
      <c r="C63" s="7" t="s">
        <v>79</v>
      </c>
      <c r="D63" s="6" t="s">
        <v>67</v>
      </c>
      <c r="E63" s="8">
        <f>SUM(ЗП!$G63:$Y63)</f>
        <v>732.5</v>
      </c>
      <c r="F63" s="8">
        <f>SUMIF(D$1:D63,D63,E$1:E63)</f>
        <v>732.5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>
        <v>732.5</v>
      </c>
      <c r="Y63" s="8"/>
      <c r="Z63" s="8">
        <f>SUM(ЗП!$AA63:$AD63)</f>
        <v>95</v>
      </c>
      <c r="AA63" s="8"/>
      <c r="AB63" s="8"/>
      <c r="AC63" s="8"/>
      <c r="AD63" s="8">
        <v>95</v>
      </c>
    </row>
    <row r="64" spans="1:30" ht="11.25" customHeight="1">
      <c r="A64" s="4">
        <v>41671</v>
      </c>
      <c r="B64" s="5">
        <f>N(ЗП!$A64)</f>
        <v>41671</v>
      </c>
      <c r="C64" s="7" t="s">
        <v>79</v>
      </c>
      <c r="D64" s="6" t="s">
        <v>68</v>
      </c>
      <c r="E64" s="8">
        <f>SUM(ЗП!$G64:$Y64)</f>
        <v>12176.470000000001</v>
      </c>
      <c r="F64" s="8">
        <f>SUMIF(D$1:D64,D64,E$1:E64)</f>
        <v>12176.470000000001</v>
      </c>
      <c r="G64" s="8">
        <v>8523.53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3652.94</v>
      </c>
      <c r="S64" s="8"/>
      <c r="T64" s="8"/>
      <c r="U64" s="8"/>
      <c r="V64" s="8"/>
      <c r="W64" s="8"/>
      <c r="X64" s="8"/>
      <c r="Y64" s="8"/>
      <c r="Z64" s="8">
        <f>SUM(ЗП!$AA64:$AD64)</f>
        <v>1583</v>
      </c>
      <c r="AA64" s="8"/>
      <c r="AB64" s="8"/>
      <c r="AC64" s="8"/>
      <c r="AD64" s="8">
        <v>1583</v>
      </c>
    </row>
    <row r="65" spans="1:30" ht="11.25" customHeight="1">
      <c r="A65" s="4">
        <v>41671</v>
      </c>
      <c r="B65" s="5">
        <f>N(ЗП!$A65)</f>
        <v>41671</v>
      </c>
      <c r="C65" s="7" t="s">
        <v>79</v>
      </c>
      <c r="D65" s="6" t="s">
        <v>69</v>
      </c>
      <c r="E65" s="8">
        <f>SUM(ЗП!$G65:$Y65)</f>
        <v>25000</v>
      </c>
      <c r="F65" s="8">
        <f>SUMIF(D$1:D65,D65,E$1:E65)</f>
        <v>25000</v>
      </c>
      <c r="G65" s="8">
        <v>25000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>
        <f>SUM(ЗП!$AA65:$AD65)</f>
        <v>3250</v>
      </c>
      <c r="AA65" s="8"/>
      <c r="AB65" s="8"/>
      <c r="AC65" s="8"/>
      <c r="AD65" s="8">
        <v>3250</v>
      </c>
    </row>
    <row r="66" spans="1:30" ht="11.25" customHeight="1">
      <c r="A66" s="4">
        <v>41671</v>
      </c>
      <c r="B66" s="5">
        <f>N(ЗП!$A66)</f>
        <v>41671</v>
      </c>
      <c r="C66" s="7" t="s">
        <v>79</v>
      </c>
      <c r="D66" s="6" t="s">
        <v>70</v>
      </c>
      <c r="E66" s="8">
        <f>SUM(ЗП!$G66:$Y66)</f>
        <v>0</v>
      </c>
      <c r="F66" s="8">
        <f>SUMIF(D$1:D66,D66,E$1:E66)</f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>
        <f>SUM(ЗП!$AA66:$AD66)</f>
        <v>0</v>
      </c>
      <c r="AA66" s="8"/>
      <c r="AB66" s="8"/>
      <c r="AC66" s="8"/>
      <c r="AD66" s="8"/>
    </row>
    <row r="67" spans="1:30" ht="11.25" customHeight="1">
      <c r="A67" s="4">
        <v>41671</v>
      </c>
      <c r="B67" s="5">
        <f>N(ЗП!$A67)</f>
        <v>41671</v>
      </c>
      <c r="C67" s="7" t="s">
        <v>79</v>
      </c>
      <c r="D67" s="6" t="s">
        <v>71</v>
      </c>
      <c r="E67" s="8">
        <f>SUM(ЗП!$G67:$Y67)</f>
        <v>23026.67</v>
      </c>
      <c r="F67" s="8">
        <f>SUMIF(D$1:D67,D67,E$1:E67)</f>
        <v>23026.67</v>
      </c>
      <c r="G67" s="8">
        <v>16426.67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>
        <v>6600</v>
      </c>
      <c r="S67" s="8"/>
      <c r="T67" s="8"/>
      <c r="U67" s="8"/>
      <c r="V67" s="8"/>
      <c r="W67" s="8"/>
      <c r="X67" s="8"/>
      <c r="Y67" s="8"/>
      <c r="Z67" s="8">
        <f>SUM(ЗП!$AA67:$AD67)</f>
        <v>2993</v>
      </c>
      <c r="AA67" s="8"/>
      <c r="AB67" s="8"/>
      <c r="AC67" s="8"/>
      <c r="AD67" s="8">
        <v>2993</v>
      </c>
    </row>
    <row r="68" spans="1:30" ht="11.25" customHeight="1">
      <c r="A68" s="4">
        <v>41671</v>
      </c>
      <c r="B68" s="5">
        <f>N(ЗП!$A68)</f>
        <v>41671</v>
      </c>
      <c r="C68" s="7" t="s">
        <v>79</v>
      </c>
      <c r="D68" s="6" t="s">
        <v>72</v>
      </c>
      <c r="E68" s="8">
        <f>SUM(ЗП!$G68:$Y68)</f>
        <v>22000</v>
      </c>
      <c r="F68" s="8">
        <f>SUMIF(D$1:D68,D68,E$1:E68)</f>
        <v>22000</v>
      </c>
      <c r="G68" s="8">
        <v>15400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6600</v>
      </c>
      <c r="S68" s="8"/>
      <c r="T68" s="8"/>
      <c r="U68" s="8"/>
      <c r="V68" s="8"/>
      <c r="W68" s="8"/>
      <c r="X68" s="8"/>
      <c r="Y68" s="8"/>
      <c r="Z68" s="8">
        <f>SUM(ЗП!$AA68:$AD68)</f>
        <v>2860</v>
      </c>
      <c r="AA68" s="8"/>
      <c r="AB68" s="8"/>
      <c r="AC68" s="8"/>
      <c r="AD68" s="8">
        <v>2860</v>
      </c>
    </row>
    <row r="69" spans="1:30" ht="11.25" customHeight="1">
      <c r="A69" s="4">
        <v>41671</v>
      </c>
      <c r="B69" s="5">
        <f>N(ЗП!$A69)</f>
        <v>41671</v>
      </c>
      <c r="C69" s="7" t="s">
        <v>79</v>
      </c>
      <c r="D69" s="6" t="s">
        <v>73</v>
      </c>
      <c r="E69" s="8">
        <f>SUM(ЗП!$G69:$Y69)</f>
        <v>35000</v>
      </c>
      <c r="F69" s="8">
        <f>SUMIF(D$1:D69,D69,E$1:E69)</f>
        <v>35000</v>
      </c>
      <c r="G69" s="8">
        <v>35000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f>SUM(ЗП!$AA69:$AD69)</f>
        <v>11550</v>
      </c>
      <c r="AA69" s="8">
        <v>7000</v>
      </c>
      <c r="AB69" s="8"/>
      <c r="AC69" s="8"/>
      <c r="AD69" s="8">
        <v>4550</v>
      </c>
    </row>
    <row r="70" spans="1:30" ht="11.25" customHeight="1">
      <c r="A70" s="4">
        <v>41671</v>
      </c>
      <c r="B70" s="5">
        <f>N(ЗП!$A70)</f>
        <v>41671</v>
      </c>
      <c r="C70" s="7" t="s">
        <v>79</v>
      </c>
      <c r="D70" s="6" t="s">
        <v>74</v>
      </c>
      <c r="E70" s="8">
        <f>SUM(ЗП!$G70:$Y70)</f>
        <v>0</v>
      </c>
      <c r="F70" s="8">
        <f>SUMIF(D$1:D70,D70,E$1:E70)</f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>
        <f>SUM(ЗП!$AA70:$AD70)</f>
        <v>0</v>
      </c>
      <c r="AA70" s="8"/>
      <c r="AB70" s="8"/>
      <c r="AC70" s="8"/>
      <c r="AD70" s="8"/>
    </row>
    <row r="71" spans="1:30" ht="11.25" customHeight="1">
      <c r="A71" s="4">
        <v>41699</v>
      </c>
      <c r="B71" s="5">
        <f>N(ЗП!$A71)</f>
        <v>41699</v>
      </c>
      <c r="C71" s="6" t="s">
        <v>76</v>
      </c>
      <c r="D71" s="6" t="s">
        <v>39</v>
      </c>
      <c r="E71" s="8">
        <f>SUM(ЗП!$G71:$Y71)</f>
        <v>1000</v>
      </c>
      <c r="F71" s="8">
        <f>SUMIF(D$1:D71,D71,E$1:E71)</f>
        <v>33017.08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1000</v>
      </c>
      <c r="Y71" s="8"/>
      <c r="Z71" s="8">
        <f>SUM(ЗП!$AA71:$AD71)</f>
        <v>130</v>
      </c>
      <c r="AA71" s="8"/>
      <c r="AB71" s="8"/>
      <c r="AC71" s="8"/>
      <c r="AD71" s="8">
        <v>130</v>
      </c>
    </row>
    <row r="72" spans="1:30" ht="11.25" customHeight="1">
      <c r="A72" s="4">
        <v>41699</v>
      </c>
      <c r="B72" s="5">
        <f>N(ЗП!$A72)</f>
        <v>41699</v>
      </c>
      <c r="C72" s="6" t="s">
        <v>76</v>
      </c>
      <c r="D72" s="6" t="s">
        <v>39</v>
      </c>
      <c r="E72" s="8">
        <f>SUM(ЗП!$G72:$Y72)</f>
        <v>28000</v>
      </c>
      <c r="F72" s="8">
        <f>SUMIF(D$1:D72,D72,E$1:E72)</f>
        <v>61017.08</v>
      </c>
      <c r="G72" s="8">
        <v>19600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>
        <v>8400</v>
      </c>
      <c r="S72" s="8"/>
      <c r="T72" s="8"/>
      <c r="U72" s="8"/>
      <c r="V72" s="8"/>
      <c r="W72" s="8"/>
      <c r="X72" s="8"/>
      <c r="Y72" s="8"/>
      <c r="Z72" s="8">
        <f>SUM(ЗП!$AA72:$AD72)</f>
        <v>3640</v>
      </c>
      <c r="AA72" s="8"/>
      <c r="AB72" s="8"/>
      <c r="AC72" s="8"/>
      <c r="AD72" s="8">
        <v>3640</v>
      </c>
    </row>
    <row r="73" spans="1:30" ht="11.25" customHeight="1">
      <c r="A73" s="4">
        <v>41699</v>
      </c>
      <c r="B73" s="5">
        <f>N(ЗП!$A73)</f>
        <v>41699</v>
      </c>
      <c r="C73" s="6" t="s">
        <v>76</v>
      </c>
      <c r="D73" s="6" t="s">
        <v>40</v>
      </c>
      <c r="E73" s="8">
        <f>SUM(ЗП!$G73:$Y73)</f>
        <v>22000</v>
      </c>
      <c r="F73" s="8">
        <f>SUMIF(D$1:D73,D73,E$1:E73)</f>
        <v>151969.71</v>
      </c>
      <c r="G73" s="8">
        <v>15400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>
        <v>6600</v>
      </c>
      <c r="S73" s="8"/>
      <c r="T73" s="8"/>
      <c r="U73" s="8"/>
      <c r="V73" s="8"/>
      <c r="W73" s="8"/>
      <c r="X73" s="8"/>
      <c r="Y73" s="8"/>
      <c r="Z73" s="8">
        <f>SUM(ЗП!$AA73:$AD73)</f>
        <v>2860</v>
      </c>
      <c r="AA73" s="8"/>
      <c r="AB73" s="8"/>
      <c r="AC73" s="8"/>
      <c r="AD73" s="8">
        <v>2860</v>
      </c>
    </row>
    <row r="74" spans="1:30" ht="11.25" customHeight="1">
      <c r="A74" s="4">
        <v>41699</v>
      </c>
      <c r="B74" s="5">
        <f>N(ЗП!$A74)</f>
        <v>41699</v>
      </c>
      <c r="C74" s="6" t="s">
        <v>76</v>
      </c>
      <c r="D74" s="6" t="s">
        <v>41</v>
      </c>
      <c r="E74" s="8">
        <f>SUM(ЗП!$G74:$Y74)</f>
        <v>0</v>
      </c>
      <c r="F74" s="8">
        <f>SUMIF(D$1:D74,D74,E$1:E74)</f>
        <v>2000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>
        <f>SUM(ЗП!$AA74:$AD74)</f>
        <v>0</v>
      </c>
      <c r="AA74" s="8"/>
      <c r="AB74" s="8"/>
      <c r="AC74" s="8"/>
      <c r="AD74" s="8"/>
    </row>
    <row r="75" spans="1:30" ht="11.25" customHeight="1">
      <c r="A75" s="4">
        <v>41699</v>
      </c>
      <c r="B75" s="5">
        <f>N(ЗП!$A75)</f>
        <v>41699</v>
      </c>
      <c r="C75" s="6" t="s">
        <v>76</v>
      </c>
      <c r="D75" s="6" t="s">
        <v>42</v>
      </c>
      <c r="E75" s="8">
        <f>SUM(ЗП!$G75:$Y75)</f>
        <v>22000</v>
      </c>
      <c r="F75" s="8">
        <f>SUMIF(D$1:D75,D75,E$1:E75)</f>
        <v>26527.71</v>
      </c>
      <c r="G75" s="8">
        <v>15400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>
        <v>6600</v>
      </c>
      <c r="S75" s="8"/>
      <c r="T75" s="8"/>
      <c r="U75" s="8"/>
      <c r="V75" s="8"/>
      <c r="W75" s="8"/>
      <c r="X75" s="8"/>
      <c r="Y75" s="8"/>
      <c r="Z75" s="8">
        <f>SUM(ЗП!$AA75:$AD75)</f>
        <v>2860</v>
      </c>
      <c r="AA75" s="8"/>
      <c r="AB75" s="8"/>
      <c r="AC75" s="8"/>
      <c r="AD75" s="8">
        <v>2860</v>
      </c>
    </row>
    <row r="76" spans="1:30" ht="11.25" customHeight="1">
      <c r="A76" s="4">
        <v>41699</v>
      </c>
      <c r="B76" s="5">
        <f>N(ЗП!$A76)</f>
        <v>41699</v>
      </c>
      <c r="C76" s="6" t="s">
        <v>77</v>
      </c>
      <c r="D76" s="6" t="s">
        <v>43</v>
      </c>
      <c r="E76" s="8">
        <f>SUM(ЗП!$G76:$Y76)</f>
        <v>13529.41</v>
      </c>
      <c r="F76" s="8">
        <f>SUMIF(D$1:D76,D76,E$1:E76)</f>
        <v>48118.95</v>
      </c>
      <c r="G76" s="8">
        <v>9470.59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>
        <v>4058.82</v>
      </c>
      <c r="S76" s="8"/>
      <c r="T76" s="8"/>
      <c r="U76" s="8"/>
      <c r="V76" s="8"/>
      <c r="W76" s="8"/>
      <c r="X76" s="8"/>
      <c r="Y76" s="8"/>
      <c r="Z76" s="8">
        <f>SUM(ЗП!$AA76:$AD76)</f>
        <v>1759</v>
      </c>
      <c r="AA76" s="8"/>
      <c r="AB76" s="8"/>
      <c r="AC76" s="8"/>
      <c r="AD76" s="8">
        <v>1759</v>
      </c>
    </row>
    <row r="77" spans="1:30" ht="11.25" customHeight="1">
      <c r="A77" s="4">
        <v>41699</v>
      </c>
      <c r="B77" s="5">
        <f>N(ЗП!$A77)</f>
        <v>41699</v>
      </c>
      <c r="C77" s="6" t="s">
        <v>77</v>
      </c>
      <c r="D77" s="6" t="s">
        <v>44</v>
      </c>
      <c r="E77" s="8">
        <f>SUM(ЗП!$G77:$Y77)</f>
        <v>14666.67</v>
      </c>
      <c r="F77" s="8">
        <f>SUMIF(D$1:D77,D77,E$1:E77)</f>
        <v>27638.510000000002</v>
      </c>
      <c r="G77" s="8">
        <v>10266.67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>
        <v>4400</v>
      </c>
      <c r="S77" s="8"/>
      <c r="T77" s="8"/>
      <c r="U77" s="8"/>
      <c r="V77" s="8"/>
      <c r="W77" s="8"/>
      <c r="X77" s="8"/>
      <c r="Y77" s="8"/>
      <c r="Z77" s="8">
        <f>SUM(ЗП!$AA77:$AD77)</f>
        <v>1907</v>
      </c>
      <c r="AA77" s="8"/>
      <c r="AB77" s="8"/>
      <c r="AC77" s="8"/>
      <c r="AD77" s="8">
        <v>1907</v>
      </c>
    </row>
    <row r="78" spans="1:30" ht="11.25" customHeight="1">
      <c r="A78" s="4">
        <v>41699</v>
      </c>
      <c r="B78" s="5">
        <f>N(ЗП!$A78)</f>
        <v>41699</v>
      </c>
      <c r="C78" s="6" t="s">
        <v>77</v>
      </c>
      <c r="D78" s="6" t="s">
        <v>44</v>
      </c>
      <c r="E78" s="8">
        <f>SUM(ЗП!$G78:$Y78)</f>
        <v>0</v>
      </c>
      <c r="F78" s="8">
        <f>SUMIF(D$1:D78,D78,E$1:E78)</f>
        <v>27638.510000000002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>
        <f>SUM(ЗП!$AA78:$AD78)</f>
        <v>0</v>
      </c>
      <c r="AA78" s="8"/>
      <c r="AB78" s="8"/>
      <c r="AC78" s="8"/>
      <c r="AD78" s="8"/>
    </row>
    <row r="79" spans="1:30" ht="11.25" customHeight="1">
      <c r="A79" s="4">
        <v>41699</v>
      </c>
      <c r="B79" s="5">
        <f>N(ЗП!$A79)</f>
        <v>41699</v>
      </c>
      <c r="C79" s="6" t="s">
        <v>77</v>
      </c>
      <c r="D79" s="6" t="s">
        <v>45</v>
      </c>
      <c r="E79" s="8">
        <f>SUM(ЗП!$G79:$Y79)</f>
        <v>22000</v>
      </c>
      <c r="F79" s="8">
        <f>SUMIF(D$1:D79,D79,E$1:E79)</f>
        <v>40982.009999999995</v>
      </c>
      <c r="G79" s="8">
        <v>15400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>
        <v>6600</v>
      </c>
      <c r="S79" s="8"/>
      <c r="T79" s="8"/>
      <c r="U79" s="8"/>
      <c r="V79" s="8"/>
      <c r="W79" s="8"/>
      <c r="X79" s="8"/>
      <c r="Y79" s="8"/>
      <c r="Z79" s="8">
        <f>SUM(ЗП!$AA79:$AD79)</f>
        <v>2860</v>
      </c>
      <c r="AA79" s="8"/>
      <c r="AB79" s="8"/>
      <c r="AC79" s="8"/>
      <c r="AD79" s="8">
        <v>2860</v>
      </c>
    </row>
    <row r="80" spans="1:30" ht="11.25" customHeight="1">
      <c r="A80" s="4">
        <v>41699</v>
      </c>
      <c r="B80" s="5">
        <f>N(ЗП!$A80)</f>
        <v>41699</v>
      </c>
      <c r="C80" s="6" t="s">
        <v>77</v>
      </c>
      <c r="D80" s="6" t="s">
        <v>46</v>
      </c>
      <c r="E80" s="8">
        <f>SUM(ЗП!$G80:$Y80)</f>
        <v>0</v>
      </c>
      <c r="F80" s="8">
        <f>SUMIF(D$1:D80,D80,E$1:E80)</f>
        <v>44621.5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>
        <f>SUM(ЗП!$AA80:$AD80)</f>
        <v>0</v>
      </c>
      <c r="AA80" s="8"/>
      <c r="AB80" s="8"/>
      <c r="AC80" s="8"/>
      <c r="AD80" s="8"/>
    </row>
    <row r="81" spans="1:30" ht="12.75" customHeight="1">
      <c r="A81" s="4">
        <v>41699</v>
      </c>
      <c r="B81" s="5">
        <f>N(ЗП!$A81)</f>
        <v>41699</v>
      </c>
      <c r="C81" s="6" t="s">
        <v>78</v>
      </c>
      <c r="D81" s="6" t="s">
        <v>47</v>
      </c>
      <c r="E81" s="8">
        <f>SUM(ЗП!$G81:$Y81)</f>
        <v>23026.67</v>
      </c>
      <c r="F81" s="8">
        <f>SUMIF(D$1:D81,D81,E$1:E81)</f>
        <v>31302.949999999997</v>
      </c>
      <c r="G81" s="8">
        <v>16426.67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>
        <v>6600</v>
      </c>
      <c r="S81" s="8"/>
      <c r="T81" s="8"/>
      <c r="U81" s="8"/>
      <c r="V81" s="8"/>
      <c r="W81" s="8"/>
      <c r="X81" s="8"/>
      <c r="Y81" s="8"/>
      <c r="Z81" s="8">
        <f>SUM(ЗП!$AA81:$AD81)</f>
        <v>2993</v>
      </c>
      <c r="AA81" s="8"/>
      <c r="AB81" s="8"/>
      <c r="AC81" s="8"/>
      <c r="AD81" s="8">
        <v>2993</v>
      </c>
    </row>
    <row r="82" spans="1:30" ht="11.25">
      <c r="A82" s="4">
        <v>41699</v>
      </c>
      <c r="B82" s="5">
        <f>N(ЗП!$A82)</f>
        <v>41699</v>
      </c>
      <c r="C82" s="6" t="s">
        <v>78</v>
      </c>
      <c r="D82" s="6" t="s">
        <v>48</v>
      </c>
      <c r="E82" s="8">
        <f>SUM(ЗП!$G82:$Y82)</f>
        <v>0</v>
      </c>
      <c r="F82" s="8">
        <f>SUMIF(D$1:D82,D82,E$1:E82)</f>
        <v>23000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>
        <f>SUM(ЗП!$AA82:$AD82)</f>
        <v>0</v>
      </c>
      <c r="AA82" s="8"/>
      <c r="AB82" s="8"/>
      <c r="AC82" s="8"/>
      <c r="AD82" s="8"/>
    </row>
    <row r="83" spans="1:30" ht="11.25">
      <c r="A83" s="4">
        <v>41699</v>
      </c>
      <c r="B83" s="5">
        <f>N(ЗП!$A83)</f>
        <v>41699</v>
      </c>
      <c r="C83" s="6" t="s">
        <v>78</v>
      </c>
      <c r="D83" s="6" t="s">
        <v>49</v>
      </c>
      <c r="E83" s="8">
        <f>SUM(ЗП!$G83:$Y83)</f>
        <v>0</v>
      </c>
      <c r="F83" s="8">
        <f>SUMIF(D$1:D83,D83,E$1:E83)</f>
        <v>2605.58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>
        <f>SUM(ЗП!$AA83:$AD83)</f>
        <v>0</v>
      </c>
      <c r="AA83" s="8"/>
      <c r="AB83" s="8"/>
      <c r="AC83" s="8"/>
      <c r="AD83" s="8"/>
    </row>
    <row r="84" spans="1:30" ht="11.25">
      <c r="A84" s="4">
        <v>41699</v>
      </c>
      <c r="B84" s="5">
        <f>N(ЗП!$A84)</f>
        <v>41699</v>
      </c>
      <c r="C84" s="6" t="s">
        <v>78</v>
      </c>
      <c r="D84" s="6" t="s">
        <v>50</v>
      </c>
      <c r="E84" s="8">
        <f>SUM(ЗП!$G84:$Y84)</f>
        <v>22000</v>
      </c>
      <c r="F84" s="8">
        <f>SUMIF(D$1:D84,D84,E$1:E84)</f>
        <v>29597.1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>
        <v>22000</v>
      </c>
      <c r="Y84" s="8"/>
      <c r="Z84" s="8">
        <f>SUM(ЗП!$AA84:$AD84)</f>
        <v>2860</v>
      </c>
      <c r="AA84" s="8"/>
      <c r="AB84" s="8"/>
      <c r="AC84" s="8"/>
      <c r="AD84" s="8">
        <v>2860</v>
      </c>
    </row>
    <row r="85" spans="1:30" ht="11.25">
      <c r="A85" s="4">
        <v>41699</v>
      </c>
      <c r="B85" s="5">
        <f>N(ЗП!$A85)</f>
        <v>41699</v>
      </c>
      <c r="C85" s="6" t="s">
        <v>78</v>
      </c>
      <c r="D85" s="6" t="s">
        <v>51</v>
      </c>
      <c r="E85" s="8">
        <f>SUM(ЗП!$G85:$Y85)</f>
        <v>8800</v>
      </c>
      <c r="F85" s="8">
        <f>SUMIF(D$1:D85,D85,E$1:E85)</f>
        <v>68800</v>
      </c>
      <c r="G85" s="8">
        <v>6160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>
        <v>2640</v>
      </c>
      <c r="S85" s="8"/>
      <c r="T85" s="8"/>
      <c r="U85" s="8"/>
      <c r="V85" s="8"/>
      <c r="W85" s="8"/>
      <c r="X85" s="8"/>
      <c r="Y85" s="8"/>
      <c r="Z85" s="8">
        <f>SUM(ЗП!$AA85:$AD85)</f>
        <v>1144</v>
      </c>
      <c r="AA85" s="8"/>
      <c r="AB85" s="8"/>
      <c r="AC85" s="8"/>
      <c r="AD85" s="8">
        <v>1144</v>
      </c>
    </row>
    <row r="86" spans="1:30" ht="11.25">
      <c r="A86" s="4">
        <v>41699</v>
      </c>
      <c r="B86" s="5">
        <f>N(ЗП!$A86)</f>
        <v>41699</v>
      </c>
      <c r="C86" s="6" t="s">
        <v>78</v>
      </c>
      <c r="D86" s="6" t="s">
        <v>52</v>
      </c>
      <c r="E86" s="8">
        <f>SUM(ЗП!$G86:$Y86)</f>
        <v>28800</v>
      </c>
      <c r="F86" s="8">
        <f>SUMIF(D$1:D86,D86,E$1:E86)</f>
        <v>30915</v>
      </c>
      <c r="G86" s="8">
        <v>20160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>
        <v>8640</v>
      </c>
      <c r="S86" s="8"/>
      <c r="T86" s="8"/>
      <c r="U86" s="8"/>
      <c r="V86" s="8"/>
      <c r="W86" s="8"/>
      <c r="X86" s="8"/>
      <c r="Y86" s="8"/>
      <c r="Z86" s="8">
        <f>SUM(ЗП!$AA86:$AD86)</f>
        <v>3744</v>
      </c>
      <c r="AA86" s="8"/>
      <c r="AB86" s="8"/>
      <c r="AC86" s="8"/>
      <c r="AD86" s="8">
        <v>3744</v>
      </c>
    </row>
    <row r="87" spans="1:30" ht="11.25">
      <c r="A87" s="4">
        <v>41699</v>
      </c>
      <c r="B87" s="5">
        <f>N(ЗП!$A87)</f>
        <v>41699</v>
      </c>
      <c r="C87" s="6" t="s">
        <v>78</v>
      </c>
      <c r="D87" s="6" t="s">
        <v>53</v>
      </c>
      <c r="E87" s="8">
        <f>SUM(ЗП!$G87:$Y87)</f>
        <v>23000</v>
      </c>
      <c r="F87" s="8">
        <f>SUMIF(D$1:D87,D87,E$1:E87)</f>
        <v>25352.94</v>
      </c>
      <c r="G87" s="8">
        <v>16100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>
        <v>6900</v>
      </c>
      <c r="S87" s="8"/>
      <c r="T87" s="8"/>
      <c r="U87" s="8"/>
      <c r="V87" s="8"/>
      <c r="W87" s="8"/>
      <c r="X87" s="8"/>
      <c r="Y87" s="8"/>
      <c r="Z87" s="8">
        <f>SUM(ЗП!$AA87:$AD87)</f>
        <v>2990</v>
      </c>
      <c r="AA87" s="8"/>
      <c r="AB87" s="8"/>
      <c r="AC87" s="8"/>
      <c r="AD87" s="8">
        <v>2990</v>
      </c>
    </row>
    <row r="88" spans="1:30" ht="11.25">
      <c r="A88" s="4">
        <v>41699</v>
      </c>
      <c r="B88" s="5">
        <f>N(ЗП!$A88)</f>
        <v>41699</v>
      </c>
      <c r="C88" s="6" t="s">
        <v>78</v>
      </c>
      <c r="D88" s="6" t="s">
        <v>54</v>
      </c>
      <c r="E88" s="8">
        <f>SUM(ЗП!$G88:$Y88)</f>
        <v>25000</v>
      </c>
      <c r="F88" s="8">
        <f>SUMIF(D$1:D88,D88,E$1:E88)</f>
        <v>65000</v>
      </c>
      <c r="G88" s="8">
        <v>25000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>
        <f>SUM(ЗП!$AA88:$AD88)</f>
        <v>3250</v>
      </c>
      <c r="AA88" s="8"/>
      <c r="AB88" s="8"/>
      <c r="AC88" s="8"/>
      <c r="AD88" s="8">
        <v>3250</v>
      </c>
    </row>
    <row r="89" spans="1:30" ht="11.25">
      <c r="A89" s="4">
        <v>41699</v>
      </c>
      <c r="B89" s="5">
        <f>N(ЗП!$A89)</f>
        <v>41699</v>
      </c>
      <c r="C89" s="6" t="s">
        <v>78</v>
      </c>
      <c r="D89" s="6" t="s">
        <v>55</v>
      </c>
      <c r="E89" s="8">
        <f>SUM(ЗП!$G89:$Y89)</f>
        <v>32742.53</v>
      </c>
      <c r="F89" s="8">
        <f>SUMIF(D$1:D89,D89,E$1:E89)</f>
        <v>48441.46</v>
      </c>
      <c r="G89" s="8">
        <v>8213.33</v>
      </c>
      <c r="H89" s="8"/>
      <c r="I89" s="8"/>
      <c r="J89" s="8"/>
      <c r="K89" s="8"/>
      <c r="L89" s="8"/>
      <c r="M89" s="8">
        <v>21009.2</v>
      </c>
      <c r="N89" s="8"/>
      <c r="O89" s="8"/>
      <c r="P89" s="8"/>
      <c r="Q89" s="8"/>
      <c r="R89" s="8">
        <v>3520</v>
      </c>
      <c r="S89" s="8"/>
      <c r="T89" s="8"/>
      <c r="U89" s="8"/>
      <c r="V89" s="8"/>
      <c r="W89" s="8"/>
      <c r="X89" s="8"/>
      <c r="Y89" s="8"/>
      <c r="Z89" s="8">
        <f>SUM(ЗП!$AA89:$AD89)</f>
        <v>4257</v>
      </c>
      <c r="AA89" s="8"/>
      <c r="AB89" s="8"/>
      <c r="AC89" s="8"/>
      <c r="AD89" s="8">
        <v>4257</v>
      </c>
    </row>
    <row r="90" spans="1:30" ht="11.25">
      <c r="A90" s="4">
        <v>41699</v>
      </c>
      <c r="B90" s="5">
        <f>N(ЗП!$A90)</f>
        <v>41699</v>
      </c>
      <c r="C90" s="6" t="s">
        <v>78</v>
      </c>
      <c r="D90" s="6" t="s">
        <v>56</v>
      </c>
      <c r="E90" s="8">
        <f>SUM(ЗП!$G90:$Y90)</f>
        <v>22000</v>
      </c>
      <c r="F90" s="8">
        <f>SUMIF(D$1:D90,D90,E$1:E90)</f>
        <v>104720</v>
      </c>
      <c r="G90" s="8">
        <v>15400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>
        <v>6600</v>
      </c>
      <c r="S90" s="8"/>
      <c r="T90" s="8"/>
      <c r="U90" s="8"/>
      <c r="V90" s="8"/>
      <c r="W90" s="8"/>
      <c r="X90" s="8"/>
      <c r="Y90" s="8"/>
      <c r="Z90" s="8">
        <f>SUM(ЗП!$AA90:$AD90)</f>
        <v>2860</v>
      </c>
      <c r="AA90" s="8"/>
      <c r="AB90" s="8"/>
      <c r="AC90" s="8"/>
      <c r="AD90" s="8">
        <v>2860</v>
      </c>
    </row>
    <row r="91" spans="1:30" ht="11.25">
      <c r="A91" s="4">
        <v>41699</v>
      </c>
      <c r="B91" s="5">
        <f>N(ЗП!$A91)</f>
        <v>41699</v>
      </c>
      <c r="C91" s="6" t="s">
        <v>78</v>
      </c>
      <c r="D91" s="6" t="s">
        <v>57</v>
      </c>
      <c r="E91" s="8">
        <f>SUM(ЗП!$G91:$Y91)</f>
        <v>7352.9400000000005</v>
      </c>
      <c r="F91" s="8">
        <f>SUMIF(D$1:D91,D91,E$1:E91)</f>
        <v>14035.84</v>
      </c>
      <c r="G91" s="8">
        <v>5147.06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>
        <v>2205.88</v>
      </c>
      <c r="S91" s="8"/>
      <c r="T91" s="8"/>
      <c r="U91" s="8"/>
      <c r="V91" s="8"/>
      <c r="W91" s="8"/>
      <c r="X91" s="8"/>
      <c r="Y91" s="8"/>
      <c r="Z91" s="8">
        <f>SUM(ЗП!$AA91:$AD91)</f>
        <v>956</v>
      </c>
      <c r="AA91" s="8"/>
      <c r="AB91" s="8"/>
      <c r="AC91" s="8"/>
      <c r="AD91" s="8">
        <v>956</v>
      </c>
    </row>
    <row r="92" spans="1:30" ht="11.25">
      <c r="A92" s="4">
        <v>41699</v>
      </c>
      <c r="B92" s="5">
        <f>N(ЗП!$A92)</f>
        <v>41699</v>
      </c>
      <c r="C92" s="6" t="s">
        <v>78</v>
      </c>
      <c r="D92" s="6" t="s">
        <v>58</v>
      </c>
      <c r="E92" s="8">
        <f>SUM(ЗП!$G92:$Y92)</f>
        <v>8800</v>
      </c>
      <c r="F92" s="8">
        <f>SUMIF(D$1:D92,D92,E$1:E92)</f>
        <v>92592.91</v>
      </c>
      <c r="G92" s="8">
        <v>6160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>
        <v>2640</v>
      </c>
      <c r="S92" s="8"/>
      <c r="T92" s="8"/>
      <c r="U92" s="8"/>
      <c r="V92" s="8"/>
      <c r="W92" s="8"/>
      <c r="X92" s="8"/>
      <c r="Y92" s="8"/>
      <c r="Z92" s="8">
        <f>SUM(ЗП!$AA92:$AD92)</f>
        <v>1144</v>
      </c>
      <c r="AA92" s="8"/>
      <c r="AB92" s="8"/>
      <c r="AC92" s="8"/>
      <c r="AD92" s="8">
        <v>1144</v>
      </c>
    </row>
    <row r="93" spans="1:30" ht="11.25">
      <c r="A93" s="4">
        <v>41699</v>
      </c>
      <c r="B93" s="5">
        <f>N(ЗП!$A93)</f>
        <v>41699</v>
      </c>
      <c r="C93" s="6" t="s">
        <v>78</v>
      </c>
      <c r="D93" s="6" t="s">
        <v>58</v>
      </c>
      <c r="E93" s="8">
        <f>SUM(ЗП!$G93:$Y93)</f>
        <v>22000</v>
      </c>
      <c r="F93" s="8">
        <f>SUMIF(D$1:D93,D93,E$1:E93)</f>
        <v>114592.91</v>
      </c>
      <c r="G93" s="8">
        <v>15400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>
        <v>6600</v>
      </c>
      <c r="S93" s="8"/>
      <c r="T93" s="8"/>
      <c r="U93" s="8"/>
      <c r="V93" s="8"/>
      <c r="W93" s="8"/>
      <c r="X93" s="8"/>
      <c r="Y93" s="8"/>
      <c r="Z93" s="8">
        <f>SUM(ЗП!$AA93:$AD93)</f>
        <v>2860</v>
      </c>
      <c r="AA93" s="8"/>
      <c r="AB93" s="8"/>
      <c r="AC93" s="8"/>
      <c r="AD93" s="8">
        <v>2860</v>
      </c>
    </row>
    <row r="94" spans="1:30" ht="11.25">
      <c r="A94" s="4">
        <v>41699</v>
      </c>
      <c r="B94" s="5">
        <f>N(ЗП!$A94)</f>
        <v>41699</v>
      </c>
      <c r="C94" s="6" t="s">
        <v>78</v>
      </c>
      <c r="D94" s="6" t="s">
        <v>59</v>
      </c>
      <c r="E94" s="8">
        <f>SUM(ЗП!$G94:$Y94)</f>
        <v>25000</v>
      </c>
      <c r="F94" s="8">
        <f>SUMIF(D$1:D94,D94,E$1:E94)</f>
        <v>48575</v>
      </c>
      <c r="G94" s="8">
        <v>25000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>
        <f>SUM(ЗП!$AA94:$AD94)</f>
        <v>3250</v>
      </c>
      <c r="AA94" s="8"/>
      <c r="AB94" s="8"/>
      <c r="AC94" s="8"/>
      <c r="AD94" s="8">
        <v>3250</v>
      </c>
    </row>
    <row r="95" spans="1:30" ht="11.25">
      <c r="A95" s="4">
        <v>41699</v>
      </c>
      <c r="B95" s="5">
        <f>N(ЗП!$A95)</f>
        <v>41699</v>
      </c>
      <c r="C95" s="6" t="s">
        <v>78</v>
      </c>
      <c r="D95" s="6" t="s">
        <v>59</v>
      </c>
      <c r="E95" s="8">
        <f>SUM(ЗП!$G95:$Y95)</f>
        <v>0</v>
      </c>
      <c r="F95" s="8">
        <f>SUMIF(D$1:D95,D95,E$1:E95)</f>
        <v>48575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>
        <f>SUM(ЗП!$AA95:$AD95)</f>
        <v>0</v>
      </c>
      <c r="AA95" s="8"/>
      <c r="AB95" s="8"/>
      <c r="AC95" s="8"/>
      <c r="AD95" s="8"/>
    </row>
    <row r="96" spans="1:30" ht="11.25">
      <c r="A96" s="4">
        <v>41699</v>
      </c>
      <c r="B96" s="5">
        <f>N(ЗП!$A96)</f>
        <v>41699</v>
      </c>
      <c r="C96" s="7" t="s">
        <v>79</v>
      </c>
      <c r="D96" s="6" t="s">
        <v>60</v>
      </c>
      <c r="E96" s="8">
        <f>SUM(ЗП!$G96:$Y96)</f>
        <v>0</v>
      </c>
      <c r="F96" s="8">
        <f>SUMIF(D$1:D96,D96,E$1:E96)</f>
        <v>13332.66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>
        <f>SUM(ЗП!$AA96:$AD96)</f>
        <v>0</v>
      </c>
      <c r="AA96" s="8"/>
      <c r="AB96" s="8"/>
      <c r="AC96" s="8"/>
      <c r="AD96" s="8"/>
    </row>
    <row r="97" spans="1:30" ht="11.25">
      <c r="A97" s="4">
        <v>41699</v>
      </c>
      <c r="B97" s="5">
        <f>N(ЗП!$A97)</f>
        <v>41699</v>
      </c>
      <c r="C97" s="7" t="s">
        <v>79</v>
      </c>
      <c r="D97" s="6" t="s">
        <v>61</v>
      </c>
      <c r="E97" s="8">
        <f>SUM(ЗП!$G97:$Y97)</f>
        <v>23550</v>
      </c>
      <c r="F97" s="8">
        <f>SUMIF(D$1:D97,D97,E$1:E97)</f>
        <v>58844.11</v>
      </c>
      <c r="G97" s="8">
        <v>16950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>
        <v>6600</v>
      </c>
      <c r="S97" s="8"/>
      <c r="T97" s="8"/>
      <c r="U97" s="8"/>
      <c r="V97" s="8"/>
      <c r="W97" s="8"/>
      <c r="X97" s="8"/>
      <c r="Y97" s="8"/>
      <c r="Z97" s="8">
        <f>SUM(ЗП!$AA97:$AD97)</f>
        <v>3062</v>
      </c>
      <c r="AA97" s="8"/>
      <c r="AB97" s="8"/>
      <c r="AC97" s="8"/>
      <c r="AD97" s="8">
        <v>3062</v>
      </c>
    </row>
    <row r="98" spans="1:30" ht="11.25">
      <c r="A98" s="4">
        <v>41699</v>
      </c>
      <c r="B98" s="5">
        <f>N(ЗП!$A98)</f>
        <v>41699</v>
      </c>
      <c r="C98" s="7" t="s">
        <v>79</v>
      </c>
      <c r="D98" s="6" t="s">
        <v>62</v>
      </c>
      <c r="E98" s="8">
        <f>SUM(ЗП!$G98:$Y98)</f>
        <v>22000</v>
      </c>
      <c r="F98" s="8">
        <f>SUMIF(D$1:D98,D98,E$1:E98)</f>
        <v>25830.5</v>
      </c>
      <c r="G98" s="8">
        <v>15400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>
        <v>6600</v>
      </c>
      <c r="S98" s="8"/>
      <c r="T98" s="8"/>
      <c r="U98" s="8"/>
      <c r="V98" s="8"/>
      <c r="W98" s="8"/>
      <c r="X98" s="8"/>
      <c r="Y98" s="8"/>
      <c r="Z98" s="8">
        <f>SUM(ЗП!$AA98:$AD98)</f>
        <v>2860</v>
      </c>
      <c r="AA98" s="8"/>
      <c r="AB98" s="8"/>
      <c r="AC98" s="8"/>
      <c r="AD98" s="8">
        <v>2860</v>
      </c>
    </row>
    <row r="99" spans="1:30" ht="11.25">
      <c r="A99" s="4">
        <v>41699</v>
      </c>
      <c r="B99" s="5">
        <f>N(ЗП!$A99)</f>
        <v>41699</v>
      </c>
      <c r="C99" s="7" t="s">
        <v>79</v>
      </c>
      <c r="D99" s="6" t="s">
        <v>63</v>
      </c>
      <c r="E99" s="8">
        <f>SUM(ЗП!$G99:$Y99)</f>
        <v>25000</v>
      </c>
      <c r="F99" s="8">
        <f>SUMIF(D$1:D99,D99,E$1:E99)</f>
        <v>90015.11</v>
      </c>
      <c r="G99" s="8">
        <v>18000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>
        <v>7000</v>
      </c>
      <c r="S99" s="8"/>
      <c r="T99" s="8"/>
      <c r="U99" s="8"/>
      <c r="V99" s="8"/>
      <c r="W99" s="8"/>
      <c r="X99" s="8"/>
      <c r="Y99" s="8"/>
      <c r="Z99" s="8">
        <f>SUM(ЗП!$AA99:$AD99)</f>
        <v>3250</v>
      </c>
      <c r="AA99" s="8"/>
      <c r="AB99" s="8"/>
      <c r="AC99" s="8"/>
      <c r="AD99" s="8">
        <v>3250</v>
      </c>
    </row>
    <row r="100" spans="1:30" ht="11.25">
      <c r="A100" s="4">
        <v>41699</v>
      </c>
      <c r="B100" s="5">
        <f>N(ЗП!$A100)</f>
        <v>41699</v>
      </c>
      <c r="C100" s="7" t="s">
        <v>79</v>
      </c>
      <c r="D100" s="6" t="s">
        <v>63</v>
      </c>
      <c r="E100" s="8">
        <f>SUM(ЗП!$G100:$Y100)</f>
        <v>25000</v>
      </c>
      <c r="F100" s="8">
        <f>SUMIF(D$1:D100,D100,E$1:E100)</f>
        <v>115015.11</v>
      </c>
      <c r="G100" s="8">
        <v>17500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>
        <v>7500</v>
      </c>
      <c r="S100" s="8"/>
      <c r="T100" s="8"/>
      <c r="U100" s="8"/>
      <c r="V100" s="8"/>
      <c r="W100" s="8"/>
      <c r="X100" s="8"/>
      <c r="Y100" s="8"/>
      <c r="Z100" s="8">
        <f>SUM(ЗП!$AA100:$AD100)</f>
        <v>3250</v>
      </c>
      <c r="AA100" s="8"/>
      <c r="AB100" s="8"/>
      <c r="AC100" s="8"/>
      <c r="AD100" s="8">
        <v>3250</v>
      </c>
    </row>
    <row r="101" spans="1:30" ht="11.25">
      <c r="A101" s="4">
        <v>41699</v>
      </c>
      <c r="B101" s="5">
        <f>N(ЗП!$A101)</f>
        <v>41699</v>
      </c>
      <c r="C101" s="7" t="s">
        <v>79</v>
      </c>
      <c r="D101" s="6" t="s">
        <v>64</v>
      </c>
      <c r="E101" s="8">
        <f>SUM(ЗП!$G101:$Y101)</f>
        <v>0</v>
      </c>
      <c r="F101" s="8">
        <f>SUMIF(D$1:D101,D101,E$1:E101)</f>
        <v>54494.11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>
        <f>SUM(ЗП!$AA101:$AD101)</f>
        <v>0</v>
      </c>
      <c r="AA101" s="8"/>
      <c r="AB101" s="8"/>
      <c r="AC101" s="8"/>
      <c r="AD101" s="8"/>
    </row>
    <row r="102" spans="1:30" ht="11.25">
      <c r="A102" s="4">
        <v>41699</v>
      </c>
      <c r="B102" s="5">
        <f>N(ЗП!$A102)</f>
        <v>41699</v>
      </c>
      <c r="C102" s="7" t="s">
        <v>79</v>
      </c>
      <c r="D102" s="6" t="s">
        <v>65</v>
      </c>
      <c r="E102" s="8">
        <f>SUM(ЗП!$G102:$Y102)</f>
        <v>23570.83</v>
      </c>
      <c r="F102" s="8">
        <f>SUMIF(D$1:D102,D102,E$1:E102)</f>
        <v>110838.53</v>
      </c>
      <c r="G102" s="8">
        <v>17133.33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>
        <v>6437.5</v>
      </c>
      <c r="S102" s="8"/>
      <c r="T102" s="8"/>
      <c r="U102" s="8"/>
      <c r="V102" s="8"/>
      <c r="W102" s="8"/>
      <c r="X102" s="8"/>
      <c r="Y102" s="8"/>
      <c r="Z102" s="8">
        <f>SUM(ЗП!$AA102:$AD102)</f>
        <v>3064</v>
      </c>
      <c r="AA102" s="8"/>
      <c r="AB102" s="8"/>
      <c r="AC102" s="8"/>
      <c r="AD102" s="8">
        <v>3064</v>
      </c>
    </row>
    <row r="103" spans="1:30" ht="11.25">
      <c r="A103" s="4">
        <v>41699</v>
      </c>
      <c r="B103" s="5">
        <f>N(ЗП!$A103)</f>
        <v>41699</v>
      </c>
      <c r="C103" s="7" t="s">
        <v>79</v>
      </c>
      <c r="D103" s="6" t="s">
        <v>66</v>
      </c>
      <c r="E103" s="8">
        <f>SUM(ЗП!$G103:$Y103)</f>
        <v>36000</v>
      </c>
      <c r="F103" s="8">
        <f>SUMIF(D$1:D103,D103,E$1:E103)</f>
        <v>37549</v>
      </c>
      <c r="G103" s="8">
        <v>25200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>
        <v>10800</v>
      </c>
      <c r="S103" s="8"/>
      <c r="T103" s="8"/>
      <c r="U103" s="8"/>
      <c r="V103" s="8"/>
      <c r="W103" s="8"/>
      <c r="X103" s="8"/>
      <c r="Y103" s="8"/>
      <c r="Z103" s="8">
        <f>SUM(ЗП!$AA103:$AD103)</f>
        <v>4680</v>
      </c>
      <c r="AA103" s="8"/>
      <c r="AB103" s="8"/>
      <c r="AC103" s="8"/>
      <c r="AD103" s="8">
        <v>4680</v>
      </c>
    </row>
    <row r="104" spans="1:30" ht="11.25">
      <c r="A104" s="4">
        <v>41699</v>
      </c>
      <c r="B104" s="5">
        <f>N(ЗП!$A104)</f>
        <v>41699</v>
      </c>
      <c r="C104" s="7" t="s">
        <v>79</v>
      </c>
      <c r="D104" s="6" t="s">
        <v>67</v>
      </c>
      <c r="E104" s="8">
        <f>SUM(ЗП!$G104:$Y104)</f>
        <v>3272.14</v>
      </c>
      <c r="F104" s="8">
        <f>SUMIF(D$1:D104,D104,E$1:E104)</f>
        <v>4004.64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>
        <v>3272.14</v>
      </c>
      <c r="Y104" s="8"/>
      <c r="Z104" s="8">
        <f>SUM(ЗП!$AA104:$AD104)</f>
        <v>425</v>
      </c>
      <c r="AA104" s="8"/>
      <c r="AB104" s="8"/>
      <c r="AC104" s="8"/>
      <c r="AD104" s="8">
        <v>425</v>
      </c>
    </row>
    <row r="105" spans="1:30" ht="11.25">
      <c r="A105" s="4">
        <v>41699</v>
      </c>
      <c r="B105" s="5">
        <f>N(ЗП!$A105)</f>
        <v>41699</v>
      </c>
      <c r="C105" s="7" t="s">
        <v>79</v>
      </c>
      <c r="D105" s="6" t="s">
        <v>68</v>
      </c>
      <c r="E105" s="8">
        <f>SUM(ЗП!$G105:$Y105)</f>
        <v>94801.63</v>
      </c>
      <c r="F105" s="8">
        <f>SUMIF(D$1:D105,D105,E$1:E105)</f>
        <v>106978.1</v>
      </c>
      <c r="G105" s="8">
        <v>28823.53</v>
      </c>
      <c r="H105" s="8"/>
      <c r="I105" s="8"/>
      <c r="J105" s="8"/>
      <c r="K105" s="8"/>
      <c r="L105" s="8">
        <v>6176.47</v>
      </c>
      <c r="M105" s="8"/>
      <c r="N105" s="8"/>
      <c r="O105" s="8"/>
      <c r="P105" s="8"/>
      <c r="Q105" s="8"/>
      <c r="R105" s="8">
        <v>25000</v>
      </c>
      <c r="S105" s="8"/>
      <c r="T105" s="8">
        <v>34801.63</v>
      </c>
      <c r="U105" s="8"/>
      <c r="V105" s="8"/>
      <c r="W105" s="8"/>
      <c r="X105" s="8"/>
      <c r="Y105" s="8"/>
      <c r="Z105" s="8">
        <f>SUM(ЗП!$AA105:$AD105)</f>
        <v>12324</v>
      </c>
      <c r="AA105" s="8"/>
      <c r="AB105" s="8"/>
      <c r="AC105" s="8"/>
      <c r="AD105" s="8">
        <v>12324</v>
      </c>
    </row>
    <row r="106" spans="1:30" ht="11.25">
      <c r="A106" s="4">
        <v>41699</v>
      </c>
      <c r="B106" s="5">
        <f>N(ЗП!$A106)</f>
        <v>41699</v>
      </c>
      <c r="C106" s="7" t="s">
        <v>79</v>
      </c>
      <c r="D106" s="6" t="s">
        <v>69</v>
      </c>
      <c r="E106" s="8">
        <f>SUM(ЗП!$G106:$Y106)</f>
        <v>78400</v>
      </c>
      <c r="F106" s="8">
        <f>SUMIF(D$1:D106,D106,E$1:E106)</f>
        <v>103400</v>
      </c>
      <c r="G106" s="8">
        <v>25000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>
        <v>15000</v>
      </c>
      <c r="S106" s="8"/>
      <c r="T106" s="8">
        <v>38400</v>
      </c>
      <c r="U106" s="8"/>
      <c r="V106" s="8"/>
      <c r="W106" s="8"/>
      <c r="X106" s="8"/>
      <c r="Y106" s="8"/>
      <c r="Z106" s="8">
        <f>SUM(ЗП!$AA106:$AD106)</f>
        <v>10192</v>
      </c>
      <c r="AA106" s="8"/>
      <c r="AB106" s="8"/>
      <c r="AC106" s="8"/>
      <c r="AD106" s="8">
        <v>10192</v>
      </c>
    </row>
    <row r="107" spans="1:30" ht="11.25">
      <c r="A107" s="4">
        <v>41699</v>
      </c>
      <c r="B107" s="5">
        <f>N(ЗП!$A107)</f>
        <v>41699</v>
      </c>
      <c r="C107" s="7" t="s">
        <v>79</v>
      </c>
      <c r="D107" s="6" t="s">
        <v>70</v>
      </c>
      <c r="E107" s="8">
        <f>SUM(ЗП!$G107:$Y107)</f>
        <v>12703.56</v>
      </c>
      <c r="F107" s="8">
        <f>SUMIF(D$1:D107,D107,E$1:E107)</f>
        <v>12703.56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>
        <v>12703.56</v>
      </c>
      <c r="Y107" s="8"/>
      <c r="Z107" s="8">
        <f>SUM(ЗП!$AA107:$AD107)</f>
        <v>1651</v>
      </c>
      <c r="AA107" s="8"/>
      <c r="AB107" s="8"/>
      <c r="AC107" s="8"/>
      <c r="AD107" s="8">
        <v>1651</v>
      </c>
    </row>
    <row r="108" spans="1:30" ht="11.25">
      <c r="A108" s="4">
        <v>41699</v>
      </c>
      <c r="B108" s="5">
        <f>N(ЗП!$A108)</f>
        <v>41699</v>
      </c>
      <c r="C108" s="7" t="s">
        <v>79</v>
      </c>
      <c r="D108" s="6" t="s">
        <v>71</v>
      </c>
      <c r="E108" s="8">
        <f>SUM(ЗП!$G108:$Y108)</f>
        <v>28640.09</v>
      </c>
      <c r="F108" s="8">
        <f>SUMIF(D$1:D108,D108,E$1:E108)</f>
        <v>51666.759999999995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>
        <v>28640.09</v>
      </c>
      <c r="Y108" s="8"/>
      <c r="Z108" s="8">
        <f>SUM(ЗП!$AA108:$AD108)</f>
        <v>3723</v>
      </c>
      <c r="AA108" s="8"/>
      <c r="AB108" s="8"/>
      <c r="AC108" s="8"/>
      <c r="AD108" s="8">
        <v>3723</v>
      </c>
    </row>
    <row r="109" spans="1:30" ht="11.25">
      <c r="A109" s="4">
        <v>41699</v>
      </c>
      <c r="B109" s="5">
        <f>N(ЗП!$A109)</f>
        <v>41699</v>
      </c>
      <c r="C109" s="7" t="s">
        <v>79</v>
      </c>
      <c r="D109" s="6" t="s">
        <v>72</v>
      </c>
      <c r="E109" s="8">
        <f>SUM(ЗП!$G109:$Y109)</f>
        <v>32998.95</v>
      </c>
      <c r="F109" s="8">
        <f>SUMIF(D$1:D109,D109,E$1:E109)</f>
        <v>54998.95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>
        <v>32998.95</v>
      </c>
      <c r="Y109" s="8"/>
      <c r="Z109" s="8">
        <f>SUM(ЗП!$AA109:$AD109)</f>
        <v>4290</v>
      </c>
      <c r="AA109" s="8"/>
      <c r="AB109" s="8"/>
      <c r="AC109" s="8"/>
      <c r="AD109" s="8">
        <v>4290</v>
      </c>
    </row>
    <row r="110" spans="1:30" ht="11.25">
      <c r="A110" s="4">
        <v>41699</v>
      </c>
      <c r="B110" s="5">
        <f>N(ЗП!$A110)</f>
        <v>41699</v>
      </c>
      <c r="C110" s="7" t="s">
        <v>79</v>
      </c>
      <c r="D110" s="6" t="s">
        <v>73</v>
      </c>
      <c r="E110" s="8">
        <f>SUM(ЗП!$G110:$Y110)</f>
        <v>52390.4</v>
      </c>
      <c r="F110" s="8">
        <f>SUMIF(D$1:D110,D110,E$1:E110)</f>
        <v>87390.4</v>
      </c>
      <c r="G110" s="8">
        <v>25000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>
        <v>15000</v>
      </c>
      <c r="S110" s="8"/>
      <c r="T110" s="8">
        <v>12390.4</v>
      </c>
      <c r="U110" s="8"/>
      <c r="V110" s="8"/>
      <c r="W110" s="8"/>
      <c r="X110" s="8"/>
      <c r="Y110" s="8"/>
      <c r="Z110" s="8">
        <f>SUM(ЗП!$AA110:$AD110)</f>
        <v>6811</v>
      </c>
      <c r="AA110" s="8"/>
      <c r="AB110" s="8"/>
      <c r="AC110" s="8"/>
      <c r="AD110" s="8">
        <v>6811</v>
      </c>
    </row>
    <row r="111" spans="1:30" ht="11.25">
      <c r="A111" s="4">
        <v>41699</v>
      </c>
      <c r="B111" s="5">
        <f>N(ЗП!$A111)</f>
        <v>41699</v>
      </c>
      <c r="C111" s="7" t="s">
        <v>79</v>
      </c>
      <c r="D111" s="6" t="s">
        <v>74</v>
      </c>
      <c r="E111" s="8">
        <f>SUM(ЗП!$G111:$Y111)</f>
        <v>54857.520000000004</v>
      </c>
      <c r="F111" s="8">
        <f>SUMIF(D$1:D111,D111,E$1:E111)</f>
        <v>54857.520000000004</v>
      </c>
      <c r="G111" s="8">
        <v>25000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>
        <v>15000</v>
      </c>
      <c r="S111" s="8"/>
      <c r="T111" s="8">
        <v>14857.52</v>
      </c>
      <c r="U111" s="8"/>
      <c r="V111" s="8"/>
      <c r="W111" s="8"/>
      <c r="X111" s="8"/>
      <c r="Y111" s="8"/>
      <c r="Z111" s="8">
        <f>SUM(ЗП!$AA111:$AD111)</f>
        <v>7131</v>
      </c>
      <c r="AA111" s="8"/>
      <c r="AB111" s="8"/>
      <c r="AC111" s="8"/>
      <c r="AD111" s="8">
        <v>7131</v>
      </c>
    </row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spans="1:30" s="11" customFormat="1" ht="11.25" customHeight="1">
      <c r="A645" s="9"/>
      <c r="B645" s="12"/>
      <c r="C645" s="9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/>
      <c r="P645"/>
      <c r="Q645"/>
      <c r="R645" s="10"/>
      <c r="S645"/>
      <c r="T645"/>
      <c r="U645"/>
      <c r="V645"/>
      <c r="W645" s="10"/>
      <c r="X645" s="10"/>
      <c r="Y645" s="10"/>
      <c r="Z645"/>
      <c r="AA645"/>
      <c r="AB645"/>
      <c r="AC645"/>
      <c r="AD645"/>
    </row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Демина</dc:creator>
  <cp:keywords/>
  <dc:description/>
  <cp:lastModifiedBy>_Boroda_</cp:lastModifiedBy>
  <dcterms:created xsi:type="dcterms:W3CDTF">2014-06-16T11:06:54Z</dcterms:created>
  <dcterms:modified xsi:type="dcterms:W3CDTF">2014-06-16T11:51:15Z</dcterms:modified>
  <cp:category/>
  <cp:version/>
  <cp:contentType/>
  <cp:contentStatus/>
</cp:coreProperties>
</file>