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206"/>
  <workbookPr autoCompressPictures="0"/>
  <bookViews>
    <workbookView xWindow="1480" yWindow="0" windowWidth="26000" windowHeight="14340"/>
  </bookViews>
  <sheets>
    <sheet name="База" sheetId="9" r:id="rId1"/>
    <sheet name="Счет от поставщика" sheetId="11" r:id="rId2"/>
    <sheet name="Счет для клиента" sheetId="10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9" i="11" l="1"/>
  <c r="E13" i="11"/>
  <c r="E14" i="11"/>
  <c r="E15" i="11"/>
  <c r="E16" i="11"/>
  <c r="E17" i="11"/>
  <c r="E18" i="11"/>
  <c r="E19" i="11"/>
  <c r="E20" i="11"/>
  <c r="E21" i="11"/>
  <c r="E22" i="11"/>
  <c r="E23" i="11"/>
  <c r="E25" i="11"/>
  <c r="E27" i="11"/>
  <c r="E28" i="11"/>
  <c r="A37" i="10"/>
  <c r="E21" i="10"/>
  <c r="E22" i="10"/>
  <c r="E23" i="10"/>
  <c r="E24" i="10"/>
  <c r="E25" i="10"/>
  <c r="E26" i="10"/>
  <c r="E27" i="10"/>
  <c r="E28" i="10"/>
  <c r="E29" i="10"/>
  <c r="E30" i="10"/>
  <c r="E31" i="10"/>
  <c r="E33" i="10"/>
  <c r="E35" i="10"/>
  <c r="E36" i="10"/>
  <c r="E5" i="10"/>
  <c r="G368" i="9"/>
  <c r="F368" i="9"/>
  <c r="G75" i="9"/>
  <c r="F75" i="9"/>
  <c r="G74" i="9"/>
  <c r="F74" i="9"/>
  <c r="G73" i="9"/>
  <c r="F73" i="9"/>
  <c r="G72" i="9"/>
  <c r="F72" i="9"/>
  <c r="G71" i="9"/>
  <c r="F71" i="9"/>
  <c r="G70" i="9"/>
  <c r="F70" i="9"/>
  <c r="G69" i="9"/>
  <c r="F69" i="9"/>
  <c r="G68" i="9"/>
  <c r="F68" i="9"/>
  <c r="G67" i="9"/>
  <c r="F67" i="9"/>
  <c r="G66" i="9"/>
  <c r="F66" i="9"/>
  <c r="G65" i="9"/>
  <c r="F65" i="9"/>
  <c r="G64" i="9"/>
  <c r="F64" i="9"/>
  <c r="G63" i="9"/>
  <c r="F63" i="9"/>
  <c r="G62" i="9"/>
  <c r="F62" i="9"/>
  <c r="G61" i="9"/>
  <c r="F61" i="9"/>
  <c r="G60" i="9"/>
  <c r="F60" i="9"/>
  <c r="G59" i="9"/>
  <c r="F59" i="9"/>
  <c r="G57" i="9"/>
  <c r="F57" i="9"/>
  <c r="G56" i="9"/>
  <c r="F56" i="9"/>
  <c r="G55" i="9"/>
  <c r="F55" i="9"/>
  <c r="G54" i="9"/>
  <c r="F54" i="9"/>
  <c r="G53" i="9"/>
  <c r="F53" i="9"/>
  <c r="G52" i="9"/>
  <c r="F52" i="9"/>
  <c r="G51" i="9"/>
  <c r="F51" i="9"/>
  <c r="G50" i="9"/>
  <c r="F50" i="9"/>
  <c r="G49" i="9"/>
  <c r="F49" i="9"/>
  <c r="G48" i="9"/>
  <c r="F48" i="9"/>
  <c r="G47" i="9"/>
  <c r="F47" i="9"/>
  <c r="G46" i="9"/>
  <c r="F46" i="9"/>
  <c r="G45" i="9"/>
  <c r="F45" i="9"/>
  <c r="G44" i="9"/>
  <c r="F44" i="9"/>
  <c r="G43" i="9"/>
  <c r="F43" i="9"/>
  <c r="G42" i="9"/>
  <c r="F42" i="9"/>
  <c r="G41" i="9"/>
  <c r="F41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6" i="9"/>
  <c r="F26" i="9"/>
  <c r="G25" i="9"/>
  <c r="F25" i="9"/>
  <c r="G24" i="9"/>
  <c r="F24" i="9"/>
  <c r="G23" i="9"/>
  <c r="F23" i="9"/>
  <c r="G21" i="9"/>
  <c r="F21" i="9"/>
  <c r="G20" i="9"/>
  <c r="F20" i="9"/>
  <c r="G19" i="9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G10" i="9"/>
  <c r="F10" i="9"/>
  <c r="G9" i="9"/>
  <c r="F9" i="9"/>
  <c r="G8" i="9"/>
  <c r="F8" i="9"/>
  <c r="G7" i="9"/>
  <c r="F7" i="9"/>
  <c r="G6" i="9"/>
  <c r="F6" i="9"/>
  <c r="G5" i="9"/>
  <c r="F5" i="9"/>
  <c r="C367" i="9"/>
  <c r="D367" i="9"/>
  <c r="F367" i="9"/>
  <c r="G367" i="9"/>
  <c r="D366" i="9"/>
  <c r="G366" i="9"/>
  <c r="C366" i="9"/>
  <c r="F366" i="9"/>
  <c r="D365" i="9"/>
  <c r="G365" i="9"/>
  <c r="C365" i="9"/>
  <c r="F365" i="9"/>
  <c r="D364" i="9"/>
  <c r="G364" i="9"/>
  <c r="C364" i="9"/>
  <c r="F364" i="9"/>
  <c r="D363" i="9"/>
  <c r="G363" i="9"/>
  <c r="C363" i="9"/>
  <c r="F363" i="9"/>
  <c r="D362" i="9"/>
  <c r="G362" i="9"/>
  <c r="C362" i="9"/>
  <c r="F362" i="9"/>
  <c r="D361" i="9"/>
  <c r="G361" i="9"/>
  <c r="C361" i="9"/>
  <c r="F361" i="9"/>
  <c r="D360" i="9"/>
  <c r="G360" i="9"/>
  <c r="C360" i="9"/>
  <c r="F360" i="9"/>
  <c r="D359" i="9"/>
  <c r="G359" i="9"/>
  <c r="C359" i="9"/>
  <c r="F359" i="9"/>
  <c r="C358" i="9"/>
  <c r="F358" i="9"/>
  <c r="D358" i="9"/>
  <c r="G358" i="9"/>
  <c r="D357" i="9"/>
  <c r="G357" i="9"/>
  <c r="C357" i="9"/>
  <c r="F357" i="9"/>
  <c r="D356" i="9"/>
  <c r="G356" i="9"/>
  <c r="C356" i="9"/>
  <c r="F356" i="9"/>
  <c r="D355" i="9"/>
  <c r="G355" i="9"/>
  <c r="C355" i="9"/>
  <c r="F355" i="9"/>
  <c r="D354" i="9"/>
  <c r="G354" i="9"/>
  <c r="C354" i="9"/>
  <c r="F354" i="9"/>
  <c r="D353" i="9"/>
  <c r="G353" i="9"/>
  <c r="C353" i="9"/>
  <c r="F353" i="9"/>
  <c r="D352" i="9"/>
  <c r="G352" i="9"/>
  <c r="C352" i="9"/>
  <c r="F352" i="9"/>
  <c r="D351" i="9"/>
  <c r="G351" i="9"/>
  <c r="C351" i="9"/>
  <c r="F351" i="9"/>
  <c r="C349" i="9"/>
  <c r="D349" i="9"/>
  <c r="F349" i="9"/>
  <c r="G349" i="9"/>
  <c r="D348" i="9"/>
  <c r="G348" i="9"/>
  <c r="C348" i="9"/>
  <c r="F348" i="9"/>
  <c r="D347" i="9"/>
  <c r="G347" i="9"/>
  <c r="C347" i="9"/>
  <c r="F347" i="9"/>
  <c r="D346" i="9"/>
  <c r="G346" i="9"/>
  <c r="C346" i="9"/>
  <c r="F346" i="9"/>
  <c r="D345" i="9"/>
  <c r="G345" i="9"/>
  <c r="C345" i="9"/>
  <c r="F345" i="9"/>
  <c r="D344" i="9"/>
  <c r="G344" i="9"/>
  <c r="C344" i="9"/>
  <c r="F344" i="9"/>
  <c r="D343" i="9"/>
  <c r="G343" i="9"/>
  <c r="C343" i="9"/>
  <c r="F343" i="9"/>
  <c r="D341" i="9"/>
  <c r="G341" i="9"/>
  <c r="C341" i="9"/>
  <c r="F341" i="9"/>
  <c r="D340" i="9"/>
  <c r="G340" i="9"/>
  <c r="C340" i="9"/>
  <c r="F340" i="9"/>
  <c r="D339" i="9"/>
  <c r="G339" i="9"/>
  <c r="C339" i="9"/>
  <c r="F339" i="9"/>
  <c r="D338" i="9"/>
  <c r="G338" i="9"/>
  <c r="C338" i="9"/>
  <c r="F338" i="9"/>
  <c r="D337" i="9"/>
  <c r="G337" i="9"/>
  <c r="C337" i="9"/>
  <c r="F337" i="9"/>
  <c r="D336" i="9"/>
  <c r="G336" i="9"/>
  <c r="C336" i="9"/>
  <c r="F336" i="9"/>
  <c r="D335" i="9"/>
  <c r="G335" i="9"/>
  <c r="C335" i="9"/>
  <c r="F335" i="9"/>
  <c r="D334" i="9"/>
  <c r="G334" i="9"/>
  <c r="C334" i="9"/>
  <c r="F334" i="9"/>
  <c r="D333" i="9"/>
  <c r="G333" i="9"/>
  <c r="C333" i="9"/>
  <c r="F333" i="9"/>
  <c r="D332" i="9"/>
  <c r="G332" i="9"/>
  <c r="C332" i="9"/>
  <c r="F332" i="9"/>
  <c r="D331" i="9"/>
  <c r="G331" i="9"/>
  <c r="C331" i="9"/>
  <c r="F331" i="9"/>
  <c r="D330" i="9"/>
  <c r="G330" i="9"/>
  <c r="C330" i="9"/>
  <c r="F330" i="9"/>
  <c r="D329" i="9"/>
  <c r="G329" i="9"/>
  <c r="C329" i="9"/>
  <c r="F329" i="9"/>
  <c r="D328" i="9"/>
  <c r="G328" i="9"/>
  <c r="C328" i="9"/>
  <c r="F328" i="9"/>
  <c r="D327" i="9"/>
  <c r="G327" i="9"/>
  <c r="C327" i="9"/>
  <c r="F327" i="9"/>
  <c r="D326" i="9"/>
  <c r="G326" i="9"/>
  <c r="C326" i="9"/>
  <c r="F326" i="9"/>
  <c r="D325" i="9"/>
  <c r="G325" i="9"/>
  <c r="C325" i="9"/>
  <c r="F325" i="9"/>
  <c r="D323" i="9"/>
  <c r="G323" i="9"/>
  <c r="C323" i="9"/>
  <c r="F323" i="9"/>
  <c r="D322" i="9"/>
  <c r="G322" i="9"/>
  <c r="C322" i="9"/>
  <c r="F322" i="9"/>
  <c r="D321" i="9"/>
  <c r="G321" i="9"/>
  <c r="C321" i="9"/>
  <c r="F321" i="9"/>
  <c r="D320" i="9"/>
  <c r="G320" i="9"/>
  <c r="C320" i="9"/>
  <c r="F320" i="9"/>
  <c r="D319" i="9"/>
  <c r="G319" i="9"/>
  <c r="C319" i="9"/>
  <c r="F319" i="9"/>
  <c r="D318" i="9"/>
  <c r="G318" i="9"/>
  <c r="C318" i="9"/>
  <c r="F318" i="9"/>
  <c r="D317" i="9"/>
  <c r="G317" i="9"/>
  <c r="C317" i="9"/>
  <c r="F317" i="9"/>
  <c r="D316" i="9"/>
  <c r="G316" i="9"/>
  <c r="C316" i="9"/>
  <c r="F316" i="9"/>
  <c r="D315" i="9"/>
  <c r="G315" i="9"/>
  <c r="C315" i="9"/>
  <c r="F315" i="9"/>
  <c r="D314" i="9"/>
  <c r="G314" i="9"/>
  <c r="C314" i="9"/>
  <c r="F314" i="9"/>
  <c r="D313" i="9"/>
  <c r="G313" i="9"/>
  <c r="C313" i="9"/>
  <c r="F313" i="9"/>
  <c r="D312" i="9"/>
  <c r="G312" i="9"/>
  <c r="C312" i="9"/>
  <c r="F312" i="9"/>
  <c r="D311" i="9"/>
  <c r="G311" i="9"/>
  <c r="C311" i="9"/>
  <c r="F311" i="9"/>
  <c r="D310" i="9"/>
  <c r="G310" i="9"/>
  <c r="C310" i="9"/>
  <c r="F310" i="9"/>
  <c r="D309" i="9"/>
  <c r="G309" i="9"/>
  <c r="C309" i="9"/>
  <c r="F309" i="9"/>
  <c r="D308" i="9"/>
  <c r="G308" i="9"/>
  <c r="C308" i="9"/>
  <c r="F308" i="9"/>
  <c r="D307" i="9"/>
  <c r="G307" i="9"/>
  <c r="C307" i="9"/>
  <c r="F307" i="9"/>
  <c r="D305" i="9"/>
  <c r="G305" i="9"/>
  <c r="C305" i="9"/>
  <c r="F305" i="9"/>
  <c r="D304" i="9"/>
  <c r="G304" i="9"/>
  <c r="C304" i="9"/>
  <c r="F304" i="9"/>
  <c r="D303" i="9"/>
  <c r="G303" i="9"/>
  <c r="C303" i="9"/>
  <c r="F303" i="9"/>
  <c r="D302" i="9"/>
  <c r="G302" i="9"/>
  <c r="C302" i="9"/>
  <c r="F302" i="9"/>
  <c r="D301" i="9"/>
  <c r="G301" i="9"/>
  <c r="C301" i="9"/>
  <c r="F301" i="9"/>
  <c r="D300" i="9"/>
  <c r="G300" i="9"/>
  <c r="C300" i="9"/>
  <c r="F300" i="9"/>
  <c r="D299" i="9"/>
  <c r="G299" i="9"/>
  <c r="C299" i="9"/>
  <c r="F299" i="9"/>
  <c r="D298" i="9"/>
  <c r="G298" i="9"/>
  <c r="C298" i="9"/>
  <c r="F298" i="9"/>
  <c r="D297" i="9"/>
  <c r="G297" i="9"/>
  <c r="C297" i="9"/>
  <c r="F297" i="9"/>
  <c r="D296" i="9"/>
  <c r="G296" i="9"/>
  <c r="C296" i="9"/>
  <c r="F296" i="9"/>
  <c r="D295" i="9"/>
  <c r="G295" i="9"/>
  <c r="C295" i="9"/>
  <c r="F295" i="9"/>
  <c r="D294" i="9"/>
  <c r="G294" i="9"/>
  <c r="C294" i="9"/>
  <c r="F294" i="9"/>
  <c r="D293" i="9"/>
  <c r="G293" i="9"/>
  <c r="C293" i="9"/>
  <c r="F293" i="9"/>
  <c r="D292" i="9"/>
  <c r="G292" i="9"/>
  <c r="C292" i="9"/>
  <c r="F292" i="9"/>
  <c r="D291" i="9"/>
  <c r="G291" i="9"/>
  <c r="C291" i="9"/>
  <c r="F291" i="9"/>
  <c r="D290" i="9"/>
  <c r="G290" i="9"/>
  <c r="C290" i="9"/>
  <c r="F290" i="9"/>
  <c r="D289" i="9"/>
  <c r="G289" i="9"/>
  <c r="C289" i="9"/>
  <c r="F289" i="9"/>
  <c r="D288" i="9"/>
  <c r="G288" i="9"/>
  <c r="C288" i="9"/>
  <c r="F288" i="9"/>
  <c r="D287" i="9"/>
  <c r="G287" i="9"/>
  <c r="C287" i="9"/>
  <c r="F287" i="9"/>
  <c r="D286" i="9"/>
  <c r="G286" i="9"/>
  <c r="C286" i="9"/>
  <c r="F286" i="9"/>
  <c r="D285" i="9"/>
  <c r="G285" i="9"/>
  <c r="C285" i="9"/>
  <c r="F285" i="9"/>
  <c r="D284" i="9"/>
  <c r="G284" i="9"/>
  <c r="C284" i="9"/>
  <c r="F284" i="9"/>
  <c r="D283" i="9"/>
  <c r="G283" i="9"/>
  <c r="C283" i="9"/>
  <c r="F283" i="9"/>
  <c r="C281" i="9"/>
  <c r="D281" i="9"/>
  <c r="F281" i="9"/>
  <c r="G281" i="9"/>
  <c r="D280" i="9"/>
  <c r="G280" i="9"/>
  <c r="C280" i="9"/>
  <c r="F280" i="9"/>
  <c r="D279" i="9"/>
  <c r="G279" i="9"/>
  <c r="C279" i="9"/>
  <c r="F279" i="9"/>
  <c r="D278" i="9"/>
  <c r="G278" i="9"/>
  <c r="C278" i="9"/>
  <c r="F278" i="9"/>
  <c r="D277" i="9"/>
  <c r="G277" i="9"/>
  <c r="C277" i="9"/>
  <c r="F277" i="9"/>
  <c r="D276" i="9"/>
  <c r="G276" i="9"/>
  <c r="C276" i="9"/>
  <c r="F276" i="9"/>
  <c r="D275" i="9"/>
  <c r="G275" i="9"/>
  <c r="C275" i="9"/>
  <c r="F275" i="9"/>
  <c r="D274" i="9"/>
  <c r="G274" i="9"/>
  <c r="C274" i="9"/>
  <c r="F274" i="9"/>
  <c r="D273" i="9"/>
  <c r="G273" i="9"/>
  <c r="C273" i="9"/>
  <c r="F273" i="9"/>
  <c r="D272" i="9"/>
  <c r="G272" i="9"/>
  <c r="C272" i="9"/>
  <c r="F272" i="9"/>
  <c r="D271" i="9"/>
  <c r="G271" i="9"/>
  <c r="C271" i="9"/>
  <c r="F271" i="9"/>
  <c r="D270" i="9"/>
  <c r="G270" i="9"/>
  <c r="C270" i="9"/>
  <c r="F270" i="9"/>
  <c r="D269" i="9"/>
  <c r="G269" i="9"/>
  <c r="C269" i="9"/>
  <c r="F269" i="9"/>
  <c r="D268" i="9"/>
  <c r="G268" i="9"/>
  <c r="C268" i="9"/>
  <c r="F268" i="9"/>
  <c r="D267" i="9"/>
  <c r="G267" i="9"/>
  <c r="C267" i="9"/>
  <c r="F267" i="9"/>
  <c r="D266" i="9"/>
  <c r="G266" i="9"/>
  <c r="C266" i="9"/>
  <c r="F266" i="9"/>
  <c r="D265" i="9"/>
  <c r="G265" i="9"/>
  <c r="C265" i="9"/>
  <c r="F265" i="9"/>
  <c r="D264" i="9"/>
  <c r="G264" i="9"/>
  <c r="C264" i="9"/>
  <c r="F264" i="9"/>
  <c r="D263" i="9"/>
  <c r="G263" i="9"/>
  <c r="C263" i="9"/>
  <c r="F263" i="9"/>
  <c r="D262" i="9"/>
  <c r="G262" i="9"/>
  <c r="C262" i="9"/>
  <c r="F262" i="9"/>
  <c r="D261" i="9"/>
  <c r="G261" i="9"/>
  <c r="C261" i="9"/>
  <c r="F261" i="9"/>
  <c r="D260" i="9"/>
  <c r="G260" i="9"/>
  <c r="C260" i="9"/>
  <c r="F260" i="9"/>
  <c r="D259" i="9"/>
  <c r="G259" i="9"/>
  <c r="C259" i="9"/>
  <c r="F259" i="9"/>
  <c r="D257" i="9"/>
  <c r="G257" i="9"/>
  <c r="C257" i="9"/>
  <c r="F257" i="9"/>
  <c r="D256" i="9"/>
  <c r="G256" i="9"/>
  <c r="C256" i="9"/>
  <c r="F256" i="9"/>
  <c r="D255" i="9"/>
  <c r="G255" i="9"/>
  <c r="C255" i="9"/>
  <c r="F255" i="9"/>
  <c r="D254" i="9"/>
  <c r="G254" i="9"/>
  <c r="C254" i="9"/>
  <c r="F254" i="9"/>
  <c r="D253" i="9"/>
  <c r="G253" i="9"/>
  <c r="C253" i="9"/>
  <c r="F253" i="9"/>
  <c r="D252" i="9"/>
  <c r="G252" i="9"/>
  <c r="C252" i="9"/>
  <c r="F252" i="9"/>
  <c r="D251" i="9"/>
  <c r="G251" i="9"/>
  <c r="C251" i="9"/>
  <c r="F251" i="9"/>
  <c r="D250" i="9"/>
  <c r="G250" i="9"/>
  <c r="C250" i="9"/>
  <c r="F250" i="9"/>
  <c r="D249" i="9"/>
  <c r="G249" i="9"/>
  <c r="C249" i="9"/>
  <c r="F249" i="9"/>
  <c r="D248" i="9"/>
  <c r="G248" i="9"/>
  <c r="C248" i="9"/>
  <c r="F248" i="9"/>
  <c r="D247" i="9"/>
  <c r="G247" i="9"/>
  <c r="C247" i="9"/>
  <c r="F247" i="9"/>
  <c r="D245" i="9"/>
  <c r="G245" i="9"/>
  <c r="C245" i="9"/>
  <c r="F245" i="9"/>
  <c r="D244" i="9"/>
  <c r="G244" i="9"/>
  <c r="C244" i="9"/>
  <c r="F244" i="9"/>
  <c r="D243" i="9"/>
  <c r="G243" i="9"/>
  <c r="C243" i="9"/>
  <c r="F243" i="9"/>
  <c r="D242" i="9"/>
  <c r="G242" i="9"/>
  <c r="C242" i="9"/>
  <c r="F242" i="9"/>
  <c r="D241" i="9"/>
  <c r="G241" i="9"/>
  <c r="C241" i="9"/>
  <c r="F241" i="9"/>
  <c r="D240" i="9"/>
  <c r="G240" i="9"/>
  <c r="C240" i="9"/>
  <c r="F240" i="9"/>
  <c r="D239" i="9"/>
  <c r="G239" i="9"/>
  <c r="C239" i="9"/>
  <c r="F239" i="9"/>
  <c r="D238" i="9"/>
  <c r="G238" i="9"/>
  <c r="C238" i="9"/>
  <c r="F238" i="9"/>
  <c r="D237" i="9"/>
  <c r="G237" i="9"/>
  <c r="C237" i="9"/>
  <c r="F237" i="9"/>
  <c r="D236" i="9"/>
  <c r="G236" i="9"/>
  <c r="C236" i="9"/>
  <c r="F236" i="9"/>
  <c r="D235" i="9"/>
  <c r="G235" i="9"/>
  <c r="C235" i="9"/>
  <c r="F235" i="9"/>
  <c r="D233" i="9"/>
  <c r="G233" i="9"/>
  <c r="C233" i="9"/>
  <c r="F233" i="9"/>
  <c r="D231" i="9"/>
  <c r="G231" i="9"/>
  <c r="C231" i="9"/>
  <c r="F231" i="9"/>
  <c r="D230" i="9"/>
  <c r="G230" i="9"/>
  <c r="C230" i="9"/>
  <c r="F230" i="9"/>
  <c r="D229" i="9"/>
  <c r="G229" i="9"/>
  <c r="C229" i="9"/>
  <c r="F229" i="9"/>
  <c r="D228" i="9"/>
  <c r="G228" i="9"/>
  <c r="C228" i="9"/>
  <c r="F228" i="9"/>
  <c r="D227" i="9"/>
  <c r="G227" i="9"/>
  <c r="C227" i="9"/>
  <c r="F227" i="9"/>
  <c r="D226" i="9"/>
  <c r="G226" i="9"/>
  <c r="C226" i="9"/>
  <c r="F226" i="9"/>
  <c r="D225" i="9"/>
  <c r="G225" i="9"/>
  <c r="C225" i="9"/>
  <c r="F225" i="9"/>
  <c r="D224" i="9"/>
  <c r="G224" i="9"/>
  <c r="C224" i="9"/>
  <c r="F224" i="9"/>
  <c r="C220" i="9"/>
  <c r="D220" i="9"/>
  <c r="F220" i="9"/>
  <c r="G220" i="9"/>
  <c r="C221" i="9"/>
  <c r="D221" i="9"/>
  <c r="F221" i="9"/>
  <c r="G221" i="9"/>
  <c r="C222" i="9"/>
  <c r="D222" i="9"/>
  <c r="F222" i="9"/>
  <c r="G222" i="9"/>
  <c r="D219" i="9"/>
  <c r="G219" i="9"/>
  <c r="C219" i="9"/>
  <c r="F219" i="9"/>
  <c r="D218" i="9"/>
  <c r="G218" i="9"/>
  <c r="C218" i="9"/>
  <c r="F218" i="9"/>
  <c r="D217" i="9"/>
  <c r="G217" i="9"/>
  <c r="C217" i="9"/>
  <c r="F217" i="9"/>
  <c r="D216" i="9"/>
  <c r="G216" i="9"/>
  <c r="C216" i="9"/>
  <c r="F216" i="9"/>
  <c r="D215" i="9"/>
  <c r="G215" i="9"/>
  <c r="C215" i="9"/>
  <c r="F215" i="9"/>
  <c r="D213" i="9"/>
  <c r="G213" i="9"/>
  <c r="C213" i="9"/>
  <c r="F213" i="9"/>
  <c r="D212" i="9"/>
  <c r="G212" i="9"/>
  <c r="C212" i="9"/>
  <c r="F212" i="9"/>
  <c r="D211" i="9"/>
  <c r="G211" i="9"/>
  <c r="C211" i="9"/>
  <c r="F211" i="9"/>
  <c r="D210" i="9"/>
  <c r="G210" i="9"/>
  <c r="C210" i="9"/>
  <c r="F210" i="9"/>
  <c r="D209" i="9"/>
  <c r="G209" i="9"/>
  <c r="C209" i="9"/>
  <c r="F209" i="9"/>
  <c r="D208" i="9"/>
  <c r="G208" i="9"/>
  <c r="C208" i="9"/>
  <c r="F208" i="9"/>
  <c r="D207" i="9"/>
  <c r="G207" i="9"/>
  <c r="C207" i="9"/>
  <c r="F207" i="9"/>
  <c r="D206" i="9"/>
  <c r="G206" i="9"/>
  <c r="C206" i="9"/>
  <c r="F206" i="9"/>
  <c r="D205" i="9"/>
  <c r="G205" i="9"/>
  <c r="C205" i="9"/>
  <c r="F205" i="9"/>
  <c r="D204" i="9"/>
  <c r="G204" i="9"/>
  <c r="C204" i="9"/>
  <c r="F204" i="9"/>
  <c r="D203" i="9"/>
  <c r="G203" i="9"/>
  <c r="C203" i="9"/>
  <c r="F203" i="9"/>
  <c r="D202" i="9"/>
  <c r="G202" i="9"/>
  <c r="C202" i="9"/>
  <c r="F202" i="9"/>
  <c r="D201" i="9"/>
  <c r="G201" i="9"/>
  <c r="C201" i="9"/>
  <c r="F201" i="9"/>
  <c r="D200" i="9"/>
  <c r="G200" i="9"/>
  <c r="C200" i="9"/>
  <c r="F200" i="9"/>
  <c r="D199" i="9"/>
  <c r="G199" i="9"/>
  <c r="C199" i="9"/>
  <c r="F199" i="9"/>
  <c r="D198" i="9"/>
  <c r="G198" i="9"/>
  <c r="C198" i="9"/>
  <c r="F198" i="9"/>
  <c r="D197" i="9"/>
  <c r="G197" i="9"/>
  <c r="C197" i="9"/>
  <c r="F197" i="9"/>
  <c r="D196" i="9"/>
  <c r="G196" i="9"/>
  <c r="C196" i="9"/>
  <c r="F196" i="9"/>
  <c r="D195" i="9"/>
  <c r="G195" i="9"/>
  <c r="C195" i="9"/>
  <c r="F195" i="9"/>
  <c r="D194" i="9"/>
  <c r="G194" i="9"/>
  <c r="C194" i="9"/>
  <c r="F194" i="9"/>
  <c r="D193" i="9"/>
  <c r="G193" i="9"/>
  <c r="C193" i="9"/>
  <c r="F193" i="9"/>
  <c r="D192" i="9"/>
  <c r="G192" i="9"/>
  <c r="C192" i="9"/>
  <c r="F192" i="9"/>
  <c r="D191" i="9"/>
  <c r="G191" i="9"/>
  <c r="C191" i="9"/>
  <c r="F191" i="9"/>
  <c r="D190" i="9"/>
  <c r="G190" i="9"/>
  <c r="C190" i="9"/>
  <c r="F190" i="9"/>
  <c r="D189" i="9"/>
  <c r="G189" i="9"/>
  <c r="C189" i="9"/>
  <c r="F189" i="9"/>
  <c r="D188" i="9"/>
  <c r="G188" i="9"/>
  <c r="C188" i="9"/>
  <c r="F188" i="9"/>
  <c r="D187" i="9"/>
  <c r="G187" i="9"/>
  <c r="C187" i="9"/>
  <c r="F187" i="9"/>
  <c r="D186" i="9"/>
  <c r="G186" i="9"/>
  <c r="C186" i="9"/>
  <c r="F186" i="9"/>
  <c r="D185" i="9"/>
  <c r="G185" i="9"/>
  <c r="C185" i="9"/>
  <c r="F185" i="9"/>
  <c r="D184" i="9"/>
  <c r="G184" i="9"/>
  <c r="C184" i="9"/>
  <c r="F184" i="9"/>
  <c r="D183" i="9"/>
  <c r="G183" i="9"/>
  <c r="C183" i="9"/>
  <c r="F183" i="9"/>
  <c r="D182" i="9"/>
  <c r="G182" i="9"/>
  <c r="C182" i="9"/>
  <c r="F182" i="9"/>
  <c r="D180" i="9"/>
  <c r="G180" i="9"/>
  <c r="C180" i="9"/>
  <c r="F180" i="9"/>
  <c r="D179" i="9"/>
  <c r="G179" i="9"/>
  <c r="C179" i="9"/>
  <c r="F179" i="9"/>
  <c r="D178" i="9"/>
  <c r="G178" i="9"/>
  <c r="C178" i="9"/>
  <c r="F178" i="9"/>
  <c r="D177" i="9"/>
  <c r="G177" i="9"/>
  <c r="C177" i="9"/>
  <c r="F177" i="9"/>
  <c r="D176" i="9"/>
  <c r="G176" i="9"/>
  <c r="C176" i="9"/>
  <c r="F176" i="9"/>
  <c r="D175" i="9"/>
  <c r="G175" i="9"/>
  <c r="C175" i="9"/>
  <c r="F175" i="9"/>
  <c r="D174" i="9"/>
  <c r="G174" i="9"/>
  <c r="C174" i="9"/>
  <c r="F174" i="9"/>
  <c r="D173" i="9"/>
  <c r="G173" i="9"/>
  <c r="C173" i="9"/>
  <c r="F173" i="9"/>
  <c r="D172" i="9"/>
  <c r="G172" i="9"/>
  <c r="C172" i="9"/>
  <c r="F172" i="9"/>
  <c r="D171" i="9"/>
  <c r="G171" i="9"/>
  <c r="C171" i="9"/>
  <c r="F171" i="9"/>
  <c r="D170" i="9"/>
  <c r="G170" i="9"/>
  <c r="C170" i="9"/>
  <c r="F170" i="9"/>
  <c r="D169" i="9"/>
  <c r="G169" i="9"/>
  <c r="C169" i="9"/>
  <c r="F169" i="9"/>
  <c r="D168" i="9"/>
  <c r="G168" i="9"/>
  <c r="C168" i="9"/>
  <c r="F168" i="9"/>
  <c r="D167" i="9"/>
  <c r="G167" i="9"/>
  <c r="C167" i="9"/>
  <c r="F167" i="9"/>
  <c r="D166" i="9"/>
  <c r="G166" i="9"/>
  <c r="C166" i="9"/>
  <c r="F166" i="9"/>
  <c r="D165" i="9"/>
  <c r="G165" i="9"/>
  <c r="C165" i="9"/>
  <c r="F165" i="9"/>
  <c r="D164" i="9"/>
  <c r="G164" i="9"/>
  <c r="C164" i="9"/>
  <c r="F164" i="9"/>
  <c r="D163" i="9"/>
  <c r="G163" i="9"/>
  <c r="C163" i="9"/>
  <c r="F163" i="9"/>
  <c r="D162" i="9"/>
  <c r="G162" i="9"/>
  <c r="C162" i="9"/>
  <c r="F162" i="9"/>
  <c r="D161" i="9"/>
  <c r="G161" i="9"/>
  <c r="C161" i="9"/>
  <c r="F161" i="9"/>
  <c r="D160" i="9"/>
  <c r="G160" i="9"/>
  <c r="C160" i="9"/>
  <c r="F160" i="9"/>
  <c r="D159" i="9"/>
  <c r="G159" i="9"/>
  <c r="C159" i="9"/>
  <c r="F159" i="9"/>
  <c r="D158" i="9"/>
  <c r="G158" i="9"/>
  <c r="C158" i="9"/>
  <c r="F158" i="9"/>
  <c r="D157" i="9"/>
  <c r="G157" i="9"/>
  <c r="C157" i="9"/>
  <c r="F157" i="9"/>
  <c r="D156" i="9"/>
  <c r="G156" i="9"/>
  <c r="C156" i="9"/>
  <c r="F156" i="9"/>
  <c r="D155" i="9"/>
  <c r="G155" i="9"/>
  <c r="C155" i="9"/>
  <c r="F155" i="9"/>
  <c r="D154" i="9"/>
  <c r="G154" i="9"/>
  <c r="C154" i="9"/>
  <c r="F154" i="9"/>
  <c r="D153" i="9"/>
  <c r="G153" i="9"/>
  <c r="C153" i="9"/>
  <c r="F153" i="9"/>
  <c r="D152" i="9"/>
  <c r="G152" i="9"/>
  <c r="C152" i="9"/>
  <c r="F152" i="9"/>
  <c r="D151" i="9"/>
  <c r="G151" i="9"/>
  <c r="C151" i="9"/>
  <c r="F151" i="9"/>
  <c r="D150" i="9"/>
  <c r="G150" i="9"/>
  <c r="C150" i="9"/>
  <c r="F150" i="9"/>
  <c r="D149" i="9"/>
  <c r="G149" i="9"/>
  <c r="C149" i="9"/>
  <c r="F149" i="9"/>
  <c r="D147" i="9"/>
  <c r="G147" i="9"/>
  <c r="C147" i="9"/>
  <c r="F147" i="9"/>
  <c r="D146" i="9"/>
  <c r="G146" i="9"/>
  <c r="C146" i="9"/>
  <c r="F146" i="9"/>
  <c r="D145" i="9"/>
  <c r="G145" i="9"/>
  <c r="C145" i="9"/>
  <c r="F145" i="9"/>
  <c r="D144" i="9"/>
  <c r="G144" i="9"/>
  <c r="C144" i="9"/>
  <c r="F144" i="9"/>
  <c r="D143" i="9"/>
  <c r="G143" i="9"/>
  <c r="C143" i="9"/>
  <c r="F143" i="9"/>
  <c r="D142" i="9"/>
  <c r="G142" i="9"/>
  <c r="C142" i="9"/>
  <c r="F142" i="9"/>
  <c r="D141" i="9"/>
  <c r="G141" i="9"/>
  <c r="C141" i="9"/>
  <c r="F141" i="9"/>
  <c r="D140" i="9"/>
  <c r="G140" i="9"/>
  <c r="C140" i="9"/>
  <c r="F140" i="9"/>
  <c r="D139" i="9"/>
  <c r="G139" i="9"/>
  <c r="C139" i="9"/>
  <c r="F139" i="9"/>
  <c r="D138" i="9"/>
  <c r="G138" i="9"/>
  <c r="C138" i="9"/>
  <c r="F138" i="9"/>
  <c r="D137" i="9"/>
  <c r="G137" i="9"/>
  <c r="C137" i="9"/>
  <c r="F137" i="9"/>
  <c r="D136" i="9"/>
  <c r="G136" i="9"/>
  <c r="C136" i="9"/>
  <c r="F136" i="9"/>
  <c r="D135" i="9"/>
  <c r="G135" i="9"/>
  <c r="C135" i="9"/>
  <c r="F135" i="9"/>
  <c r="D134" i="9"/>
  <c r="G134" i="9"/>
  <c r="C134" i="9"/>
  <c r="F134" i="9"/>
  <c r="D133" i="9"/>
  <c r="G133" i="9"/>
  <c r="C133" i="9"/>
  <c r="F133" i="9"/>
  <c r="D132" i="9"/>
  <c r="G132" i="9"/>
  <c r="C132" i="9"/>
  <c r="F132" i="9"/>
  <c r="D131" i="9"/>
  <c r="G131" i="9"/>
  <c r="C131" i="9"/>
  <c r="F131" i="9"/>
  <c r="D129" i="9"/>
  <c r="G129" i="9"/>
  <c r="C129" i="9"/>
  <c r="F129" i="9"/>
  <c r="D128" i="9"/>
  <c r="G128" i="9"/>
  <c r="C128" i="9"/>
  <c r="F128" i="9"/>
  <c r="D127" i="9"/>
  <c r="G127" i="9"/>
  <c r="C127" i="9"/>
  <c r="F127" i="9"/>
  <c r="D126" i="9"/>
  <c r="G126" i="9"/>
  <c r="C126" i="9"/>
  <c r="F126" i="9"/>
  <c r="D125" i="9"/>
  <c r="G125" i="9"/>
  <c r="C125" i="9"/>
  <c r="F125" i="9"/>
  <c r="D124" i="9"/>
  <c r="G124" i="9"/>
  <c r="C124" i="9"/>
  <c r="F124" i="9"/>
  <c r="D123" i="9"/>
  <c r="G123" i="9"/>
  <c r="C123" i="9"/>
  <c r="F123" i="9"/>
  <c r="D122" i="9"/>
  <c r="G122" i="9"/>
  <c r="C122" i="9"/>
  <c r="F122" i="9"/>
  <c r="D121" i="9"/>
  <c r="G121" i="9"/>
  <c r="C121" i="9"/>
  <c r="F121" i="9"/>
  <c r="D120" i="9"/>
  <c r="G120" i="9"/>
  <c r="C120" i="9"/>
  <c r="F120" i="9"/>
  <c r="D119" i="9"/>
  <c r="G119" i="9"/>
  <c r="C119" i="9"/>
  <c r="F119" i="9"/>
  <c r="D118" i="9"/>
  <c r="G118" i="9"/>
  <c r="C118" i="9"/>
  <c r="F118" i="9"/>
  <c r="D117" i="9"/>
  <c r="G117" i="9"/>
  <c r="C117" i="9"/>
  <c r="F117" i="9"/>
  <c r="D116" i="9"/>
  <c r="G116" i="9"/>
  <c r="C116" i="9"/>
  <c r="F116" i="9"/>
  <c r="D115" i="9"/>
  <c r="G115" i="9"/>
  <c r="C115" i="9"/>
  <c r="F115" i="9"/>
  <c r="D114" i="9"/>
  <c r="G114" i="9"/>
  <c r="C114" i="9"/>
  <c r="F114" i="9"/>
  <c r="D113" i="9"/>
  <c r="G113" i="9"/>
  <c r="C113" i="9"/>
  <c r="F113" i="9"/>
  <c r="D111" i="9"/>
  <c r="G111" i="9"/>
  <c r="C111" i="9"/>
  <c r="F111" i="9"/>
  <c r="D110" i="9"/>
  <c r="G110" i="9"/>
  <c r="C110" i="9"/>
  <c r="F110" i="9"/>
  <c r="D109" i="9"/>
  <c r="G109" i="9"/>
  <c r="C109" i="9"/>
  <c r="F109" i="9"/>
  <c r="D108" i="9"/>
  <c r="G108" i="9"/>
  <c r="C108" i="9"/>
  <c r="F108" i="9"/>
  <c r="D107" i="9"/>
  <c r="G107" i="9"/>
  <c r="C107" i="9"/>
  <c r="F107" i="9"/>
  <c r="D106" i="9"/>
  <c r="G106" i="9"/>
  <c r="C106" i="9"/>
  <c r="F106" i="9"/>
  <c r="D105" i="9"/>
  <c r="G105" i="9"/>
  <c r="C105" i="9"/>
  <c r="F105" i="9"/>
  <c r="D104" i="9"/>
  <c r="G104" i="9"/>
  <c r="C104" i="9"/>
  <c r="F104" i="9"/>
  <c r="D103" i="9"/>
  <c r="G103" i="9"/>
  <c r="C103" i="9"/>
  <c r="F103" i="9"/>
  <c r="D102" i="9"/>
  <c r="G102" i="9"/>
  <c r="C102" i="9"/>
  <c r="F102" i="9"/>
  <c r="D101" i="9"/>
  <c r="G101" i="9"/>
  <c r="C101" i="9"/>
  <c r="F101" i="9"/>
  <c r="D100" i="9"/>
  <c r="G100" i="9"/>
  <c r="C100" i="9"/>
  <c r="F100" i="9"/>
  <c r="D99" i="9"/>
  <c r="G99" i="9"/>
  <c r="C99" i="9"/>
  <c r="F99" i="9"/>
  <c r="D98" i="9"/>
  <c r="G98" i="9"/>
  <c r="C98" i="9"/>
  <c r="F98" i="9"/>
  <c r="D97" i="9"/>
  <c r="G97" i="9"/>
  <c r="C97" i="9"/>
  <c r="F97" i="9"/>
  <c r="D96" i="9"/>
  <c r="G96" i="9"/>
  <c r="C96" i="9"/>
  <c r="F96" i="9"/>
  <c r="D95" i="9"/>
  <c r="G95" i="9"/>
  <c r="C95" i="9"/>
  <c r="F95" i="9"/>
  <c r="D93" i="9"/>
  <c r="G93" i="9"/>
  <c r="C93" i="9"/>
  <c r="F93" i="9"/>
  <c r="D92" i="9"/>
  <c r="G92" i="9"/>
  <c r="C92" i="9"/>
  <c r="F92" i="9"/>
  <c r="D91" i="9"/>
  <c r="G91" i="9"/>
  <c r="C91" i="9"/>
  <c r="F91" i="9"/>
  <c r="D90" i="9"/>
  <c r="G90" i="9"/>
  <c r="C90" i="9"/>
  <c r="F90" i="9"/>
  <c r="D89" i="9"/>
  <c r="G89" i="9"/>
  <c r="C89" i="9"/>
  <c r="F89" i="9"/>
  <c r="D88" i="9"/>
  <c r="G88" i="9"/>
  <c r="C88" i="9"/>
  <c r="F88" i="9"/>
  <c r="D87" i="9"/>
  <c r="G87" i="9"/>
  <c r="C87" i="9"/>
  <c r="F87" i="9"/>
  <c r="D86" i="9"/>
  <c r="G86" i="9"/>
  <c r="C86" i="9"/>
  <c r="F86" i="9"/>
  <c r="D85" i="9"/>
  <c r="G85" i="9"/>
  <c r="C85" i="9"/>
  <c r="F85" i="9"/>
  <c r="D84" i="9"/>
  <c r="G84" i="9"/>
  <c r="C84" i="9"/>
  <c r="F84" i="9"/>
  <c r="D83" i="9"/>
  <c r="G83" i="9"/>
  <c r="C83" i="9"/>
  <c r="F83" i="9"/>
  <c r="D82" i="9"/>
  <c r="G82" i="9"/>
  <c r="C82" i="9"/>
  <c r="F82" i="9"/>
  <c r="D81" i="9"/>
  <c r="G81" i="9"/>
  <c r="C81" i="9"/>
  <c r="F81" i="9"/>
  <c r="D80" i="9"/>
  <c r="G80" i="9"/>
  <c r="C80" i="9"/>
  <c r="F80" i="9"/>
  <c r="D79" i="9"/>
  <c r="G79" i="9"/>
  <c r="C79" i="9"/>
  <c r="F79" i="9"/>
  <c r="D78" i="9"/>
  <c r="G78" i="9"/>
  <c r="C78" i="9"/>
  <c r="F78" i="9"/>
  <c r="C77" i="9"/>
  <c r="F77" i="9"/>
  <c r="D77" i="9"/>
  <c r="G77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</calcChain>
</file>

<file path=xl/sharedStrings.xml><?xml version="1.0" encoding="utf-8"?>
<sst xmlns="http://schemas.openxmlformats.org/spreadsheetml/2006/main" count="438" uniqueCount="281">
  <si>
    <t>Скидка</t>
  </si>
  <si>
    <t>Наименование</t>
  </si>
  <si>
    <t>Цена</t>
  </si>
  <si>
    <t>Цена со скидкой</t>
  </si>
  <si>
    <t>Закупочная цена</t>
  </si>
  <si>
    <t>Водостоки 100/80 Стандарт Оцинковка</t>
  </si>
  <si>
    <t>Желоб 1 м Оцинковка</t>
  </si>
  <si>
    <t>Желоб 2 м Оцинковка</t>
  </si>
  <si>
    <t>Желоб 3 м Оцинковка</t>
  </si>
  <si>
    <t>Труба 0,5 м Оцинковка</t>
  </si>
  <si>
    <t>Труба 1 м Оцинковка</t>
  </si>
  <si>
    <t>Труба 2 м Оцинковка</t>
  </si>
  <si>
    <t>Труба 3 м Оцинковка</t>
  </si>
  <si>
    <t>Колено Оцинковка</t>
  </si>
  <si>
    <t>Нижнее колено Оцинковка</t>
  </si>
  <si>
    <t>Канадка Оцинковка</t>
  </si>
  <si>
    <t>Воронка Желоба Оцинковка</t>
  </si>
  <si>
    <t>Воронка Оцинковка</t>
  </si>
  <si>
    <t>Заглушка Оцинковка</t>
  </si>
  <si>
    <t>Желоб угловой Оцинковка</t>
  </si>
  <si>
    <t>Крепеж желоба длинный Оцинковка</t>
  </si>
  <si>
    <t>Крепеж желоба крюк Оцинковка</t>
  </si>
  <si>
    <t>Крепеж слива Оцинковка</t>
  </si>
  <si>
    <t>Водостоки 125/100 Премиум Оцинковка</t>
  </si>
  <si>
    <t>Соединитель желоба  Оцинковка</t>
  </si>
  <si>
    <t>Водостоки 100/80 Стандарт Цветное</t>
  </si>
  <si>
    <t>Водостоки 125/100 Премиум Цветное</t>
  </si>
  <si>
    <t>Водостоки 125/100 Стандарт Цветное</t>
  </si>
  <si>
    <t>Водостоки 150/120 Стандарт Цветное</t>
  </si>
  <si>
    <t>Отливы Оцинковка</t>
  </si>
  <si>
    <t>Отливы Цветное</t>
  </si>
  <si>
    <t>Количество</t>
  </si>
  <si>
    <t>Водостоки 125/100 Стандарт Оцинковка</t>
  </si>
  <si>
    <t>Водостоки 150/120 Стандарт Оцинковка</t>
  </si>
  <si>
    <t>Желоб 1 м Цветное</t>
  </si>
  <si>
    <t>Желоб 2 м Цветное</t>
  </si>
  <si>
    <t>Желоб 3 м Цветное</t>
  </si>
  <si>
    <t>Труба 0,5 м Цветное</t>
  </si>
  <si>
    <t>Труба 1 м Цветное</t>
  </si>
  <si>
    <t>Труба 2 м Цветное</t>
  </si>
  <si>
    <t>Труба 3 м Цветное</t>
  </si>
  <si>
    <t>Колено Цветное</t>
  </si>
  <si>
    <t>Нижнее колено Цветное</t>
  </si>
  <si>
    <t>Канадка Цветное</t>
  </si>
  <si>
    <t>Воронка Желоба Цветное</t>
  </si>
  <si>
    <t>Воронка Цветное</t>
  </si>
  <si>
    <t>Заглушка Цветное</t>
  </si>
  <si>
    <t>Желоб угловой Цветное</t>
  </si>
  <si>
    <t>Крепеж желоба длинный Цветное</t>
  </si>
  <si>
    <t>Крепеж желоба крюк Цветное</t>
  </si>
  <si>
    <t>Крепеж слива Цветное</t>
  </si>
  <si>
    <t>Соединитель желоба Цветное</t>
  </si>
  <si>
    <t>5/125 Цветное</t>
  </si>
  <si>
    <t>7/125 Цветное</t>
  </si>
  <si>
    <t>9/125 Цветное</t>
  </si>
  <si>
    <t>12/125 Цветное</t>
  </si>
  <si>
    <t>14/125 Цветное</t>
  </si>
  <si>
    <t>19/125 Цветное</t>
  </si>
  <si>
    <t>25/125 Цветное</t>
  </si>
  <si>
    <t>30/125 Цветное</t>
  </si>
  <si>
    <t>5/150 Цветное</t>
  </si>
  <si>
    <t>7/150 Цветное</t>
  </si>
  <si>
    <t>9/150 Цветное</t>
  </si>
  <si>
    <t>12/150 Цветное</t>
  </si>
  <si>
    <t>14/150 Цветное</t>
  </si>
  <si>
    <t>19/150 Цветное</t>
  </si>
  <si>
    <t>25/150 Цветное</t>
  </si>
  <si>
    <t>30/150 Цветное</t>
  </si>
  <si>
    <t>5/200 Цветное</t>
  </si>
  <si>
    <t>7/200 Цветное</t>
  </si>
  <si>
    <t>9/200 Цветное</t>
  </si>
  <si>
    <t>12/200 Цветное</t>
  </si>
  <si>
    <t>14/200 Цветное</t>
  </si>
  <si>
    <t>19/200 Цветное</t>
  </si>
  <si>
    <t>25/200 Цветное</t>
  </si>
  <si>
    <t>30/200 Цветное</t>
  </si>
  <si>
    <t>5 угловой Цветное</t>
  </si>
  <si>
    <t>7 угловой Цветное</t>
  </si>
  <si>
    <t>9 угловой Цветное</t>
  </si>
  <si>
    <t>12 угловой Цветное</t>
  </si>
  <si>
    <t>14 угловой Цветное</t>
  </si>
  <si>
    <t>19 угловой Цветное</t>
  </si>
  <si>
    <t>25 угловой Цветное</t>
  </si>
  <si>
    <t>30 угловой Цветное</t>
  </si>
  <si>
    <t>5/125 Оцинковка</t>
  </si>
  <si>
    <t>7/125 Оцинковка</t>
  </si>
  <si>
    <t>9/125 Оцинковка</t>
  </si>
  <si>
    <t>12/125 Оцинковка</t>
  </si>
  <si>
    <t>14/125 Оцинковка</t>
  </si>
  <si>
    <t>19/125 Оцинковка</t>
  </si>
  <si>
    <t>25/125 Оцинковка</t>
  </si>
  <si>
    <t>30/125 Оцинковка</t>
  </si>
  <si>
    <t>5/150 Оцинковка</t>
  </si>
  <si>
    <t>7/150 Оцинковка</t>
  </si>
  <si>
    <t>9/150 Оцинковка</t>
  </si>
  <si>
    <t>12/150 Оцинковка</t>
  </si>
  <si>
    <t>14/150 Оцинковка</t>
  </si>
  <si>
    <t>19/150 Оцинковка</t>
  </si>
  <si>
    <t>25/150 Оцинковка</t>
  </si>
  <si>
    <t>30/150 Оцинковка</t>
  </si>
  <si>
    <t>5/200 Оцинковка</t>
  </si>
  <si>
    <t>7/200 Оцинковка</t>
  </si>
  <si>
    <t>9/200 Оцинковка</t>
  </si>
  <si>
    <t>12/200 Оцинковка</t>
  </si>
  <si>
    <t>14/200 Оцинковка</t>
  </si>
  <si>
    <t>19/200 Оцинковка</t>
  </si>
  <si>
    <t>25/200 Оцинковка</t>
  </si>
  <si>
    <t>30/200 Оцинковка</t>
  </si>
  <si>
    <t>5 угловой Оцинковка</t>
  </si>
  <si>
    <t>7 угловой Оцинковка</t>
  </si>
  <si>
    <t>9 угловой Оцинковка</t>
  </si>
  <si>
    <t>12 угловой Оцинковка</t>
  </si>
  <si>
    <t>14 угловой Оцинковка</t>
  </si>
  <si>
    <t>19 угловой Оцинковка</t>
  </si>
  <si>
    <t>25 угловой Оцинковка</t>
  </si>
  <si>
    <t>30 угловой Оцинковка</t>
  </si>
  <si>
    <t>Сумма для клиента</t>
  </si>
  <si>
    <t>Сумма для закупки</t>
  </si>
  <si>
    <t>Элементы кровли оцинковка</t>
  </si>
  <si>
    <t>Конек 15х15 Оцинковка</t>
  </si>
  <si>
    <t>Конек 19х19 Оцинковка</t>
  </si>
  <si>
    <t>Ендова 15х15 Оцинковка</t>
  </si>
  <si>
    <t>Ендова 19х19 Оцинковка</t>
  </si>
  <si>
    <t>Ендова верхняя 150х40х150  Оцинковка</t>
  </si>
  <si>
    <t>Планка фронтона 9х9 Оцинковка</t>
  </si>
  <si>
    <t>Капельник 10х7х1 Оцинковка</t>
  </si>
  <si>
    <t>Планка торцевая 2х8х8х2 Оцинковка</t>
  </si>
  <si>
    <t>Элементы кровли Цветное</t>
  </si>
  <si>
    <t>Конек 15х15 Цветное</t>
  </si>
  <si>
    <t>Конек 19х19 Цветное</t>
  </si>
  <si>
    <t>Ендова 15х15 Цветное</t>
  </si>
  <si>
    <t>Ендова 19х19 Цветное</t>
  </si>
  <si>
    <t>Ендова верхняя 150х40х150  Цветное</t>
  </si>
  <si>
    <t>Планка фронтона 9х9 Цветное</t>
  </si>
  <si>
    <t>Капельник 10х7х1 Цветное</t>
  </si>
  <si>
    <t>Планка торцевая 2х8х8х2 Цветное</t>
  </si>
  <si>
    <t>Снегозадержатели</t>
  </si>
  <si>
    <t>Снегозадержатель трубчатый 3м</t>
  </si>
  <si>
    <t>ЗНС оцинковка</t>
  </si>
  <si>
    <t>ЗНС цветное</t>
  </si>
  <si>
    <t>ЗНС 39х39 Оцинковка</t>
  </si>
  <si>
    <t>ЗНС 41х41 Оцинковка</t>
  </si>
  <si>
    <t>ЗНС 43х43 Оцинковка</t>
  </si>
  <si>
    <t>ЗНС 45х45 Оцинковка</t>
  </si>
  <si>
    <t>ЗНС 47х47 Оцинковка</t>
  </si>
  <si>
    <t>ЗНС 49х49 Оцинковка</t>
  </si>
  <si>
    <t>ЗНС 51х51 Оцинковка</t>
  </si>
  <si>
    <t>ЗНС 53х53 Оцинковка</t>
  </si>
  <si>
    <t>ЗНС 55х55 Оцинковка</t>
  </si>
  <si>
    <t>ЗНС 57х57 Оцинковка</t>
  </si>
  <si>
    <t>ЗНС 60х60 Оцинковка</t>
  </si>
  <si>
    <t>ЗНС 39х39 Цветное</t>
  </si>
  <si>
    <t>ЗНС 41х41 Цветное</t>
  </si>
  <si>
    <t>ЗНС 43х43 Цветное</t>
  </si>
  <si>
    <t>ЗНС 45х45 Цветное</t>
  </si>
  <si>
    <t>ЗНС 47х47 Цветное</t>
  </si>
  <si>
    <t>ЗНС 49х49 Цветное</t>
  </si>
  <si>
    <t>ЗНС 51х51 Цветное</t>
  </si>
  <si>
    <t>ЗНС 53х53 Цветное</t>
  </si>
  <si>
    <t>ЗНС 55х55 Цветное</t>
  </si>
  <si>
    <t>ЗНС 57х57 Цветное</t>
  </si>
  <si>
    <t>ЗНС 60х60 Цветное</t>
  </si>
  <si>
    <t>Зонт на дымоход оцинковка</t>
  </si>
  <si>
    <t>Зонт на дымоход 60 см Оцинковка</t>
  </si>
  <si>
    <t>Зонт на дымоход 80 см Оцинковка</t>
  </si>
  <si>
    <t>Зонт на дымоход 100 см Оцинковка</t>
  </si>
  <si>
    <t>Зонт на дымоход 120 см Оцинковка</t>
  </si>
  <si>
    <t>Зонт на дымоход 140 см Оцинковка</t>
  </si>
  <si>
    <t>Зонт на дымоход 160 см Оцинковка</t>
  </si>
  <si>
    <t>Зонт на дымоход 180 см Оцинковка</t>
  </si>
  <si>
    <t>Зонт на дымоход 200 см Оцинковка</t>
  </si>
  <si>
    <t>Зонт на дымоход 220 см Оцинковка</t>
  </si>
  <si>
    <t>Зонт на дымоход 240 см Оцинковка</t>
  </si>
  <si>
    <t>Зонт на дымоход 260 см Оцинковка</t>
  </si>
  <si>
    <t>Зонт на дымоход 280 см Оцинковка</t>
  </si>
  <si>
    <t>Зонт на дымоход 300 см Оцинковка</t>
  </si>
  <si>
    <t>Зонт на дымоход 320 см Оцинковка</t>
  </si>
  <si>
    <t>Зонт на дымоход 340 см Оцинковка</t>
  </si>
  <si>
    <t>Зонт на дымоход 360 см Оцинковка</t>
  </si>
  <si>
    <t>Зонт на дымоход 380 см Оцинковка</t>
  </si>
  <si>
    <t>Зонт на дымоход 400 см Оцинковка</t>
  </si>
  <si>
    <t>Зонт на дымоход 420 см Оцинковка</t>
  </si>
  <si>
    <t>Зонт на дымоход 440 см Оцинковка</t>
  </si>
  <si>
    <t>Зонт на дымоход 460 см Оцинковка</t>
  </si>
  <si>
    <t>Зонт на дымоход 480 см Оцинковка</t>
  </si>
  <si>
    <t>Зонт на дымоход 500 см Оцинковка</t>
  </si>
  <si>
    <t>Зонт на дымоход цветной</t>
  </si>
  <si>
    <t>Зонт на дымоход 60 см Цветной</t>
  </si>
  <si>
    <t>Зонт на дымоход 80 см Цветной</t>
  </si>
  <si>
    <t>Зонт на дымоход 100 см Цветной</t>
  </si>
  <si>
    <t>Зонт на дымоход 120 см Цветной</t>
  </si>
  <si>
    <t>Зонт на дымоход 140 см Цветной</t>
  </si>
  <si>
    <t>Зонт на дымоход 160 см Цветной</t>
  </si>
  <si>
    <t>Зонт на дымоход 180 см Цветной</t>
  </si>
  <si>
    <t>Зонт на дымоход 200 см Цветной</t>
  </si>
  <si>
    <t>Зонт на дымоход 220 см Цветной</t>
  </si>
  <si>
    <t>Зонт на дымоход 240 см Цветной</t>
  </si>
  <si>
    <t>Зонт на дымоход 260 см Цветной</t>
  </si>
  <si>
    <t>Зонт на дымоход 280 см Цветной</t>
  </si>
  <si>
    <t>Зонт на дымоход 300 см Цветной</t>
  </si>
  <si>
    <t>Зонт на дымоход 320 см Цветной</t>
  </si>
  <si>
    <t>Зонт на дымоход 340 см Цветной</t>
  </si>
  <si>
    <t>Зонт на дымоход 360 см Цветной</t>
  </si>
  <si>
    <t>Зонт на дымоход 380 см Цветной</t>
  </si>
  <si>
    <t>Зонт на дымоход 400 см Цветной</t>
  </si>
  <si>
    <t>Зонт на дымоход 420 см Цветной</t>
  </si>
  <si>
    <t>Зонт на дымоход 440 см Цветной</t>
  </si>
  <si>
    <t>Зонт на дымоход 460 см Цветной</t>
  </si>
  <si>
    <t>Зонт на дымоход 480 см Цветной</t>
  </si>
  <si>
    <t>Зонт на дымоход 500 см Цветной</t>
  </si>
  <si>
    <t>Планка П-Образная без отбойника пм 0-50 Оцинковка</t>
  </si>
  <si>
    <t>Планка П-Образная без отбойника пм 50-150 Оцинковка</t>
  </si>
  <si>
    <t>Планка П-Образная без отбойника пм 150-200 Оцинковка</t>
  </si>
  <si>
    <t>Планка П-Образная без отбойника пм 200-350 Оцинковка</t>
  </si>
  <si>
    <t>Планка П-Образная без отбойника пм 350-450 Оцинковка</t>
  </si>
  <si>
    <t>Планка П-Образная без отбойника пм 450-550 Оцинковка</t>
  </si>
  <si>
    <t>Планка П-Образная с отбойником пм 0-50 Оцинковка</t>
  </si>
  <si>
    <t>Планка П-Образная с отбойником пм 50-150 Оцинковка</t>
  </si>
  <si>
    <t>Планка П-Образная с отбойником пм 150-200 Оцинковка</t>
  </si>
  <si>
    <t>Планка П-Образная с отбойником пм 200-350 Оцинковка</t>
  </si>
  <si>
    <t>Планка П-Образная с отбойником пм 350-450 Оцинковка</t>
  </si>
  <si>
    <t>Планка П-Образная с отбойником пм 450-550 Оцинковка</t>
  </si>
  <si>
    <t>Элементы забора оцинковка (Цена за 1 м)</t>
  </si>
  <si>
    <t>Планка домиком до 125 Оцинковка</t>
  </si>
  <si>
    <t>Планка домиком до 250 Оцинковка</t>
  </si>
  <si>
    <t>Планка домиком до 380 Оцинковка</t>
  </si>
  <si>
    <t>Планка для профнастила С8, С10 Оцинковка</t>
  </si>
  <si>
    <t>Планка для профнастила С20, С21 Оцинковка</t>
  </si>
  <si>
    <t>Элементы забора цветное (Цена за 1 м)</t>
  </si>
  <si>
    <t>Флюгер</t>
  </si>
  <si>
    <t>Корабль</t>
  </si>
  <si>
    <t>Рыцарь</t>
  </si>
  <si>
    <t>Петух</t>
  </si>
  <si>
    <t>Сова</t>
  </si>
  <si>
    <t>Самолет</t>
  </si>
  <si>
    <t>Баба-Яга</t>
  </si>
  <si>
    <t>Дракон</t>
  </si>
  <si>
    <t>Печной металл</t>
  </si>
  <si>
    <t>Труба 1,25 Диаметр 100 Печное</t>
  </si>
  <si>
    <t>Труба 1,25 Диаметр 110 Печное</t>
  </si>
  <si>
    <t>Труба 1,25 Диаметр 120 Печное</t>
  </si>
  <si>
    <t>Труба 1,25 Диаметр 150 Печное</t>
  </si>
  <si>
    <t>Колено Диаметр 100 Печное</t>
  </si>
  <si>
    <t>Колено Диаметр 110 Печное</t>
  </si>
  <si>
    <t>Колено Диаметр 120 Печное</t>
  </si>
  <si>
    <t>Колено Диаметр 150 Печное</t>
  </si>
  <si>
    <t>Шибер Диаметр 100 Печное</t>
  </si>
  <si>
    <t>Шибер Диаметр 110 Печное</t>
  </si>
  <si>
    <t>Шибер Диаметр 120 Печное</t>
  </si>
  <si>
    <t>Шибер Диаметр 150 Печное</t>
  </si>
  <si>
    <t>Зонтик крушлый Диаметр 100 Печное</t>
  </si>
  <si>
    <t>Зонтик крушлый Диаметр 110 Печное</t>
  </si>
  <si>
    <t>Зонтик крушлый Диаметр 120 Печное</t>
  </si>
  <si>
    <t>Зонтик крушлый Диаметр 150 Печное</t>
  </si>
  <si>
    <t>Конус Диаметр 100-120 Печное</t>
  </si>
  <si>
    <t>ИТОГО</t>
  </si>
  <si>
    <t>[Название организации]</t>
  </si>
  <si>
    <t>[Слоган организации]</t>
  </si>
  <si>
    <t>[Улица, дом]</t>
  </si>
  <si>
    <t>Дата:</t>
  </si>
  <si>
    <t>[Улица, дом (строка 2)]</t>
  </si>
  <si>
    <t>[Город, почтовый индекс]</t>
  </si>
  <si>
    <t>Телефон</t>
  </si>
  <si>
    <t>Счет №</t>
  </si>
  <si>
    <t>[Факс]</t>
  </si>
  <si>
    <t>Плательщик:</t>
  </si>
  <si>
    <t>Получатель:</t>
  </si>
  <si>
    <t>[Ф.И.О.]</t>
  </si>
  <si>
    <t>[Телефон]</t>
  </si>
  <si>
    <t>КОЛ-ВО</t>
  </si>
  <si>
    <t>Артикул</t>
  </si>
  <si>
    <t> ОПИСАНИЕ </t>
  </si>
  <si>
    <t>ЦЕНА ЗА ЕДИНИЦУ</t>
  </si>
  <si>
    <t>Сумма</t>
  </si>
  <si>
    <t>Доставка</t>
  </si>
  <si>
    <t>Ставка налога с продаж</t>
  </si>
  <si>
    <t>Налог с продаж на покупку</t>
  </si>
  <si>
    <t>Итого</t>
  </si>
  <si>
    <t>По вопросам в отношении этого счета обращаться по адресу:</t>
  </si>
  <si>
    <t>[Контактное имя, телефон, адрес электронной почты]</t>
  </si>
  <si>
    <t>СПАСИБО ЗА ПОКУПКУ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</si>
</sst>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_-* #,##0\ _р_у_б_._-;\-* #,##0\ _р_у_б_._-;_-* &quot;-&quot;??\ _р_у_б_._-;_-@_-"/>
    <numFmt numFmtId="166" formatCode="[$-419]d\ mmm\ yy;@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.00&quot;р.&quot;"/>
    <numFmt numFmtId="170" formatCode="#,##0.00&quot;р.&quot;;\(#,##0.00&quot;р.&quot;\);;"/>
    <numFmt numFmtId="171" formatCode="&quot;$&quot;#,##0.00_);\(&quot;$&quot;#,##0.00\);;"/>
  </numFmts>
  <fonts count="11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8"/>
      <name val="Arial"/>
      <family val="2"/>
    </font>
    <font>
      <sz val="10"/>
      <name val="Arial"/>
    </font>
    <font>
      <i/>
      <sz val="9"/>
      <name val="Arial"/>
      <family val="2"/>
    </font>
    <font>
      <sz val="9"/>
      <name val="Arial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2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Fill="1"/>
    <xf numFmtId="0" fontId="0" fillId="0" borderId="4" xfId="0" applyBorder="1"/>
    <xf numFmtId="0" fontId="0" fillId="2" borderId="4" xfId="0" applyFill="1" applyBorder="1"/>
    <xf numFmtId="0" fontId="0" fillId="3" borderId="0" xfId="0" applyFill="1"/>
    <xf numFmtId="0" fontId="4" fillId="0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0" borderId="4" xfId="0" applyFont="1" applyFill="1" applyBorder="1"/>
    <xf numFmtId="165" fontId="5" fillId="0" borderId="4" xfId="1" applyNumberFormat="1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0" fontId="5" fillId="3" borderId="4" xfId="0" applyFont="1" applyFill="1" applyBorder="1"/>
    <xf numFmtId="0" fontId="5" fillId="0" borderId="4" xfId="0" applyFont="1" applyBorder="1"/>
    <xf numFmtId="0" fontId="5" fillId="0" borderId="4" xfId="0" applyFont="1" applyFill="1" applyBorder="1" applyAlignment="1">
      <alignment horizontal="center"/>
    </xf>
    <xf numFmtId="165" fontId="5" fillId="0" borderId="4" xfId="1" applyNumberFormat="1" applyFont="1" applyFill="1" applyBorder="1"/>
    <xf numFmtId="165" fontId="5" fillId="0" borderId="4" xfId="1" applyNumberFormat="1" applyFont="1" applyBorder="1"/>
    <xf numFmtId="1" fontId="5" fillId="0" borderId="4" xfId="0" applyNumberFormat="1" applyFont="1" applyFill="1" applyBorder="1" applyAlignment="1">
      <alignment horizontal="left"/>
    </xf>
    <xf numFmtId="165" fontId="5" fillId="0" borderId="4" xfId="1" applyNumberFormat="1" applyFont="1" applyBorder="1" applyAlignment="1">
      <alignment horizontal="center"/>
    </xf>
    <xf numFmtId="165" fontId="5" fillId="0" borderId="4" xfId="1" applyNumberFormat="1" applyFont="1" applyBorder="1" applyAlignment="1">
      <alignment horizontal="center" vertical="center"/>
    </xf>
    <xf numFmtId="0" fontId="5" fillId="4" borderId="4" xfId="0" applyFont="1" applyFill="1" applyBorder="1"/>
    <xf numFmtId="165" fontId="5" fillId="4" borderId="4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165" fontId="5" fillId="0" borderId="4" xfId="1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5" fontId="5" fillId="0" borderId="6" xfId="1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0" fontId="5" fillId="3" borderId="0" xfId="0" applyFont="1" applyFill="1"/>
    <xf numFmtId="0" fontId="5" fillId="0" borderId="6" xfId="0" applyFont="1" applyFill="1" applyBorder="1"/>
    <xf numFmtId="0" fontId="4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0" borderId="4" xfId="0" applyBorder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7" fontId="10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168" fontId="7" fillId="0" borderId="8" xfId="0" applyNumberFormat="1" applyFont="1" applyBorder="1" applyAlignment="1">
      <alignment vertical="center" wrapText="1"/>
    </xf>
    <xf numFmtId="169" fontId="7" fillId="0" borderId="8" xfId="0" applyNumberFormat="1" applyFont="1" applyBorder="1" applyAlignment="1">
      <alignment horizontal="right" vertical="center"/>
    </xf>
    <xf numFmtId="170" fontId="10" fillId="5" borderId="6" xfId="0" applyNumberFormat="1" applyFont="1" applyFill="1" applyBorder="1" applyAlignment="1">
      <alignment vertical="center"/>
    </xf>
    <xf numFmtId="0" fontId="7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168" fontId="7" fillId="0" borderId="10" xfId="0" applyNumberFormat="1" applyFont="1" applyBorder="1" applyAlignment="1">
      <alignment vertical="center" wrapText="1"/>
    </xf>
    <xf numFmtId="169" fontId="7" fillId="0" borderId="10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168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0" fontId="10" fillId="5" borderId="7" xfId="0" applyNumberFormat="1" applyFont="1" applyFill="1" applyBorder="1" applyAlignment="1">
      <alignment vertical="center"/>
    </xf>
    <xf numFmtId="10" fontId="10" fillId="5" borderId="6" xfId="0" applyNumberFormat="1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170" fontId="10" fillId="5" borderId="11" xfId="0" applyNumberFormat="1" applyFont="1" applyFill="1" applyBorder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vertical="center"/>
    </xf>
    <xf numFmtId="171" fontId="7" fillId="0" borderId="0" xfId="0" applyNumberFormat="1" applyFont="1" applyAlignment="1">
      <alignment vertical="center"/>
    </xf>
  </cellXfs>
  <cellStyles count="62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Обычный" xfId="0" builtinId="0"/>
    <cellStyle name="Просмотренная гиперссылка" xfId="3" builtinId="9" hidden="1"/>
    <cellStyle name="Просмотренная гиперссылка" xfId="5" builtinId="9" hidden="1"/>
    <cellStyle name="Просмотренная гиперссылка" xfId="7" builtinId="9" hidden="1"/>
    <cellStyle name="Просмотренная гиперссылка" xfId="9" builtinId="9" hidden="1"/>
    <cellStyle name="Просмотренная гиперссылка" xfId="11" builtinId="9" hidden="1"/>
    <cellStyle name="Просмотренная гиперссылка" xfId="13" builtinId="9" hidden="1"/>
    <cellStyle name="Просмотренная гиперссылка" xfId="15" builtinId="9" hidden="1"/>
    <cellStyle name="Просмотренная гиперссылка" xfId="17" builtinId="9" hidden="1"/>
    <cellStyle name="Просмотренная гиперссылка" xfId="19" builtinId="9" hidden="1"/>
    <cellStyle name="Просмотренная гиперссылка" xfId="21" builtinId="9" hidden="1"/>
    <cellStyle name="Просмотренная гиперссылка" xfId="23" builtinId="9" hidden="1"/>
    <cellStyle name="Просмотренная гиперссылка" xfId="25" builtinId="9" hidden="1"/>
    <cellStyle name="Просмотренная гиперссылка" xfId="27" builtinId="9" hidden="1"/>
    <cellStyle name="Просмотренная гиперссылка" xfId="29" builtinId="9" hidden="1"/>
    <cellStyle name="Просмотренная гиперссылка" xfId="31" builtinId="9" hidden="1"/>
    <cellStyle name="Просмотренная гиперссылка" xfId="33" builtinId="9" hidden="1"/>
    <cellStyle name="Просмотренная гиперссылка" xfId="35" builtinId="9" hidden="1"/>
    <cellStyle name="Просмотренная гиперссылка" xfId="37" builtinId="9" hidden="1"/>
    <cellStyle name="Просмотренная гиперссылка" xfId="39" builtinId="9" hidden="1"/>
    <cellStyle name="Просмотренная гиперссылка" xfId="41" builtinId="9" hidden="1"/>
    <cellStyle name="Просмотренная гиперссылка" xfId="43" builtinId="9" hidden="1"/>
    <cellStyle name="Просмотренная гиперссылка" xfId="45" builtinId="9" hidden="1"/>
    <cellStyle name="Просмотренная гиперссылка" xfId="47" builtinId="9" hidden="1"/>
    <cellStyle name="Просмотренная гиперссылка" xfId="49" builtinId="9" hidden="1"/>
    <cellStyle name="Просмотренная гиперссылка" xfId="51" builtinId="9" hidden="1"/>
    <cellStyle name="Просмотренная гиперссылка" xfId="53" builtinId="9" hidden="1"/>
    <cellStyle name="Просмотренная гиперссылка" xfId="55" builtinId="9" hidden="1"/>
    <cellStyle name="Просмотренная гиперссылка" xfId="57" builtinId="9" hidden="1"/>
    <cellStyle name="Просмотренная гиперссылка" xfId="59" builtinId="9" hidden="1"/>
    <cellStyle name="Просмотренная гиперссылка" xfId="61" builtinId="9" hidden="1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8"/>
  <sheetViews>
    <sheetView tabSelected="1" workbookViewId="0">
      <pane ySplit="3" topLeftCell="A4" activePane="bottomLeft" state="frozen"/>
      <selection activeCell="A3" sqref="A3"/>
      <selection pane="bottomLeft" activeCell="A12" sqref="A12"/>
    </sheetView>
  </sheetViews>
  <sheetFormatPr baseColWidth="10" defaultRowHeight="13" x14ac:dyDescent="0"/>
  <cols>
    <col min="1" max="1" width="51.28515625" bestFit="1" customWidth="1"/>
    <col min="2" max="2" width="12.85546875" bestFit="1" customWidth="1"/>
    <col min="3" max="3" width="15.28515625" bestFit="1" customWidth="1"/>
    <col min="4" max="4" width="15.42578125" bestFit="1" customWidth="1"/>
    <col min="5" max="5" width="11" style="4" bestFit="1" customWidth="1"/>
    <col min="6" max="7" width="17.28515625" bestFit="1" customWidth="1"/>
  </cols>
  <sheetData>
    <row r="1" spans="1:7">
      <c r="A1" s="2" t="s">
        <v>0</v>
      </c>
      <c r="B1" s="3">
        <v>38</v>
      </c>
      <c r="C1" s="1"/>
    </row>
    <row r="2" spans="1:7">
      <c r="B2" s="1"/>
      <c r="C2" s="1"/>
    </row>
    <row r="3" spans="1:7" ht="16">
      <c r="A3" s="5" t="s">
        <v>1</v>
      </c>
      <c r="B3" s="5" t="s">
        <v>2</v>
      </c>
      <c r="C3" s="5" t="s">
        <v>3</v>
      </c>
      <c r="D3" s="5" t="s">
        <v>4</v>
      </c>
      <c r="E3" s="6" t="s">
        <v>31</v>
      </c>
      <c r="F3" s="7" t="s">
        <v>116</v>
      </c>
      <c r="G3" s="7" t="s">
        <v>117</v>
      </c>
    </row>
    <row r="4" spans="1:7" ht="16">
      <c r="A4" s="8" t="s">
        <v>5</v>
      </c>
      <c r="B4" s="9"/>
      <c r="C4" s="9"/>
      <c r="D4" s="9"/>
      <c r="E4" s="9"/>
      <c r="F4" s="9"/>
      <c r="G4" s="10"/>
    </row>
    <row r="5" spans="1:7" ht="16">
      <c r="A5" s="11" t="s">
        <v>6</v>
      </c>
      <c r="B5" s="12">
        <v>106</v>
      </c>
      <c r="C5" s="12">
        <f>B5-(B5*$B$1/100)</f>
        <v>65.72</v>
      </c>
      <c r="D5" s="13">
        <f>B5*62/100</f>
        <v>65.72</v>
      </c>
      <c r="E5" s="14"/>
      <c r="F5" s="15">
        <f t="shared" ref="F5:F21" si="0">C5*E5</f>
        <v>0</v>
      </c>
      <c r="G5" s="15">
        <f t="shared" ref="G5:G21" si="1">D5*E5</f>
        <v>0</v>
      </c>
    </row>
    <row r="6" spans="1:7" ht="16">
      <c r="A6" s="11" t="s">
        <v>7</v>
      </c>
      <c r="B6" s="12">
        <v>196</v>
      </c>
      <c r="C6" s="12">
        <f t="shared" ref="C6:C21" si="2">B6-(B6*$B$1/100)</f>
        <v>121.52</v>
      </c>
      <c r="D6" s="13">
        <f t="shared" ref="D6:D72" si="3">B6*62/100</f>
        <v>121.52</v>
      </c>
      <c r="E6" s="14"/>
      <c r="F6" s="15">
        <f t="shared" si="0"/>
        <v>0</v>
      </c>
      <c r="G6" s="15">
        <f t="shared" si="1"/>
        <v>0</v>
      </c>
    </row>
    <row r="7" spans="1:7" ht="16">
      <c r="A7" s="11" t="s">
        <v>8</v>
      </c>
      <c r="B7" s="16"/>
      <c r="C7" s="12">
        <f t="shared" si="2"/>
        <v>0</v>
      </c>
      <c r="D7" s="13">
        <f t="shared" si="3"/>
        <v>0</v>
      </c>
      <c r="E7" s="14"/>
      <c r="F7" s="15">
        <f t="shared" si="0"/>
        <v>0</v>
      </c>
      <c r="G7" s="15">
        <f t="shared" si="1"/>
        <v>0</v>
      </c>
    </row>
    <row r="8" spans="1:7" ht="16">
      <c r="A8" s="11" t="s">
        <v>9</v>
      </c>
      <c r="B8" s="12">
        <v>74</v>
      </c>
      <c r="C8" s="12">
        <f t="shared" si="2"/>
        <v>45.879999999999995</v>
      </c>
      <c r="D8" s="13">
        <f t="shared" si="3"/>
        <v>45.88</v>
      </c>
      <c r="E8" s="14"/>
      <c r="F8" s="15">
        <f t="shared" si="0"/>
        <v>0</v>
      </c>
      <c r="G8" s="15">
        <f t="shared" si="1"/>
        <v>0</v>
      </c>
    </row>
    <row r="9" spans="1:7" ht="16">
      <c r="A9" s="11" t="s">
        <v>10</v>
      </c>
      <c r="B9" s="12">
        <v>148</v>
      </c>
      <c r="C9" s="12">
        <f t="shared" si="2"/>
        <v>91.759999999999991</v>
      </c>
      <c r="D9" s="13">
        <f t="shared" si="3"/>
        <v>91.76</v>
      </c>
      <c r="E9" s="14"/>
      <c r="F9" s="15">
        <f t="shared" si="0"/>
        <v>0</v>
      </c>
      <c r="G9" s="15">
        <f t="shared" si="1"/>
        <v>0</v>
      </c>
    </row>
    <row r="10" spans="1:7" ht="16">
      <c r="A10" s="11" t="s">
        <v>11</v>
      </c>
      <c r="B10" s="12"/>
      <c r="C10" s="12">
        <f t="shared" si="2"/>
        <v>0</v>
      </c>
      <c r="D10" s="13">
        <f t="shared" si="3"/>
        <v>0</v>
      </c>
      <c r="E10" s="14"/>
      <c r="F10" s="15">
        <f t="shared" si="0"/>
        <v>0</v>
      </c>
      <c r="G10" s="15">
        <f t="shared" si="1"/>
        <v>0</v>
      </c>
    </row>
    <row r="11" spans="1:7" ht="16">
      <c r="A11" s="11" t="s">
        <v>12</v>
      </c>
      <c r="B11" s="12"/>
      <c r="C11" s="12">
        <f t="shared" si="2"/>
        <v>0</v>
      </c>
      <c r="D11" s="13">
        <f t="shared" si="3"/>
        <v>0</v>
      </c>
      <c r="E11" s="14"/>
      <c r="F11" s="15">
        <f t="shared" si="0"/>
        <v>0</v>
      </c>
      <c r="G11" s="15">
        <f t="shared" si="1"/>
        <v>0</v>
      </c>
    </row>
    <row r="12" spans="1:7" ht="16">
      <c r="A12" s="11" t="s">
        <v>13</v>
      </c>
      <c r="B12" s="12">
        <v>94</v>
      </c>
      <c r="C12" s="12">
        <f t="shared" si="2"/>
        <v>58.28</v>
      </c>
      <c r="D12" s="13">
        <f t="shared" si="3"/>
        <v>58.28</v>
      </c>
      <c r="E12" s="14"/>
      <c r="F12" s="15">
        <f t="shared" si="0"/>
        <v>0</v>
      </c>
      <c r="G12" s="15">
        <f t="shared" si="1"/>
        <v>0</v>
      </c>
    </row>
    <row r="13" spans="1:7" ht="16">
      <c r="A13" s="11" t="s">
        <v>14</v>
      </c>
      <c r="B13" s="12">
        <v>94</v>
      </c>
      <c r="C13" s="12">
        <f t="shared" si="2"/>
        <v>58.28</v>
      </c>
      <c r="D13" s="13">
        <f t="shared" si="3"/>
        <v>58.28</v>
      </c>
      <c r="E13" s="14"/>
      <c r="F13" s="15">
        <f t="shared" si="0"/>
        <v>0</v>
      </c>
      <c r="G13" s="15">
        <f t="shared" si="1"/>
        <v>0</v>
      </c>
    </row>
    <row r="14" spans="1:7" ht="16">
      <c r="A14" s="11" t="s">
        <v>15</v>
      </c>
      <c r="B14" s="12">
        <v>196</v>
      </c>
      <c r="C14" s="12">
        <f t="shared" si="2"/>
        <v>121.52</v>
      </c>
      <c r="D14" s="13">
        <f t="shared" si="3"/>
        <v>121.52</v>
      </c>
      <c r="E14" s="14"/>
      <c r="F14" s="15">
        <f t="shared" si="0"/>
        <v>0</v>
      </c>
      <c r="G14" s="15">
        <f t="shared" si="1"/>
        <v>0</v>
      </c>
    </row>
    <row r="15" spans="1:7" ht="16">
      <c r="A15" s="11" t="s">
        <v>16</v>
      </c>
      <c r="B15" s="12">
        <v>183</v>
      </c>
      <c r="C15" s="12">
        <f t="shared" si="2"/>
        <v>113.46</v>
      </c>
      <c r="D15" s="13">
        <f t="shared" si="3"/>
        <v>113.46</v>
      </c>
      <c r="E15" s="14"/>
      <c r="F15" s="15">
        <f t="shared" si="0"/>
        <v>0</v>
      </c>
      <c r="G15" s="15">
        <f t="shared" si="1"/>
        <v>0</v>
      </c>
    </row>
    <row r="16" spans="1:7" ht="16">
      <c r="A16" s="11" t="s">
        <v>17</v>
      </c>
      <c r="B16" s="12">
        <v>219</v>
      </c>
      <c r="C16" s="12">
        <f t="shared" si="2"/>
        <v>135.78</v>
      </c>
      <c r="D16" s="13">
        <f t="shared" si="3"/>
        <v>135.78</v>
      </c>
      <c r="E16" s="14"/>
      <c r="F16" s="15">
        <f t="shared" si="0"/>
        <v>0</v>
      </c>
      <c r="G16" s="15">
        <f t="shared" si="1"/>
        <v>0</v>
      </c>
    </row>
    <row r="17" spans="1:7" ht="16">
      <c r="A17" s="11" t="s">
        <v>18</v>
      </c>
      <c r="B17" s="12">
        <v>58</v>
      </c>
      <c r="C17" s="12">
        <f t="shared" si="2"/>
        <v>35.96</v>
      </c>
      <c r="D17" s="13">
        <f t="shared" si="3"/>
        <v>35.96</v>
      </c>
      <c r="E17" s="14"/>
      <c r="F17" s="15">
        <f t="shared" si="0"/>
        <v>0</v>
      </c>
      <c r="G17" s="15">
        <f t="shared" si="1"/>
        <v>0</v>
      </c>
    </row>
    <row r="18" spans="1:7" ht="16">
      <c r="A18" s="11" t="s">
        <v>19</v>
      </c>
      <c r="B18" s="12">
        <v>219</v>
      </c>
      <c r="C18" s="12">
        <f t="shared" si="2"/>
        <v>135.78</v>
      </c>
      <c r="D18" s="13">
        <f t="shared" si="3"/>
        <v>135.78</v>
      </c>
      <c r="E18" s="14"/>
      <c r="F18" s="15">
        <f t="shared" si="0"/>
        <v>0</v>
      </c>
      <c r="G18" s="15">
        <f t="shared" si="1"/>
        <v>0</v>
      </c>
    </row>
    <row r="19" spans="1:7" ht="16">
      <c r="A19" s="11" t="s">
        <v>20</v>
      </c>
      <c r="B19" s="12">
        <v>59</v>
      </c>
      <c r="C19" s="12">
        <f t="shared" si="2"/>
        <v>36.58</v>
      </c>
      <c r="D19" s="13">
        <f t="shared" si="3"/>
        <v>36.58</v>
      </c>
      <c r="E19" s="14"/>
      <c r="F19" s="15">
        <f t="shared" si="0"/>
        <v>0</v>
      </c>
      <c r="G19" s="15">
        <f t="shared" si="1"/>
        <v>0</v>
      </c>
    </row>
    <row r="20" spans="1:7" ht="16">
      <c r="A20" s="11" t="s">
        <v>21</v>
      </c>
      <c r="B20" s="12">
        <v>52</v>
      </c>
      <c r="C20" s="12">
        <f t="shared" si="2"/>
        <v>32.239999999999995</v>
      </c>
      <c r="D20" s="13">
        <f t="shared" si="3"/>
        <v>32.24</v>
      </c>
      <c r="E20" s="14"/>
      <c r="F20" s="15">
        <f t="shared" si="0"/>
        <v>0</v>
      </c>
      <c r="G20" s="15">
        <f t="shared" si="1"/>
        <v>0</v>
      </c>
    </row>
    <row r="21" spans="1:7" ht="16">
      <c r="A21" s="11" t="s">
        <v>22</v>
      </c>
      <c r="B21" s="12">
        <v>59</v>
      </c>
      <c r="C21" s="12">
        <f t="shared" si="2"/>
        <v>36.58</v>
      </c>
      <c r="D21" s="13">
        <f t="shared" si="3"/>
        <v>36.58</v>
      </c>
      <c r="E21" s="14"/>
      <c r="F21" s="15">
        <f t="shared" si="0"/>
        <v>0</v>
      </c>
      <c r="G21" s="15">
        <f t="shared" si="1"/>
        <v>0</v>
      </c>
    </row>
    <row r="22" spans="1:7" ht="16">
      <c r="A22" s="34" t="s">
        <v>23</v>
      </c>
      <c r="B22" s="35"/>
      <c r="C22" s="35"/>
      <c r="D22" s="35"/>
      <c r="E22" s="35"/>
      <c r="F22" s="35"/>
      <c r="G22" s="36"/>
    </row>
    <row r="23" spans="1:7" ht="16">
      <c r="A23" s="11" t="s">
        <v>24</v>
      </c>
      <c r="B23" s="17">
        <v>77</v>
      </c>
      <c r="C23" s="12">
        <f t="shared" ref="C23:C39" si="4">B23-(B23*$B$1/100)</f>
        <v>47.739999999999995</v>
      </c>
      <c r="D23" s="13">
        <f t="shared" si="3"/>
        <v>47.74</v>
      </c>
      <c r="E23" s="14"/>
      <c r="F23" s="15">
        <f t="shared" ref="F23:F39" si="5">C23*E23</f>
        <v>0</v>
      </c>
      <c r="G23" s="15">
        <f t="shared" ref="G23:G39" si="6">D23*E23</f>
        <v>0</v>
      </c>
    </row>
    <row r="24" spans="1:7" ht="16">
      <c r="A24" s="11" t="s">
        <v>7</v>
      </c>
      <c r="B24" s="17">
        <v>214</v>
      </c>
      <c r="C24" s="12">
        <f t="shared" si="4"/>
        <v>132.68</v>
      </c>
      <c r="D24" s="13">
        <f t="shared" si="3"/>
        <v>132.68</v>
      </c>
      <c r="E24" s="14"/>
      <c r="F24" s="15">
        <f t="shared" si="5"/>
        <v>0</v>
      </c>
      <c r="G24" s="15">
        <f t="shared" si="6"/>
        <v>0</v>
      </c>
    </row>
    <row r="25" spans="1:7" ht="16">
      <c r="A25" s="11" t="s">
        <v>8</v>
      </c>
      <c r="B25" s="17">
        <v>323</v>
      </c>
      <c r="C25" s="12">
        <f t="shared" si="4"/>
        <v>200.26</v>
      </c>
      <c r="D25" s="13">
        <f t="shared" si="3"/>
        <v>200.26</v>
      </c>
      <c r="E25" s="14"/>
      <c r="F25" s="15">
        <f t="shared" si="5"/>
        <v>0</v>
      </c>
      <c r="G25" s="15">
        <f t="shared" si="6"/>
        <v>0</v>
      </c>
    </row>
    <row r="26" spans="1:7" ht="16">
      <c r="A26" s="11" t="s">
        <v>9</v>
      </c>
      <c r="B26" s="17">
        <v>77</v>
      </c>
      <c r="C26" s="12">
        <f t="shared" si="4"/>
        <v>47.739999999999995</v>
      </c>
      <c r="D26" s="13">
        <f t="shared" si="3"/>
        <v>47.74</v>
      </c>
      <c r="E26" s="14"/>
      <c r="F26" s="15">
        <f t="shared" si="5"/>
        <v>0</v>
      </c>
      <c r="G26" s="15">
        <f t="shared" si="6"/>
        <v>0</v>
      </c>
    </row>
    <row r="27" spans="1:7" ht="16">
      <c r="A27" s="11" t="s">
        <v>10</v>
      </c>
      <c r="B27" s="12">
        <v>154</v>
      </c>
      <c r="C27" s="12">
        <f t="shared" si="4"/>
        <v>95.47999999999999</v>
      </c>
      <c r="D27" s="13">
        <f t="shared" si="3"/>
        <v>95.48</v>
      </c>
      <c r="E27" s="14"/>
      <c r="F27" s="15">
        <f t="shared" si="5"/>
        <v>0</v>
      </c>
      <c r="G27" s="15">
        <f t="shared" si="6"/>
        <v>0</v>
      </c>
    </row>
    <row r="28" spans="1:7" ht="16">
      <c r="A28" s="11" t="s">
        <v>11</v>
      </c>
      <c r="B28" s="12">
        <v>308</v>
      </c>
      <c r="C28" s="12">
        <f t="shared" si="4"/>
        <v>190.95999999999998</v>
      </c>
      <c r="D28" s="13">
        <f t="shared" si="3"/>
        <v>190.96</v>
      </c>
      <c r="E28" s="14"/>
      <c r="F28" s="15">
        <f t="shared" si="5"/>
        <v>0</v>
      </c>
      <c r="G28" s="15">
        <f t="shared" si="6"/>
        <v>0</v>
      </c>
    </row>
    <row r="29" spans="1:7" ht="16">
      <c r="A29" s="11" t="s">
        <v>12</v>
      </c>
      <c r="B29" s="12">
        <v>462</v>
      </c>
      <c r="C29" s="12">
        <f t="shared" si="4"/>
        <v>286.44</v>
      </c>
      <c r="D29" s="13">
        <f t="shared" si="3"/>
        <v>286.44</v>
      </c>
      <c r="E29" s="14"/>
      <c r="F29" s="15">
        <f t="shared" si="5"/>
        <v>0</v>
      </c>
      <c r="G29" s="15">
        <f t="shared" si="6"/>
        <v>0</v>
      </c>
    </row>
    <row r="30" spans="1:7" ht="16">
      <c r="A30" s="11" t="s">
        <v>13</v>
      </c>
      <c r="B30" s="16">
        <v>94</v>
      </c>
      <c r="C30" s="12">
        <f t="shared" si="4"/>
        <v>58.28</v>
      </c>
      <c r="D30" s="13">
        <f t="shared" si="3"/>
        <v>58.28</v>
      </c>
      <c r="E30" s="14"/>
      <c r="F30" s="15">
        <f t="shared" si="5"/>
        <v>0</v>
      </c>
      <c r="G30" s="15">
        <f t="shared" si="6"/>
        <v>0</v>
      </c>
    </row>
    <row r="31" spans="1:7" ht="16">
      <c r="A31" s="11" t="s">
        <v>14</v>
      </c>
      <c r="B31" s="16">
        <v>94</v>
      </c>
      <c r="C31" s="12">
        <f t="shared" si="4"/>
        <v>58.28</v>
      </c>
      <c r="D31" s="13">
        <f t="shared" si="3"/>
        <v>58.28</v>
      </c>
      <c r="E31" s="14"/>
      <c r="F31" s="15">
        <f t="shared" si="5"/>
        <v>0</v>
      </c>
      <c r="G31" s="15">
        <f t="shared" si="6"/>
        <v>0</v>
      </c>
    </row>
    <row r="32" spans="1:7" ht="16">
      <c r="A32" s="11" t="s">
        <v>15</v>
      </c>
      <c r="B32" s="12">
        <v>172</v>
      </c>
      <c r="C32" s="12">
        <f t="shared" si="4"/>
        <v>106.64</v>
      </c>
      <c r="D32" s="13">
        <f t="shared" si="3"/>
        <v>106.64</v>
      </c>
      <c r="E32" s="14"/>
      <c r="F32" s="15">
        <f t="shared" si="5"/>
        <v>0</v>
      </c>
      <c r="G32" s="15">
        <f t="shared" si="6"/>
        <v>0</v>
      </c>
    </row>
    <row r="33" spans="1:7" ht="16">
      <c r="A33" s="11" t="s">
        <v>16</v>
      </c>
      <c r="B33" s="12">
        <v>177</v>
      </c>
      <c r="C33" s="12">
        <f t="shared" si="4"/>
        <v>109.74</v>
      </c>
      <c r="D33" s="13">
        <f t="shared" si="3"/>
        <v>109.74</v>
      </c>
      <c r="E33" s="14"/>
      <c r="F33" s="15">
        <f t="shared" si="5"/>
        <v>0</v>
      </c>
      <c r="G33" s="15">
        <f t="shared" si="6"/>
        <v>0</v>
      </c>
    </row>
    <row r="34" spans="1:7" ht="16">
      <c r="A34" s="11" t="s">
        <v>17</v>
      </c>
      <c r="B34" s="12">
        <v>219</v>
      </c>
      <c r="C34" s="12">
        <f t="shared" si="4"/>
        <v>135.78</v>
      </c>
      <c r="D34" s="13">
        <f t="shared" si="3"/>
        <v>135.78</v>
      </c>
      <c r="E34" s="14"/>
      <c r="F34" s="15">
        <f t="shared" si="5"/>
        <v>0</v>
      </c>
      <c r="G34" s="15">
        <f t="shared" si="6"/>
        <v>0</v>
      </c>
    </row>
    <row r="35" spans="1:7" ht="16">
      <c r="A35" s="11" t="s">
        <v>18</v>
      </c>
      <c r="B35" s="12">
        <v>58</v>
      </c>
      <c r="C35" s="12">
        <f t="shared" si="4"/>
        <v>35.96</v>
      </c>
      <c r="D35" s="13">
        <f t="shared" si="3"/>
        <v>35.96</v>
      </c>
      <c r="E35" s="14"/>
      <c r="F35" s="15">
        <f t="shared" si="5"/>
        <v>0</v>
      </c>
      <c r="G35" s="15">
        <f t="shared" si="6"/>
        <v>0</v>
      </c>
    </row>
    <row r="36" spans="1:7" ht="16">
      <c r="A36" s="11" t="s">
        <v>19</v>
      </c>
      <c r="B36" s="12">
        <v>238</v>
      </c>
      <c r="C36" s="12">
        <f t="shared" si="4"/>
        <v>147.56</v>
      </c>
      <c r="D36" s="13">
        <f t="shared" si="3"/>
        <v>147.56</v>
      </c>
      <c r="E36" s="14"/>
      <c r="F36" s="15">
        <f t="shared" si="5"/>
        <v>0</v>
      </c>
      <c r="G36" s="15">
        <f t="shared" si="6"/>
        <v>0</v>
      </c>
    </row>
    <row r="37" spans="1:7" ht="16">
      <c r="A37" s="11" t="s">
        <v>20</v>
      </c>
      <c r="B37" s="12">
        <v>58</v>
      </c>
      <c r="C37" s="12">
        <f t="shared" si="4"/>
        <v>35.96</v>
      </c>
      <c r="D37" s="13">
        <f t="shared" si="3"/>
        <v>35.96</v>
      </c>
      <c r="E37" s="14"/>
      <c r="F37" s="15">
        <f t="shared" si="5"/>
        <v>0</v>
      </c>
      <c r="G37" s="15">
        <f t="shared" si="6"/>
        <v>0</v>
      </c>
    </row>
    <row r="38" spans="1:7" ht="16">
      <c r="A38" s="11" t="s">
        <v>21</v>
      </c>
      <c r="B38" s="12">
        <v>53</v>
      </c>
      <c r="C38" s="12">
        <f t="shared" si="4"/>
        <v>32.86</v>
      </c>
      <c r="D38" s="13">
        <f t="shared" si="3"/>
        <v>32.86</v>
      </c>
      <c r="E38" s="14"/>
      <c r="F38" s="15">
        <f t="shared" si="5"/>
        <v>0</v>
      </c>
      <c r="G38" s="15">
        <f t="shared" si="6"/>
        <v>0</v>
      </c>
    </row>
    <row r="39" spans="1:7" ht="16">
      <c r="A39" s="11" t="s">
        <v>22</v>
      </c>
      <c r="B39" s="12">
        <v>58</v>
      </c>
      <c r="C39" s="12">
        <f t="shared" si="4"/>
        <v>35.96</v>
      </c>
      <c r="D39" s="13">
        <f t="shared" si="3"/>
        <v>35.96</v>
      </c>
      <c r="E39" s="14"/>
      <c r="F39" s="15">
        <f t="shared" si="5"/>
        <v>0</v>
      </c>
      <c r="G39" s="15">
        <f t="shared" si="6"/>
        <v>0</v>
      </c>
    </row>
    <row r="40" spans="1:7" ht="16">
      <c r="A40" s="37" t="s">
        <v>32</v>
      </c>
      <c r="B40" s="37"/>
      <c r="C40" s="37"/>
      <c r="D40" s="37"/>
      <c r="E40" s="37"/>
      <c r="F40" s="37"/>
      <c r="G40" s="37"/>
    </row>
    <row r="41" spans="1:7" ht="16">
      <c r="A41" s="11" t="s">
        <v>6</v>
      </c>
      <c r="B41" s="17">
        <v>106.7</v>
      </c>
      <c r="C41" s="12">
        <f t="shared" ref="C41:C57" si="7">B41-(B41*$B$1/100)</f>
        <v>66.153999999999996</v>
      </c>
      <c r="D41" s="13">
        <f t="shared" si="3"/>
        <v>66.154000000000011</v>
      </c>
      <c r="E41" s="14"/>
      <c r="F41" s="15">
        <f t="shared" ref="F41:F57" si="8">C41*E41</f>
        <v>0</v>
      </c>
      <c r="G41" s="15">
        <f t="shared" ref="G41:G57" si="9">D41*E41</f>
        <v>0</v>
      </c>
    </row>
    <row r="42" spans="1:7" ht="16">
      <c r="A42" s="11" t="s">
        <v>7</v>
      </c>
      <c r="B42" s="17">
        <v>200.2</v>
      </c>
      <c r="C42" s="12">
        <f t="shared" si="7"/>
        <v>124.124</v>
      </c>
      <c r="D42" s="13">
        <f t="shared" si="3"/>
        <v>124.124</v>
      </c>
      <c r="E42" s="14"/>
      <c r="F42" s="15">
        <f t="shared" si="8"/>
        <v>0</v>
      </c>
      <c r="G42" s="15">
        <f t="shared" si="9"/>
        <v>0</v>
      </c>
    </row>
    <row r="43" spans="1:7" ht="16">
      <c r="A43" s="11" t="s">
        <v>8</v>
      </c>
      <c r="B43" s="17">
        <v>308</v>
      </c>
      <c r="C43" s="12">
        <f t="shared" si="7"/>
        <v>190.95999999999998</v>
      </c>
      <c r="D43" s="13">
        <f t="shared" si="3"/>
        <v>190.96</v>
      </c>
      <c r="E43" s="14"/>
      <c r="F43" s="15">
        <f t="shared" si="8"/>
        <v>0</v>
      </c>
      <c r="G43" s="15">
        <f t="shared" si="9"/>
        <v>0</v>
      </c>
    </row>
    <row r="44" spans="1:7" ht="16">
      <c r="A44" s="11" t="s">
        <v>9</v>
      </c>
      <c r="B44" s="17">
        <v>77</v>
      </c>
      <c r="C44" s="12">
        <f t="shared" si="7"/>
        <v>47.739999999999995</v>
      </c>
      <c r="D44" s="13">
        <f t="shared" si="3"/>
        <v>47.74</v>
      </c>
      <c r="E44" s="14"/>
      <c r="F44" s="15">
        <f t="shared" si="8"/>
        <v>0</v>
      </c>
      <c r="G44" s="15">
        <f t="shared" si="9"/>
        <v>0</v>
      </c>
    </row>
    <row r="45" spans="1:7" ht="16">
      <c r="A45" s="11" t="s">
        <v>10</v>
      </c>
      <c r="B45" s="12">
        <v>154</v>
      </c>
      <c r="C45" s="12">
        <f t="shared" si="7"/>
        <v>95.47999999999999</v>
      </c>
      <c r="D45" s="13">
        <f t="shared" si="3"/>
        <v>95.48</v>
      </c>
      <c r="E45" s="14"/>
      <c r="F45" s="15">
        <f t="shared" si="8"/>
        <v>0</v>
      </c>
      <c r="G45" s="15">
        <f t="shared" si="9"/>
        <v>0</v>
      </c>
    </row>
    <row r="46" spans="1:7" ht="16">
      <c r="A46" s="11" t="s">
        <v>11</v>
      </c>
      <c r="B46" s="12">
        <v>308</v>
      </c>
      <c r="C46" s="12">
        <f t="shared" si="7"/>
        <v>190.95999999999998</v>
      </c>
      <c r="D46" s="13">
        <f t="shared" si="3"/>
        <v>190.96</v>
      </c>
      <c r="E46" s="14"/>
      <c r="F46" s="15">
        <f t="shared" si="8"/>
        <v>0</v>
      </c>
      <c r="G46" s="15">
        <f t="shared" si="9"/>
        <v>0</v>
      </c>
    </row>
    <row r="47" spans="1:7" ht="16">
      <c r="A47" s="11" t="s">
        <v>12</v>
      </c>
      <c r="B47" s="12">
        <v>462</v>
      </c>
      <c r="C47" s="12">
        <f t="shared" si="7"/>
        <v>286.44</v>
      </c>
      <c r="D47" s="13">
        <f t="shared" si="3"/>
        <v>286.44</v>
      </c>
      <c r="E47" s="14"/>
      <c r="F47" s="15">
        <f t="shared" si="8"/>
        <v>0</v>
      </c>
      <c r="G47" s="15">
        <f t="shared" si="9"/>
        <v>0</v>
      </c>
    </row>
    <row r="48" spans="1:7" ht="16">
      <c r="A48" s="11" t="s">
        <v>13</v>
      </c>
      <c r="B48" s="16">
        <v>94</v>
      </c>
      <c r="C48" s="12">
        <f t="shared" si="7"/>
        <v>58.28</v>
      </c>
      <c r="D48" s="13">
        <f t="shared" si="3"/>
        <v>58.28</v>
      </c>
      <c r="E48" s="14"/>
      <c r="F48" s="15">
        <f t="shared" si="8"/>
        <v>0</v>
      </c>
      <c r="G48" s="15">
        <f t="shared" si="9"/>
        <v>0</v>
      </c>
    </row>
    <row r="49" spans="1:7" ht="16">
      <c r="A49" s="11" t="s">
        <v>14</v>
      </c>
      <c r="B49" s="16">
        <v>94</v>
      </c>
      <c r="C49" s="12">
        <f t="shared" si="7"/>
        <v>58.28</v>
      </c>
      <c r="D49" s="13">
        <f t="shared" si="3"/>
        <v>58.28</v>
      </c>
      <c r="E49" s="14"/>
      <c r="F49" s="15">
        <f t="shared" si="8"/>
        <v>0</v>
      </c>
      <c r="G49" s="15">
        <f t="shared" si="9"/>
        <v>0</v>
      </c>
    </row>
    <row r="50" spans="1:7" ht="16">
      <c r="A50" s="11" t="s">
        <v>15</v>
      </c>
      <c r="B50" s="12">
        <v>173</v>
      </c>
      <c r="C50" s="12">
        <f t="shared" si="7"/>
        <v>107.26</v>
      </c>
      <c r="D50" s="13">
        <f t="shared" si="3"/>
        <v>107.26</v>
      </c>
      <c r="E50" s="14"/>
      <c r="F50" s="15">
        <f t="shared" si="8"/>
        <v>0</v>
      </c>
      <c r="G50" s="15">
        <f t="shared" si="9"/>
        <v>0</v>
      </c>
    </row>
    <row r="51" spans="1:7" ht="16">
      <c r="A51" s="11" t="s">
        <v>16</v>
      </c>
      <c r="B51" s="12">
        <v>177</v>
      </c>
      <c r="C51" s="12">
        <f t="shared" si="7"/>
        <v>109.74</v>
      </c>
      <c r="D51" s="13">
        <f t="shared" si="3"/>
        <v>109.74</v>
      </c>
      <c r="E51" s="14"/>
      <c r="F51" s="15">
        <f t="shared" si="8"/>
        <v>0</v>
      </c>
      <c r="G51" s="15">
        <f t="shared" si="9"/>
        <v>0</v>
      </c>
    </row>
    <row r="52" spans="1:7" ht="16">
      <c r="A52" s="11" t="s">
        <v>17</v>
      </c>
      <c r="B52" s="12">
        <v>219</v>
      </c>
      <c r="C52" s="12">
        <f t="shared" si="7"/>
        <v>135.78</v>
      </c>
      <c r="D52" s="13">
        <f t="shared" si="3"/>
        <v>135.78</v>
      </c>
      <c r="E52" s="14"/>
      <c r="F52" s="15">
        <f t="shared" si="8"/>
        <v>0</v>
      </c>
      <c r="G52" s="15">
        <f t="shared" si="9"/>
        <v>0</v>
      </c>
    </row>
    <row r="53" spans="1:7" ht="16">
      <c r="A53" s="11" t="s">
        <v>18</v>
      </c>
      <c r="B53" s="12">
        <v>58</v>
      </c>
      <c r="C53" s="12">
        <f t="shared" si="7"/>
        <v>35.96</v>
      </c>
      <c r="D53" s="13">
        <f t="shared" si="3"/>
        <v>35.96</v>
      </c>
      <c r="E53" s="14"/>
      <c r="F53" s="15">
        <f t="shared" si="8"/>
        <v>0</v>
      </c>
      <c r="G53" s="15">
        <f t="shared" si="9"/>
        <v>0</v>
      </c>
    </row>
    <row r="54" spans="1:7" ht="16">
      <c r="A54" s="11" t="s">
        <v>19</v>
      </c>
      <c r="B54" s="12">
        <v>238</v>
      </c>
      <c r="C54" s="12">
        <f t="shared" si="7"/>
        <v>147.56</v>
      </c>
      <c r="D54" s="13">
        <f t="shared" si="3"/>
        <v>147.56</v>
      </c>
      <c r="E54" s="14"/>
      <c r="F54" s="15">
        <f t="shared" si="8"/>
        <v>0</v>
      </c>
      <c r="G54" s="15">
        <f t="shared" si="9"/>
        <v>0</v>
      </c>
    </row>
    <row r="55" spans="1:7" ht="16">
      <c r="A55" s="11" t="s">
        <v>20</v>
      </c>
      <c r="B55" s="12">
        <v>58</v>
      </c>
      <c r="C55" s="12">
        <f t="shared" si="7"/>
        <v>35.96</v>
      </c>
      <c r="D55" s="13">
        <f t="shared" si="3"/>
        <v>35.96</v>
      </c>
      <c r="E55" s="14"/>
      <c r="F55" s="15">
        <f t="shared" si="8"/>
        <v>0</v>
      </c>
      <c r="G55" s="15">
        <f t="shared" si="9"/>
        <v>0</v>
      </c>
    </row>
    <row r="56" spans="1:7" ht="16">
      <c r="A56" s="11" t="s">
        <v>21</v>
      </c>
      <c r="B56" s="12">
        <v>53</v>
      </c>
      <c r="C56" s="12">
        <f t="shared" si="7"/>
        <v>32.86</v>
      </c>
      <c r="D56" s="13">
        <f t="shared" si="3"/>
        <v>32.86</v>
      </c>
      <c r="E56" s="14"/>
      <c r="F56" s="15">
        <f t="shared" si="8"/>
        <v>0</v>
      </c>
      <c r="G56" s="15">
        <f t="shared" si="9"/>
        <v>0</v>
      </c>
    </row>
    <row r="57" spans="1:7" ht="16">
      <c r="A57" s="11" t="s">
        <v>22</v>
      </c>
      <c r="B57" s="12">
        <v>58</v>
      </c>
      <c r="C57" s="12">
        <f t="shared" si="7"/>
        <v>35.96</v>
      </c>
      <c r="D57" s="13">
        <f t="shared" si="3"/>
        <v>35.96</v>
      </c>
      <c r="E57" s="14"/>
      <c r="F57" s="15">
        <f t="shared" si="8"/>
        <v>0</v>
      </c>
      <c r="G57" s="15">
        <f t="shared" si="9"/>
        <v>0</v>
      </c>
    </row>
    <row r="58" spans="1:7" ht="16">
      <c r="A58" s="34" t="s">
        <v>33</v>
      </c>
      <c r="B58" s="35"/>
      <c r="C58" s="35"/>
      <c r="D58" s="35"/>
      <c r="E58" s="35"/>
      <c r="F58" s="35"/>
      <c r="G58" s="36"/>
    </row>
    <row r="59" spans="1:7" ht="16">
      <c r="A59" s="11" t="s">
        <v>6</v>
      </c>
      <c r="B59" s="16">
        <v>165</v>
      </c>
      <c r="C59" s="12">
        <f t="shared" ref="C59:C75" si="10">B59-(B59*$B$1/100)</f>
        <v>102.3</v>
      </c>
      <c r="D59" s="13">
        <f t="shared" si="3"/>
        <v>102.3</v>
      </c>
      <c r="E59" s="14"/>
      <c r="F59" s="15">
        <f t="shared" ref="F59:F75" si="11">C59*E59</f>
        <v>0</v>
      </c>
      <c r="G59" s="15">
        <f t="shared" ref="G59:G75" si="12">D59*E59</f>
        <v>0</v>
      </c>
    </row>
    <row r="60" spans="1:7" ht="16">
      <c r="A60" s="11" t="s">
        <v>7</v>
      </c>
      <c r="B60" s="16">
        <v>331</v>
      </c>
      <c r="C60" s="12">
        <f t="shared" si="10"/>
        <v>205.22</v>
      </c>
      <c r="D60" s="13">
        <f t="shared" si="3"/>
        <v>205.22</v>
      </c>
      <c r="E60" s="14"/>
      <c r="F60" s="15">
        <f t="shared" si="11"/>
        <v>0</v>
      </c>
      <c r="G60" s="15">
        <f t="shared" si="12"/>
        <v>0</v>
      </c>
    </row>
    <row r="61" spans="1:7" ht="16">
      <c r="A61" s="11" t="s">
        <v>8</v>
      </c>
      <c r="B61" s="16"/>
      <c r="C61" s="12">
        <f t="shared" si="10"/>
        <v>0</v>
      </c>
      <c r="D61" s="13">
        <f t="shared" si="3"/>
        <v>0</v>
      </c>
      <c r="E61" s="14"/>
      <c r="F61" s="15">
        <f t="shared" si="11"/>
        <v>0</v>
      </c>
      <c r="G61" s="15">
        <f t="shared" si="12"/>
        <v>0</v>
      </c>
    </row>
    <row r="62" spans="1:7" ht="16">
      <c r="A62" s="11" t="s">
        <v>9</v>
      </c>
      <c r="B62" s="16"/>
      <c r="C62" s="12">
        <f t="shared" si="10"/>
        <v>0</v>
      </c>
      <c r="D62" s="13">
        <f t="shared" si="3"/>
        <v>0</v>
      </c>
      <c r="E62" s="14"/>
      <c r="F62" s="15">
        <f t="shared" si="11"/>
        <v>0</v>
      </c>
      <c r="G62" s="15">
        <f t="shared" si="12"/>
        <v>0</v>
      </c>
    </row>
    <row r="63" spans="1:7" ht="16">
      <c r="A63" s="11" t="s">
        <v>10</v>
      </c>
      <c r="B63" s="16">
        <v>259</v>
      </c>
      <c r="C63" s="12">
        <f t="shared" si="10"/>
        <v>160.57999999999998</v>
      </c>
      <c r="D63" s="13">
        <f t="shared" si="3"/>
        <v>160.58000000000001</v>
      </c>
      <c r="E63" s="14"/>
      <c r="F63" s="15">
        <f t="shared" si="11"/>
        <v>0</v>
      </c>
      <c r="G63" s="15">
        <f t="shared" si="12"/>
        <v>0</v>
      </c>
    </row>
    <row r="64" spans="1:7" ht="16">
      <c r="A64" s="11" t="s">
        <v>11</v>
      </c>
      <c r="B64" s="16"/>
      <c r="C64" s="12">
        <f t="shared" si="10"/>
        <v>0</v>
      </c>
      <c r="D64" s="13">
        <f t="shared" si="3"/>
        <v>0</v>
      </c>
      <c r="E64" s="14"/>
      <c r="F64" s="15">
        <f t="shared" si="11"/>
        <v>0</v>
      </c>
      <c r="G64" s="15">
        <f t="shared" si="12"/>
        <v>0</v>
      </c>
    </row>
    <row r="65" spans="1:7" ht="16">
      <c r="A65" s="11" t="s">
        <v>12</v>
      </c>
      <c r="B65" s="16"/>
      <c r="C65" s="12">
        <f t="shared" si="10"/>
        <v>0</v>
      </c>
      <c r="D65" s="13">
        <f t="shared" si="3"/>
        <v>0</v>
      </c>
      <c r="E65" s="14"/>
      <c r="F65" s="15">
        <f t="shared" si="11"/>
        <v>0</v>
      </c>
      <c r="G65" s="15">
        <f t="shared" si="12"/>
        <v>0</v>
      </c>
    </row>
    <row r="66" spans="1:7" ht="16">
      <c r="A66" s="11" t="s">
        <v>13</v>
      </c>
      <c r="B66" s="16">
        <v>203</v>
      </c>
      <c r="C66" s="12">
        <f t="shared" si="10"/>
        <v>125.86</v>
      </c>
      <c r="D66" s="13">
        <f t="shared" si="3"/>
        <v>125.86</v>
      </c>
      <c r="E66" s="14"/>
      <c r="F66" s="15">
        <f t="shared" si="11"/>
        <v>0</v>
      </c>
      <c r="G66" s="15">
        <f t="shared" si="12"/>
        <v>0</v>
      </c>
    </row>
    <row r="67" spans="1:7" ht="16">
      <c r="A67" s="11" t="s">
        <v>14</v>
      </c>
      <c r="B67" s="16">
        <v>259</v>
      </c>
      <c r="C67" s="12">
        <f t="shared" si="10"/>
        <v>160.57999999999998</v>
      </c>
      <c r="D67" s="13">
        <f t="shared" si="3"/>
        <v>160.58000000000001</v>
      </c>
      <c r="E67" s="14"/>
      <c r="F67" s="15">
        <f t="shared" si="11"/>
        <v>0</v>
      </c>
      <c r="G67" s="15">
        <f t="shared" si="12"/>
        <v>0</v>
      </c>
    </row>
    <row r="68" spans="1:7" ht="16">
      <c r="A68" s="11" t="s">
        <v>15</v>
      </c>
      <c r="B68" s="16">
        <v>296</v>
      </c>
      <c r="C68" s="12">
        <f t="shared" si="10"/>
        <v>183.51999999999998</v>
      </c>
      <c r="D68" s="13">
        <f t="shared" si="3"/>
        <v>183.52</v>
      </c>
      <c r="E68" s="14"/>
      <c r="F68" s="15">
        <f t="shared" si="11"/>
        <v>0</v>
      </c>
      <c r="G68" s="15">
        <f t="shared" si="12"/>
        <v>0</v>
      </c>
    </row>
    <row r="69" spans="1:7" ht="16">
      <c r="A69" s="11" t="s">
        <v>16</v>
      </c>
      <c r="B69" s="16">
        <v>303</v>
      </c>
      <c r="C69" s="12">
        <f t="shared" si="10"/>
        <v>187.86</v>
      </c>
      <c r="D69" s="13">
        <f t="shared" si="3"/>
        <v>187.86</v>
      </c>
      <c r="E69" s="14"/>
      <c r="F69" s="15">
        <f t="shared" si="11"/>
        <v>0</v>
      </c>
      <c r="G69" s="15">
        <f t="shared" si="12"/>
        <v>0</v>
      </c>
    </row>
    <row r="70" spans="1:7" ht="16">
      <c r="A70" s="11" t="s">
        <v>17</v>
      </c>
      <c r="B70" s="16">
        <v>331</v>
      </c>
      <c r="C70" s="12">
        <f t="shared" si="10"/>
        <v>205.22</v>
      </c>
      <c r="D70" s="13">
        <f t="shared" si="3"/>
        <v>205.22</v>
      </c>
      <c r="E70" s="14"/>
      <c r="F70" s="15">
        <f t="shared" si="11"/>
        <v>0</v>
      </c>
      <c r="G70" s="15">
        <f t="shared" si="12"/>
        <v>0</v>
      </c>
    </row>
    <row r="71" spans="1:7" ht="16">
      <c r="A71" s="11" t="s">
        <v>18</v>
      </c>
      <c r="B71" s="16">
        <v>82</v>
      </c>
      <c r="C71" s="12">
        <f t="shared" si="10"/>
        <v>50.84</v>
      </c>
      <c r="D71" s="13">
        <f t="shared" si="3"/>
        <v>50.84</v>
      </c>
      <c r="E71" s="14"/>
      <c r="F71" s="15">
        <f t="shared" si="11"/>
        <v>0</v>
      </c>
      <c r="G71" s="15">
        <f t="shared" si="12"/>
        <v>0</v>
      </c>
    </row>
    <row r="72" spans="1:7" ht="16">
      <c r="A72" s="11" t="s">
        <v>19</v>
      </c>
      <c r="B72" s="16">
        <v>296</v>
      </c>
      <c r="C72" s="12">
        <f t="shared" si="10"/>
        <v>183.51999999999998</v>
      </c>
      <c r="D72" s="13">
        <f t="shared" si="3"/>
        <v>183.52</v>
      </c>
      <c r="E72" s="14"/>
      <c r="F72" s="15">
        <f t="shared" si="11"/>
        <v>0</v>
      </c>
      <c r="G72" s="15">
        <f t="shared" si="12"/>
        <v>0</v>
      </c>
    </row>
    <row r="73" spans="1:7" ht="16">
      <c r="A73" s="11" t="s">
        <v>20</v>
      </c>
      <c r="B73" s="16">
        <v>112</v>
      </c>
      <c r="C73" s="12">
        <f t="shared" si="10"/>
        <v>69.44</v>
      </c>
      <c r="D73" s="13">
        <f t="shared" ref="D73:D140" si="13">B73*62/100</f>
        <v>69.44</v>
      </c>
      <c r="E73" s="14"/>
      <c r="F73" s="15">
        <f t="shared" si="11"/>
        <v>0</v>
      </c>
      <c r="G73" s="15">
        <f t="shared" si="12"/>
        <v>0</v>
      </c>
    </row>
    <row r="74" spans="1:7" ht="16">
      <c r="A74" s="11" t="s">
        <v>21</v>
      </c>
      <c r="B74" s="16">
        <v>112</v>
      </c>
      <c r="C74" s="12">
        <f t="shared" si="10"/>
        <v>69.44</v>
      </c>
      <c r="D74" s="13">
        <f t="shared" si="13"/>
        <v>69.44</v>
      </c>
      <c r="E74" s="14"/>
      <c r="F74" s="15">
        <f t="shared" si="11"/>
        <v>0</v>
      </c>
      <c r="G74" s="15">
        <f t="shared" si="12"/>
        <v>0</v>
      </c>
    </row>
    <row r="75" spans="1:7" ht="16">
      <c r="A75" s="11" t="s">
        <v>22</v>
      </c>
      <c r="B75" s="16">
        <v>65</v>
      </c>
      <c r="C75" s="12">
        <f t="shared" si="10"/>
        <v>40.299999999999997</v>
      </c>
      <c r="D75" s="13">
        <f t="shared" si="13"/>
        <v>40.299999999999997</v>
      </c>
      <c r="E75" s="14"/>
      <c r="F75" s="15">
        <f t="shared" si="11"/>
        <v>0</v>
      </c>
      <c r="G75" s="15">
        <f t="shared" si="12"/>
        <v>0</v>
      </c>
    </row>
    <row r="76" spans="1:7" ht="16">
      <c r="A76" s="34" t="s">
        <v>25</v>
      </c>
      <c r="B76" s="35"/>
      <c r="C76" s="35"/>
      <c r="D76" s="35"/>
      <c r="E76" s="35"/>
      <c r="F76" s="35"/>
      <c r="G76" s="36"/>
    </row>
    <row r="77" spans="1:7" ht="16">
      <c r="A77" s="11" t="s">
        <v>34</v>
      </c>
      <c r="B77" s="16">
        <v>136</v>
      </c>
      <c r="C77" s="12">
        <f t="shared" ref="C77:C93" si="14">B77-(B77*$B$1/100)</f>
        <v>84.32</v>
      </c>
      <c r="D77" s="13">
        <f t="shared" si="13"/>
        <v>84.32</v>
      </c>
      <c r="E77" s="14"/>
      <c r="F77" s="15">
        <f>C77*E77</f>
        <v>0</v>
      </c>
      <c r="G77" s="15">
        <f>D77*E77</f>
        <v>0</v>
      </c>
    </row>
    <row r="78" spans="1:7" ht="16">
      <c r="A78" s="11" t="s">
        <v>35</v>
      </c>
      <c r="B78" s="16">
        <v>260</v>
      </c>
      <c r="C78" s="12">
        <f t="shared" si="14"/>
        <v>161.19999999999999</v>
      </c>
      <c r="D78" s="13">
        <f t="shared" si="13"/>
        <v>161.19999999999999</v>
      </c>
      <c r="E78" s="14"/>
      <c r="F78" s="15">
        <f t="shared" ref="F78:F93" si="15">C78*E78</f>
        <v>0</v>
      </c>
      <c r="G78" s="15">
        <f t="shared" ref="G78:G93" si="16">D78*E78</f>
        <v>0</v>
      </c>
    </row>
    <row r="79" spans="1:7" ht="16">
      <c r="A79" s="11" t="s">
        <v>36</v>
      </c>
      <c r="B79" s="16"/>
      <c r="C79" s="12">
        <f t="shared" si="14"/>
        <v>0</v>
      </c>
      <c r="D79" s="13">
        <f t="shared" si="13"/>
        <v>0</v>
      </c>
      <c r="E79" s="14"/>
      <c r="F79" s="15">
        <f t="shared" si="15"/>
        <v>0</v>
      </c>
      <c r="G79" s="15">
        <f t="shared" si="16"/>
        <v>0</v>
      </c>
    </row>
    <row r="80" spans="1:7" ht="16">
      <c r="A80" s="11" t="s">
        <v>37</v>
      </c>
      <c r="B80" s="16">
        <v>97</v>
      </c>
      <c r="C80" s="12">
        <f t="shared" si="14"/>
        <v>60.14</v>
      </c>
      <c r="D80" s="13">
        <f t="shared" si="13"/>
        <v>60.14</v>
      </c>
      <c r="E80" s="14"/>
      <c r="F80" s="15">
        <f t="shared" si="15"/>
        <v>0</v>
      </c>
      <c r="G80" s="15">
        <f t="shared" si="16"/>
        <v>0</v>
      </c>
    </row>
    <row r="81" spans="1:7" ht="16">
      <c r="A81" s="11" t="s">
        <v>38</v>
      </c>
      <c r="B81" s="16">
        <v>194</v>
      </c>
      <c r="C81" s="12">
        <f t="shared" si="14"/>
        <v>120.28</v>
      </c>
      <c r="D81" s="13">
        <f t="shared" si="13"/>
        <v>120.28</v>
      </c>
      <c r="E81" s="14"/>
      <c r="F81" s="15">
        <f t="shared" si="15"/>
        <v>0</v>
      </c>
      <c r="G81" s="15">
        <f t="shared" si="16"/>
        <v>0</v>
      </c>
    </row>
    <row r="82" spans="1:7" ht="16">
      <c r="A82" s="11" t="s">
        <v>39</v>
      </c>
      <c r="B82" s="16"/>
      <c r="C82" s="12">
        <f t="shared" si="14"/>
        <v>0</v>
      </c>
      <c r="D82" s="13">
        <f t="shared" si="13"/>
        <v>0</v>
      </c>
      <c r="E82" s="14"/>
      <c r="F82" s="15">
        <f t="shared" si="15"/>
        <v>0</v>
      </c>
      <c r="G82" s="15">
        <f t="shared" si="16"/>
        <v>0</v>
      </c>
    </row>
    <row r="83" spans="1:7" ht="16">
      <c r="A83" s="11" t="s">
        <v>40</v>
      </c>
      <c r="B83" s="16"/>
      <c r="C83" s="12">
        <f t="shared" si="14"/>
        <v>0</v>
      </c>
      <c r="D83" s="13">
        <f t="shared" si="13"/>
        <v>0</v>
      </c>
      <c r="E83" s="14"/>
      <c r="F83" s="15">
        <f t="shared" si="15"/>
        <v>0</v>
      </c>
      <c r="G83" s="15">
        <f t="shared" si="16"/>
        <v>0</v>
      </c>
    </row>
    <row r="84" spans="1:7" ht="16">
      <c r="A84" s="11" t="s">
        <v>41</v>
      </c>
      <c r="B84" s="16">
        <v>119</v>
      </c>
      <c r="C84" s="12">
        <f t="shared" si="14"/>
        <v>73.78</v>
      </c>
      <c r="D84" s="13">
        <f t="shared" si="13"/>
        <v>73.78</v>
      </c>
      <c r="E84" s="14"/>
      <c r="F84" s="15">
        <f t="shared" si="15"/>
        <v>0</v>
      </c>
      <c r="G84" s="15">
        <f t="shared" si="16"/>
        <v>0</v>
      </c>
    </row>
    <row r="85" spans="1:7" ht="16">
      <c r="A85" s="11" t="s">
        <v>42</v>
      </c>
      <c r="B85" s="16">
        <v>119</v>
      </c>
      <c r="C85" s="12">
        <f t="shared" si="14"/>
        <v>73.78</v>
      </c>
      <c r="D85" s="13">
        <f t="shared" si="13"/>
        <v>73.78</v>
      </c>
      <c r="E85" s="14"/>
      <c r="F85" s="15">
        <f t="shared" si="15"/>
        <v>0</v>
      </c>
      <c r="G85" s="15">
        <f t="shared" si="16"/>
        <v>0</v>
      </c>
    </row>
    <row r="86" spans="1:7" ht="16">
      <c r="A86" s="11" t="s">
        <v>43</v>
      </c>
      <c r="B86" s="16">
        <v>260</v>
      </c>
      <c r="C86" s="12">
        <f t="shared" si="14"/>
        <v>161.19999999999999</v>
      </c>
      <c r="D86" s="13">
        <f t="shared" si="13"/>
        <v>161.19999999999999</v>
      </c>
      <c r="E86" s="14"/>
      <c r="F86" s="15">
        <f t="shared" si="15"/>
        <v>0</v>
      </c>
      <c r="G86" s="15">
        <f t="shared" si="16"/>
        <v>0</v>
      </c>
    </row>
    <row r="87" spans="1:7" ht="16">
      <c r="A87" s="11" t="s">
        <v>44</v>
      </c>
      <c r="B87" s="16">
        <v>242</v>
      </c>
      <c r="C87" s="12">
        <f t="shared" si="14"/>
        <v>150.04000000000002</v>
      </c>
      <c r="D87" s="13">
        <f t="shared" si="13"/>
        <v>150.04</v>
      </c>
      <c r="E87" s="14"/>
      <c r="F87" s="15">
        <f t="shared" si="15"/>
        <v>0</v>
      </c>
      <c r="G87" s="15">
        <f t="shared" si="16"/>
        <v>0</v>
      </c>
    </row>
    <row r="88" spans="1:7" ht="16">
      <c r="A88" s="11" t="s">
        <v>45</v>
      </c>
      <c r="B88" s="16">
        <v>290</v>
      </c>
      <c r="C88" s="12">
        <f t="shared" si="14"/>
        <v>179.8</v>
      </c>
      <c r="D88" s="13">
        <f t="shared" si="13"/>
        <v>179.8</v>
      </c>
      <c r="E88" s="14"/>
      <c r="F88" s="15">
        <f t="shared" si="15"/>
        <v>0</v>
      </c>
      <c r="G88" s="15">
        <f t="shared" si="16"/>
        <v>0</v>
      </c>
    </row>
    <row r="89" spans="1:7" ht="16">
      <c r="A89" s="11" t="s">
        <v>46</v>
      </c>
      <c r="B89" s="16">
        <v>65</v>
      </c>
      <c r="C89" s="12">
        <f t="shared" si="14"/>
        <v>40.299999999999997</v>
      </c>
      <c r="D89" s="13">
        <f t="shared" si="13"/>
        <v>40.299999999999997</v>
      </c>
      <c r="E89" s="14"/>
      <c r="F89" s="15">
        <f t="shared" si="15"/>
        <v>0</v>
      </c>
      <c r="G89" s="15">
        <f t="shared" si="16"/>
        <v>0</v>
      </c>
    </row>
    <row r="90" spans="1:7" ht="16">
      <c r="A90" s="11" t="s">
        <v>47</v>
      </c>
      <c r="B90" s="16">
        <v>260</v>
      </c>
      <c r="C90" s="12">
        <f t="shared" si="14"/>
        <v>161.19999999999999</v>
      </c>
      <c r="D90" s="13">
        <f t="shared" si="13"/>
        <v>161.19999999999999</v>
      </c>
      <c r="E90" s="14"/>
      <c r="F90" s="15">
        <f t="shared" si="15"/>
        <v>0</v>
      </c>
      <c r="G90" s="15">
        <f t="shared" si="16"/>
        <v>0</v>
      </c>
    </row>
    <row r="91" spans="1:7" ht="16">
      <c r="A91" s="11" t="s">
        <v>48</v>
      </c>
      <c r="B91" s="16">
        <v>70</v>
      </c>
      <c r="C91" s="12">
        <f t="shared" si="14"/>
        <v>43.4</v>
      </c>
      <c r="D91" s="13">
        <f t="shared" si="13"/>
        <v>43.4</v>
      </c>
      <c r="E91" s="14"/>
      <c r="F91" s="15">
        <f t="shared" si="15"/>
        <v>0</v>
      </c>
      <c r="G91" s="15">
        <f t="shared" si="16"/>
        <v>0</v>
      </c>
    </row>
    <row r="92" spans="1:7" ht="16">
      <c r="A92" s="11" t="s">
        <v>49</v>
      </c>
      <c r="B92" s="16">
        <v>65</v>
      </c>
      <c r="C92" s="12">
        <f t="shared" si="14"/>
        <v>40.299999999999997</v>
      </c>
      <c r="D92" s="13">
        <f t="shared" si="13"/>
        <v>40.299999999999997</v>
      </c>
      <c r="E92" s="14"/>
      <c r="F92" s="15">
        <f t="shared" si="15"/>
        <v>0</v>
      </c>
      <c r="G92" s="15">
        <f t="shared" si="16"/>
        <v>0</v>
      </c>
    </row>
    <row r="93" spans="1:7" ht="16">
      <c r="A93" s="11" t="s">
        <v>50</v>
      </c>
      <c r="B93" s="16">
        <v>65</v>
      </c>
      <c r="C93" s="12">
        <f t="shared" si="14"/>
        <v>40.299999999999997</v>
      </c>
      <c r="D93" s="13">
        <f t="shared" si="13"/>
        <v>40.299999999999997</v>
      </c>
      <c r="E93" s="14"/>
      <c r="F93" s="15">
        <f t="shared" si="15"/>
        <v>0</v>
      </c>
      <c r="G93" s="15">
        <f t="shared" si="16"/>
        <v>0</v>
      </c>
    </row>
    <row r="94" spans="1:7" ht="16">
      <c r="A94" s="34" t="s">
        <v>26</v>
      </c>
      <c r="B94" s="35"/>
      <c r="C94" s="35"/>
      <c r="D94" s="35"/>
      <c r="E94" s="35"/>
      <c r="F94" s="35"/>
      <c r="G94" s="36"/>
    </row>
    <row r="95" spans="1:7" ht="16">
      <c r="A95" s="11" t="s">
        <v>51</v>
      </c>
      <c r="B95" s="12">
        <v>77</v>
      </c>
      <c r="C95" s="12">
        <f t="shared" ref="C95:C111" si="17">B95-(B95*$B$1/100)</f>
        <v>47.739999999999995</v>
      </c>
      <c r="D95" s="13">
        <f t="shared" si="13"/>
        <v>47.74</v>
      </c>
      <c r="E95" s="14"/>
      <c r="F95" s="15">
        <f t="shared" ref="F95:F111" si="18">C95*E95</f>
        <v>0</v>
      </c>
      <c r="G95" s="15">
        <f t="shared" ref="G95:G111" si="19">D95*E95</f>
        <v>0</v>
      </c>
    </row>
    <row r="96" spans="1:7" ht="16">
      <c r="A96" s="11" t="s">
        <v>35</v>
      </c>
      <c r="B96" s="12">
        <v>270</v>
      </c>
      <c r="C96" s="12">
        <f t="shared" si="17"/>
        <v>167.4</v>
      </c>
      <c r="D96" s="13">
        <f t="shared" si="13"/>
        <v>167.4</v>
      </c>
      <c r="E96" s="14"/>
      <c r="F96" s="15">
        <f t="shared" si="18"/>
        <v>0</v>
      </c>
      <c r="G96" s="15">
        <f t="shared" si="19"/>
        <v>0</v>
      </c>
    </row>
    <row r="97" spans="1:7" ht="16">
      <c r="A97" s="11" t="s">
        <v>36</v>
      </c>
      <c r="B97" s="12">
        <v>407</v>
      </c>
      <c r="C97" s="12">
        <f t="shared" si="17"/>
        <v>252.34</v>
      </c>
      <c r="D97" s="13">
        <f t="shared" si="13"/>
        <v>252.34</v>
      </c>
      <c r="E97" s="14"/>
      <c r="F97" s="15">
        <f t="shared" si="18"/>
        <v>0</v>
      </c>
      <c r="G97" s="15">
        <f t="shared" si="19"/>
        <v>0</v>
      </c>
    </row>
    <row r="98" spans="1:7" ht="16">
      <c r="A98" s="11" t="s">
        <v>37</v>
      </c>
      <c r="B98" s="12">
        <v>100.1</v>
      </c>
      <c r="C98" s="12">
        <f t="shared" si="17"/>
        <v>62.061999999999998</v>
      </c>
      <c r="D98" s="13">
        <f t="shared" si="13"/>
        <v>62.061999999999998</v>
      </c>
      <c r="E98" s="14"/>
      <c r="F98" s="15">
        <f t="shared" si="18"/>
        <v>0</v>
      </c>
      <c r="G98" s="15">
        <f t="shared" si="19"/>
        <v>0</v>
      </c>
    </row>
    <row r="99" spans="1:7" ht="16">
      <c r="A99" s="11" t="s">
        <v>38</v>
      </c>
      <c r="B99" s="12">
        <v>200.2</v>
      </c>
      <c r="C99" s="12">
        <f t="shared" si="17"/>
        <v>124.124</v>
      </c>
      <c r="D99" s="13">
        <f t="shared" si="13"/>
        <v>124.124</v>
      </c>
      <c r="E99" s="14"/>
      <c r="F99" s="15">
        <f t="shared" si="18"/>
        <v>0</v>
      </c>
      <c r="G99" s="15">
        <f t="shared" si="19"/>
        <v>0</v>
      </c>
    </row>
    <row r="100" spans="1:7" ht="16">
      <c r="A100" s="11" t="s">
        <v>39</v>
      </c>
      <c r="B100" s="12">
        <v>400.4</v>
      </c>
      <c r="C100" s="12">
        <f t="shared" si="17"/>
        <v>248.24799999999999</v>
      </c>
      <c r="D100" s="13">
        <f t="shared" si="13"/>
        <v>248.24799999999999</v>
      </c>
      <c r="E100" s="14"/>
      <c r="F100" s="15">
        <f t="shared" si="18"/>
        <v>0</v>
      </c>
      <c r="G100" s="15">
        <f t="shared" si="19"/>
        <v>0</v>
      </c>
    </row>
    <row r="101" spans="1:7" ht="16">
      <c r="A101" s="11" t="s">
        <v>40</v>
      </c>
      <c r="B101" s="12">
        <v>600.6</v>
      </c>
      <c r="C101" s="12">
        <f t="shared" si="17"/>
        <v>372.37200000000007</v>
      </c>
      <c r="D101" s="13">
        <f t="shared" si="13"/>
        <v>372.37200000000007</v>
      </c>
      <c r="E101" s="14"/>
      <c r="F101" s="15">
        <f t="shared" si="18"/>
        <v>0</v>
      </c>
      <c r="G101" s="15">
        <f t="shared" si="19"/>
        <v>0</v>
      </c>
    </row>
    <row r="102" spans="1:7" ht="16">
      <c r="A102" s="11" t="s">
        <v>41</v>
      </c>
      <c r="B102" s="12">
        <v>119</v>
      </c>
      <c r="C102" s="12">
        <f t="shared" si="17"/>
        <v>73.78</v>
      </c>
      <c r="D102" s="13">
        <f t="shared" si="13"/>
        <v>73.78</v>
      </c>
      <c r="E102" s="14"/>
      <c r="F102" s="15">
        <f t="shared" si="18"/>
        <v>0</v>
      </c>
      <c r="G102" s="15">
        <f t="shared" si="19"/>
        <v>0</v>
      </c>
    </row>
    <row r="103" spans="1:7" ht="16">
      <c r="A103" s="11" t="s">
        <v>42</v>
      </c>
      <c r="B103" s="12">
        <v>119</v>
      </c>
      <c r="C103" s="12">
        <f t="shared" si="17"/>
        <v>73.78</v>
      </c>
      <c r="D103" s="13">
        <f t="shared" si="13"/>
        <v>73.78</v>
      </c>
      <c r="E103" s="14"/>
      <c r="F103" s="15">
        <f t="shared" si="18"/>
        <v>0</v>
      </c>
      <c r="G103" s="15">
        <f t="shared" si="19"/>
        <v>0</v>
      </c>
    </row>
    <row r="104" spans="1:7" ht="16">
      <c r="A104" s="11" t="s">
        <v>43</v>
      </c>
      <c r="B104" s="12">
        <v>200</v>
      </c>
      <c r="C104" s="12">
        <f t="shared" si="17"/>
        <v>124</v>
      </c>
      <c r="D104" s="13">
        <f t="shared" si="13"/>
        <v>124</v>
      </c>
      <c r="E104" s="14"/>
      <c r="F104" s="15">
        <f t="shared" si="18"/>
        <v>0</v>
      </c>
      <c r="G104" s="15">
        <f t="shared" si="19"/>
        <v>0</v>
      </c>
    </row>
    <row r="105" spans="1:7" ht="16">
      <c r="A105" s="11" t="s">
        <v>44</v>
      </c>
      <c r="B105" s="12">
        <v>212</v>
      </c>
      <c r="C105" s="12">
        <f t="shared" si="17"/>
        <v>131.44</v>
      </c>
      <c r="D105" s="13">
        <f t="shared" si="13"/>
        <v>131.44</v>
      </c>
      <c r="E105" s="14"/>
      <c r="F105" s="15">
        <f t="shared" si="18"/>
        <v>0</v>
      </c>
      <c r="G105" s="15">
        <f t="shared" si="19"/>
        <v>0</v>
      </c>
    </row>
    <row r="106" spans="1:7" ht="16">
      <c r="A106" s="11" t="s">
        <v>45</v>
      </c>
      <c r="B106" s="12">
        <v>289</v>
      </c>
      <c r="C106" s="12">
        <f t="shared" si="17"/>
        <v>179.18</v>
      </c>
      <c r="D106" s="13">
        <f t="shared" si="13"/>
        <v>179.18</v>
      </c>
      <c r="E106" s="14"/>
      <c r="F106" s="15">
        <f t="shared" si="18"/>
        <v>0</v>
      </c>
      <c r="G106" s="15">
        <f t="shared" si="19"/>
        <v>0</v>
      </c>
    </row>
    <row r="107" spans="1:7" ht="16">
      <c r="A107" s="11" t="s">
        <v>46</v>
      </c>
      <c r="B107" s="12">
        <v>65</v>
      </c>
      <c r="C107" s="12">
        <f t="shared" si="17"/>
        <v>40.299999999999997</v>
      </c>
      <c r="D107" s="13">
        <f t="shared" si="13"/>
        <v>40.299999999999997</v>
      </c>
      <c r="E107" s="14"/>
      <c r="F107" s="15">
        <f t="shared" si="18"/>
        <v>0</v>
      </c>
      <c r="G107" s="15">
        <f t="shared" si="19"/>
        <v>0</v>
      </c>
    </row>
    <row r="108" spans="1:7" ht="16">
      <c r="A108" s="11" t="s">
        <v>47</v>
      </c>
      <c r="B108" s="12">
        <v>284</v>
      </c>
      <c r="C108" s="12">
        <f t="shared" si="17"/>
        <v>176.07999999999998</v>
      </c>
      <c r="D108" s="13">
        <f t="shared" si="13"/>
        <v>176.08</v>
      </c>
      <c r="E108" s="14"/>
      <c r="F108" s="15">
        <f t="shared" si="18"/>
        <v>0</v>
      </c>
      <c r="G108" s="15">
        <f t="shared" si="19"/>
        <v>0</v>
      </c>
    </row>
    <row r="109" spans="1:7" ht="16">
      <c r="A109" s="11" t="s">
        <v>48</v>
      </c>
      <c r="B109" s="12">
        <v>70</v>
      </c>
      <c r="C109" s="12">
        <f t="shared" si="17"/>
        <v>43.4</v>
      </c>
      <c r="D109" s="13">
        <f t="shared" si="13"/>
        <v>43.4</v>
      </c>
      <c r="E109" s="14"/>
      <c r="F109" s="15">
        <f t="shared" si="18"/>
        <v>0</v>
      </c>
      <c r="G109" s="15">
        <f t="shared" si="19"/>
        <v>0</v>
      </c>
    </row>
    <row r="110" spans="1:7" ht="16">
      <c r="A110" s="11" t="s">
        <v>49</v>
      </c>
      <c r="B110" s="12">
        <v>65</v>
      </c>
      <c r="C110" s="12">
        <f t="shared" si="17"/>
        <v>40.299999999999997</v>
      </c>
      <c r="D110" s="13">
        <f t="shared" si="13"/>
        <v>40.299999999999997</v>
      </c>
      <c r="E110" s="14"/>
      <c r="F110" s="15">
        <f t="shared" si="18"/>
        <v>0</v>
      </c>
      <c r="G110" s="15">
        <f t="shared" si="19"/>
        <v>0</v>
      </c>
    </row>
    <row r="111" spans="1:7" ht="16">
      <c r="A111" s="11" t="s">
        <v>50</v>
      </c>
      <c r="B111" s="12">
        <v>65</v>
      </c>
      <c r="C111" s="12">
        <f t="shared" si="17"/>
        <v>40.299999999999997</v>
      </c>
      <c r="D111" s="13">
        <f t="shared" si="13"/>
        <v>40.299999999999997</v>
      </c>
      <c r="E111" s="14"/>
      <c r="F111" s="15">
        <f t="shared" si="18"/>
        <v>0</v>
      </c>
      <c r="G111" s="15">
        <f t="shared" si="19"/>
        <v>0</v>
      </c>
    </row>
    <row r="112" spans="1:7" ht="16">
      <c r="A112" s="34" t="s">
        <v>27</v>
      </c>
      <c r="B112" s="35"/>
      <c r="C112" s="35"/>
      <c r="D112" s="35"/>
      <c r="E112" s="35"/>
      <c r="F112" s="35"/>
      <c r="G112" s="36"/>
    </row>
    <row r="113" spans="1:7" ht="16">
      <c r="A113" s="11" t="s">
        <v>34</v>
      </c>
      <c r="B113" s="12">
        <v>135.30000000000001</v>
      </c>
      <c r="C113" s="12">
        <f t="shared" ref="C113:C129" si="20">B113-(B113*$B$1/100)</f>
        <v>83.885999999999996</v>
      </c>
      <c r="D113" s="13">
        <f t="shared" si="13"/>
        <v>83.88600000000001</v>
      </c>
      <c r="E113" s="14"/>
      <c r="F113" s="15">
        <f t="shared" ref="F113:F129" si="21">C113*E113</f>
        <v>0</v>
      </c>
      <c r="G113" s="15">
        <f t="shared" ref="G113:G129" si="22">D113*E113</f>
        <v>0</v>
      </c>
    </row>
    <row r="114" spans="1:7" ht="16">
      <c r="A114" s="11" t="s">
        <v>35</v>
      </c>
      <c r="B114" s="12">
        <v>260.7</v>
      </c>
      <c r="C114" s="12">
        <f t="shared" si="20"/>
        <v>161.63399999999999</v>
      </c>
      <c r="D114" s="13">
        <f t="shared" si="13"/>
        <v>161.63399999999999</v>
      </c>
      <c r="E114" s="14"/>
      <c r="F114" s="15">
        <f t="shared" si="21"/>
        <v>0</v>
      </c>
      <c r="G114" s="15">
        <f t="shared" si="22"/>
        <v>0</v>
      </c>
    </row>
    <row r="115" spans="1:7" ht="16">
      <c r="A115" s="11" t="s">
        <v>36</v>
      </c>
      <c r="B115" s="12">
        <v>389.4</v>
      </c>
      <c r="C115" s="12">
        <f t="shared" si="20"/>
        <v>241.428</v>
      </c>
      <c r="D115" s="13">
        <f t="shared" si="13"/>
        <v>241.428</v>
      </c>
      <c r="E115" s="14"/>
      <c r="F115" s="15">
        <f t="shared" si="21"/>
        <v>0</v>
      </c>
      <c r="G115" s="15">
        <f t="shared" si="22"/>
        <v>0</v>
      </c>
    </row>
    <row r="116" spans="1:7" ht="16">
      <c r="A116" s="11" t="s">
        <v>37</v>
      </c>
      <c r="B116" s="12">
        <v>100.1</v>
      </c>
      <c r="C116" s="12">
        <f t="shared" si="20"/>
        <v>62.061999999999998</v>
      </c>
      <c r="D116" s="13">
        <f t="shared" si="13"/>
        <v>62.061999999999998</v>
      </c>
      <c r="E116" s="14"/>
      <c r="F116" s="15">
        <f t="shared" si="21"/>
        <v>0</v>
      </c>
      <c r="G116" s="15">
        <f t="shared" si="22"/>
        <v>0</v>
      </c>
    </row>
    <row r="117" spans="1:7" ht="16">
      <c r="A117" s="11" t="s">
        <v>38</v>
      </c>
      <c r="B117" s="12">
        <v>200.2</v>
      </c>
      <c r="C117" s="12">
        <f t="shared" si="20"/>
        <v>124.124</v>
      </c>
      <c r="D117" s="13">
        <f t="shared" si="13"/>
        <v>124.124</v>
      </c>
      <c r="E117" s="14"/>
      <c r="F117" s="15">
        <f t="shared" si="21"/>
        <v>0</v>
      </c>
      <c r="G117" s="15">
        <f t="shared" si="22"/>
        <v>0</v>
      </c>
    </row>
    <row r="118" spans="1:7" ht="16">
      <c r="A118" s="11" t="s">
        <v>39</v>
      </c>
      <c r="B118" s="12">
        <v>400.4</v>
      </c>
      <c r="C118" s="12">
        <f t="shared" si="20"/>
        <v>248.24799999999999</v>
      </c>
      <c r="D118" s="13">
        <f t="shared" si="13"/>
        <v>248.24799999999999</v>
      </c>
      <c r="E118" s="14"/>
      <c r="F118" s="15">
        <f t="shared" si="21"/>
        <v>0</v>
      </c>
      <c r="G118" s="15">
        <f t="shared" si="22"/>
        <v>0</v>
      </c>
    </row>
    <row r="119" spans="1:7" ht="16">
      <c r="A119" s="11" t="s">
        <v>40</v>
      </c>
      <c r="B119" s="12">
        <v>600.6</v>
      </c>
      <c r="C119" s="12">
        <f t="shared" si="20"/>
        <v>372.37200000000007</v>
      </c>
      <c r="D119" s="13">
        <f t="shared" si="13"/>
        <v>372.37200000000007</v>
      </c>
      <c r="E119" s="14"/>
      <c r="F119" s="15">
        <f t="shared" si="21"/>
        <v>0</v>
      </c>
      <c r="G119" s="15">
        <f t="shared" si="22"/>
        <v>0</v>
      </c>
    </row>
    <row r="120" spans="1:7" ht="16">
      <c r="A120" s="11" t="s">
        <v>41</v>
      </c>
      <c r="B120" s="12">
        <v>119</v>
      </c>
      <c r="C120" s="12">
        <f t="shared" si="20"/>
        <v>73.78</v>
      </c>
      <c r="D120" s="13">
        <f t="shared" si="13"/>
        <v>73.78</v>
      </c>
      <c r="E120" s="14"/>
      <c r="F120" s="15">
        <f t="shared" si="21"/>
        <v>0</v>
      </c>
      <c r="G120" s="15">
        <f t="shared" si="22"/>
        <v>0</v>
      </c>
    </row>
    <row r="121" spans="1:7" ht="16">
      <c r="A121" s="11" t="s">
        <v>42</v>
      </c>
      <c r="B121" s="12">
        <v>119</v>
      </c>
      <c r="C121" s="12">
        <f t="shared" si="20"/>
        <v>73.78</v>
      </c>
      <c r="D121" s="13">
        <f t="shared" si="13"/>
        <v>73.78</v>
      </c>
      <c r="E121" s="14"/>
      <c r="F121" s="15">
        <f t="shared" si="21"/>
        <v>0</v>
      </c>
      <c r="G121" s="15">
        <f t="shared" si="22"/>
        <v>0</v>
      </c>
    </row>
    <row r="122" spans="1:7" ht="16">
      <c r="A122" s="11" t="s">
        <v>43</v>
      </c>
      <c r="B122" s="12">
        <v>200</v>
      </c>
      <c r="C122" s="12">
        <f t="shared" si="20"/>
        <v>124</v>
      </c>
      <c r="D122" s="13">
        <f t="shared" si="13"/>
        <v>124</v>
      </c>
      <c r="E122" s="14"/>
      <c r="F122" s="15">
        <f t="shared" si="21"/>
        <v>0</v>
      </c>
      <c r="G122" s="15">
        <f t="shared" si="22"/>
        <v>0</v>
      </c>
    </row>
    <row r="123" spans="1:7" ht="16">
      <c r="A123" s="11" t="s">
        <v>44</v>
      </c>
      <c r="B123" s="12">
        <v>212</v>
      </c>
      <c r="C123" s="12">
        <f t="shared" si="20"/>
        <v>131.44</v>
      </c>
      <c r="D123" s="13">
        <f t="shared" si="13"/>
        <v>131.44</v>
      </c>
      <c r="E123" s="14"/>
      <c r="F123" s="15">
        <f t="shared" si="21"/>
        <v>0</v>
      </c>
      <c r="G123" s="15">
        <f t="shared" si="22"/>
        <v>0</v>
      </c>
    </row>
    <row r="124" spans="1:7" ht="16">
      <c r="A124" s="11" t="s">
        <v>45</v>
      </c>
      <c r="B124" s="12">
        <v>289</v>
      </c>
      <c r="C124" s="12">
        <f t="shared" si="20"/>
        <v>179.18</v>
      </c>
      <c r="D124" s="13">
        <f t="shared" si="13"/>
        <v>179.18</v>
      </c>
      <c r="E124" s="14"/>
      <c r="F124" s="15">
        <f t="shared" si="21"/>
        <v>0</v>
      </c>
      <c r="G124" s="15">
        <f t="shared" si="22"/>
        <v>0</v>
      </c>
    </row>
    <row r="125" spans="1:7" ht="16">
      <c r="A125" s="11" t="s">
        <v>46</v>
      </c>
      <c r="B125" s="12">
        <v>65</v>
      </c>
      <c r="C125" s="12">
        <f t="shared" si="20"/>
        <v>40.299999999999997</v>
      </c>
      <c r="D125" s="13">
        <f t="shared" si="13"/>
        <v>40.299999999999997</v>
      </c>
      <c r="E125" s="14"/>
      <c r="F125" s="15">
        <f t="shared" si="21"/>
        <v>0</v>
      </c>
      <c r="G125" s="15">
        <f t="shared" si="22"/>
        <v>0</v>
      </c>
    </row>
    <row r="126" spans="1:7" ht="16">
      <c r="A126" s="11" t="s">
        <v>47</v>
      </c>
      <c r="B126" s="12">
        <v>284</v>
      </c>
      <c r="C126" s="12">
        <f t="shared" si="20"/>
        <v>176.07999999999998</v>
      </c>
      <c r="D126" s="13">
        <f t="shared" si="13"/>
        <v>176.08</v>
      </c>
      <c r="E126" s="14"/>
      <c r="F126" s="15">
        <f t="shared" si="21"/>
        <v>0</v>
      </c>
      <c r="G126" s="15">
        <f t="shared" si="22"/>
        <v>0</v>
      </c>
    </row>
    <row r="127" spans="1:7" ht="16">
      <c r="A127" s="11" t="s">
        <v>48</v>
      </c>
      <c r="B127" s="12">
        <v>70</v>
      </c>
      <c r="C127" s="12">
        <f t="shared" si="20"/>
        <v>43.4</v>
      </c>
      <c r="D127" s="13">
        <f t="shared" si="13"/>
        <v>43.4</v>
      </c>
      <c r="E127" s="14"/>
      <c r="F127" s="15">
        <f t="shared" si="21"/>
        <v>0</v>
      </c>
      <c r="G127" s="15">
        <f t="shared" si="22"/>
        <v>0</v>
      </c>
    </row>
    <row r="128" spans="1:7" ht="16">
      <c r="A128" s="11" t="s">
        <v>49</v>
      </c>
      <c r="B128" s="12">
        <v>65</v>
      </c>
      <c r="C128" s="12">
        <f t="shared" si="20"/>
        <v>40.299999999999997</v>
      </c>
      <c r="D128" s="13">
        <f t="shared" si="13"/>
        <v>40.299999999999997</v>
      </c>
      <c r="E128" s="14"/>
      <c r="F128" s="15">
        <f t="shared" si="21"/>
        <v>0</v>
      </c>
      <c r="G128" s="15">
        <f t="shared" si="22"/>
        <v>0</v>
      </c>
    </row>
    <row r="129" spans="1:7" ht="16">
      <c r="A129" s="11" t="s">
        <v>50</v>
      </c>
      <c r="B129" s="12">
        <v>65</v>
      </c>
      <c r="C129" s="12">
        <f t="shared" si="20"/>
        <v>40.299999999999997</v>
      </c>
      <c r="D129" s="13">
        <f t="shared" si="13"/>
        <v>40.299999999999997</v>
      </c>
      <c r="E129" s="14"/>
      <c r="F129" s="15">
        <f t="shared" si="21"/>
        <v>0</v>
      </c>
      <c r="G129" s="15">
        <f t="shared" si="22"/>
        <v>0</v>
      </c>
    </row>
    <row r="130" spans="1:7" ht="16">
      <c r="A130" s="34" t="s">
        <v>28</v>
      </c>
      <c r="B130" s="35"/>
      <c r="C130" s="35"/>
      <c r="D130" s="35"/>
      <c r="E130" s="35"/>
      <c r="F130" s="35"/>
      <c r="G130" s="36"/>
    </row>
    <row r="131" spans="1:7" ht="16">
      <c r="A131" s="11" t="s">
        <v>34</v>
      </c>
      <c r="B131" s="12">
        <v>225</v>
      </c>
      <c r="C131" s="12">
        <f t="shared" ref="C131:C147" si="23">B131-(B131*$B$1/100)</f>
        <v>139.5</v>
      </c>
      <c r="D131" s="13">
        <f t="shared" si="13"/>
        <v>139.5</v>
      </c>
      <c r="E131" s="14"/>
      <c r="F131" s="15">
        <f t="shared" ref="F131:F147" si="24">C131*E131</f>
        <v>0</v>
      </c>
      <c r="G131" s="15">
        <f t="shared" ref="G131:G147" si="25">D131*E131</f>
        <v>0</v>
      </c>
    </row>
    <row r="132" spans="1:7" ht="16">
      <c r="A132" s="11" t="s">
        <v>35</v>
      </c>
      <c r="B132" s="12">
        <v>425</v>
      </c>
      <c r="C132" s="12">
        <f t="shared" si="23"/>
        <v>263.5</v>
      </c>
      <c r="D132" s="13">
        <f t="shared" si="13"/>
        <v>263.5</v>
      </c>
      <c r="E132" s="14"/>
      <c r="F132" s="15">
        <f t="shared" si="24"/>
        <v>0</v>
      </c>
      <c r="G132" s="15">
        <f t="shared" si="25"/>
        <v>0</v>
      </c>
    </row>
    <row r="133" spans="1:7" ht="16">
      <c r="A133" s="11" t="s">
        <v>36</v>
      </c>
      <c r="B133" s="16"/>
      <c r="C133" s="12">
        <f t="shared" si="23"/>
        <v>0</v>
      </c>
      <c r="D133" s="13">
        <f t="shared" si="13"/>
        <v>0</v>
      </c>
      <c r="E133" s="14"/>
      <c r="F133" s="15">
        <f t="shared" si="24"/>
        <v>0</v>
      </c>
      <c r="G133" s="15">
        <f t="shared" si="25"/>
        <v>0</v>
      </c>
    </row>
    <row r="134" spans="1:7" ht="16">
      <c r="A134" s="11" t="s">
        <v>37</v>
      </c>
      <c r="B134" s="16"/>
      <c r="C134" s="12">
        <f t="shared" si="23"/>
        <v>0</v>
      </c>
      <c r="D134" s="13">
        <f t="shared" si="13"/>
        <v>0</v>
      </c>
      <c r="E134" s="14"/>
      <c r="F134" s="15">
        <f t="shared" si="24"/>
        <v>0</v>
      </c>
      <c r="G134" s="15">
        <f t="shared" si="25"/>
        <v>0</v>
      </c>
    </row>
    <row r="135" spans="1:7" ht="16">
      <c r="A135" s="11" t="s">
        <v>38</v>
      </c>
      <c r="B135" s="12">
        <v>314</v>
      </c>
      <c r="C135" s="12">
        <f t="shared" si="23"/>
        <v>194.68</v>
      </c>
      <c r="D135" s="13">
        <f t="shared" si="13"/>
        <v>194.68</v>
      </c>
      <c r="E135" s="14"/>
      <c r="F135" s="15">
        <f t="shared" si="24"/>
        <v>0</v>
      </c>
      <c r="G135" s="15">
        <f t="shared" si="25"/>
        <v>0</v>
      </c>
    </row>
    <row r="136" spans="1:7" ht="16">
      <c r="A136" s="11" t="s">
        <v>39</v>
      </c>
      <c r="B136" s="16"/>
      <c r="C136" s="12">
        <f t="shared" si="23"/>
        <v>0</v>
      </c>
      <c r="D136" s="13">
        <f t="shared" si="13"/>
        <v>0</v>
      </c>
      <c r="E136" s="14"/>
      <c r="F136" s="15">
        <f t="shared" si="24"/>
        <v>0</v>
      </c>
      <c r="G136" s="15">
        <f t="shared" si="25"/>
        <v>0</v>
      </c>
    </row>
    <row r="137" spans="1:7" ht="16">
      <c r="A137" s="11" t="s">
        <v>40</v>
      </c>
      <c r="B137" s="16"/>
      <c r="C137" s="12">
        <f t="shared" si="23"/>
        <v>0</v>
      </c>
      <c r="D137" s="13">
        <f t="shared" si="13"/>
        <v>0</v>
      </c>
      <c r="E137" s="14"/>
      <c r="F137" s="15">
        <f t="shared" si="24"/>
        <v>0</v>
      </c>
      <c r="G137" s="15">
        <f t="shared" si="25"/>
        <v>0</v>
      </c>
    </row>
    <row r="138" spans="1:7" ht="16">
      <c r="A138" s="11" t="s">
        <v>41</v>
      </c>
      <c r="B138" s="16">
        <v>259</v>
      </c>
      <c r="C138" s="12">
        <f t="shared" si="23"/>
        <v>160.57999999999998</v>
      </c>
      <c r="D138" s="13">
        <f t="shared" si="13"/>
        <v>160.58000000000001</v>
      </c>
      <c r="E138" s="14"/>
      <c r="F138" s="15">
        <f t="shared" si="24"/>
        <v>0</v>
      </c>
      <c r="G138" s="15">
        <f t="shared" si="25"/>
        <v>0</v>
      </c>
    </row>
    <row r="139" spans="1:7" ht="16">
      <c r="A139" s="11" t="s">
        <v>42</v>
      </c>
      <c r="B139" s="16">
        <v>333</v>
      </c>
      <c r="C139" s="12">
        <f t="shared" si="23"/>
        <v>206.45999999999998</v>
      </c>
      <c r="D139" s="13">
        <f t="shared" si="13"/>
        <v>206.46</v>
      </c>
      <c r="E139" s="14"/>
      <c r="F139" s="15">
        <f t="shared" si="24"/>
        <v>0</v>
      </c>
      <c r="G139" s="15">
        <f t="shared" si="25"/>
        <v>0</v>
      </c>
    </row>
    <row r="140" spans="1:7" ht="16">
      <c r="A140" s="11" t="s">
        <v>43</v>
      </c>
      <c r="B140" s="16">
        <v>385</v>
      </c>
      <c r="C140" s="12">
        <f t="shared" si="23"/>
        <v>238.7</v>
      </c>
      <c r="D140" s="13">
        <f t="shared" si="13"/>
        <v>238.7</v>
      </c>
      <c r="E140" s="14"/>
      <c r="F140" s="15">
        <f t="shared" si="24"/>
        <v>0</v>
      </c>
      <c r="G140" s="15">
        <f t="shared" si="25"/>
        <v>0</v>
      </c>
    </row>
    <row r="141" spans="1:7" ht="16">
      <c r="A141" s="11" t="s">
        <v>44</v>
      </c>
      <c r="B141" s="16">
        <v>394</v>
      </c>
      <c r="C141" s="12">
        <f t="shared" si="23"/>
        <v>244.28</v>
      </c>
      <c r="D141" s="13">
        <f t="shared" ref="D141:D147" si="26">B141*62/100</f>
        <v>244.28</v>
      </c>
      <c r="E141" s="14"/>
      <c r="F141" s="15">
        <f t="shared" si="24"/>
        <v>0</v>
      </c>
      <c r="G141" s="15">
        <f t="shared" si="25"/>
        <v>0</v>
      </c>
    </row>
    <row r="142" spans="1:7" ht="16">
      <c r="A142" s="11" t="s">
        <v>45</v>
      </c>
      <c r="B142" s="16">
        <v>425</v>
      </c>
      <c r="C142" s="12">
        <f t="shared" si="23"/>
        <v>263.5</v>
      </c>
      <c r="D142" s="13">
        <f t="shared" si="26"/>
        <v>263.5</v>
      </c>
      <c r="E142" s="14"/>
      <c r="F142" s="15">
        <f t="shared" si="24"/>
        <v>0</v>
      </c>
      <c r="G142" s="15">
        <f t="shared" si="25"/>
        <v>0</v>
      </c>
    </row>
    <row r="143" spans="1:7" ht="16">
      <c r="A143" s="11" t="s">
        <v>46</v>
      </c>
      <c r="B143" s="16">
        <v>94</v>
      </c>
      <c r="C143" s="12">
        <f t="shared" si="23"/>
        <v>58.28</v>
      </c>
      <c r="D143" s="13">
        <f t="shared" si="26"/>
        <v>58.28</v>
      </c>
      <c r="E143" s="14"/>
      <c r="F143" s="15">
        <f t="shared" si="24"/>
        <v>0</v>
      </c>
      <c r="G143" s="15">
        <f t="shared" si="25"/>
        <v>0</v>
      </c>
    </row>
    <row r="144" spans="1:7" ht="16">
      <c r="A144" s="11" t="s">
        <v>47</v>
      </c>
      <c r="B144" s="16">
        <v>385</v>
      </c>
      <c r="C144" s="12">
        <f t="shared" si="23"/>
        <v>238.7</v>
      </c>
      <c r="D144" s="13">
        <f t="shared" si="26"/>
        <v>238.7</v>
      </c>
      <c r="E144" s="14"/>
      <c r="F144" s="15">
        <f t="shared" si="24"/>
        <v>0</v>
      </c>
      <c r="G144" s="15">
        <f t="shared" si="25"/>
        <v>0</v>
      </c>
    </row>
    <row r="145" spans="1:7" ht="16">
      <c r="A145" s="11" t="s">
        <v>48</v>
      </c>
      <c r="B145" s="16">
        <v>142</v>
      </c>
      <c r="C145" s="12">
        <f t="shared" si="23"/>
        <v>88.039999999999992</v>
      </c>
      <c r="D145" s="13">
        <f t="shared" si="26"/>
        <v>88.04</v>
      </c>
      <c r="E145" s="14"/>
      <c r="F145" s="15">
        <f t="shared" si="24"/>
        <v>0</v>
      </c>
      <c r="G145" s="15">
        <f t="shared" si="25"/>
        <v>0</v>
      </c>
    </row>
    <row r="146" spans="1:7" ht="16">
      <c r="A146" s="11" t="s">
        <v>49</v>
      </c>
      <c r="B146" s="16">
        <v>142</v>
      </c>
      <c r="C146" s="12">
        <f t="shared" si="23"/>
        <v>88.039999999999992</v>
      </c>
      <c r="D146" s="13">
        <f t="shared" si="26"/>
        <v>88.04</v>
      </c>
      <c r="E146" s="14"/>
      <c r="F146" s="15">
        <f t="shared" si="24"/>
        <v>0</v>
      </c>
      <c r="G146" s="15">
        <f t="shared" si="25"/>
        <v>0</v>
      </c>
    </row>
    <row r="147" spans="1:7" ht="16">
      <c r="A147" s="11" t="s">
        <v>50</v>
      </c>
      <c r="B147" s="16">
        <v>71</v>
      </c>
      <c r="C147" s="12">
        <f t="shared" si="23"/>
        <v>44.019999999999996</v>
      </c>
      <c r="D147" s="13">
        <f t="shared" si="26"/>
        <v>44.02</v>
      </c>
      <c r="E147" s="14"/>
      <c r="F147" s="15">
        <f t="shared" si="24"/>
        <v>0</v>
      </c>
      <c r="G147" s="15">
        <f t="shared" si="25"/>
        <v>0</v>
      </c>
    </row>
    <row r="148" spans="1:7" ht="16">
      <c r="A148" s="34" t="s">
        <v>29</v>
      </c>
      <c r="B148" s="35"/>
      <c r="C148" s="35"/>
      <c r="D148" s="35"/>
      <c r="E148" s="35"/>
      <c r="F148" s="35"/>
      <c r="G148" s="36"/>
    </row>
    <row r="149" spans="1:7" ht="16">
      <c r="A149" s="15" t="s">
        <v>84</v>
      </c>
      <c r="B149" s="18">
        <v>64.680000000000007</v>
      </c>
      <c r="C149" s="12">
        <f t="shared" ref="C149:C180" si="27">B149-(B149*$B$1/100)</f>
        <v>40.101600000000005</v>
      </c>
      <c r="D149" s="13">
        <f t="shared" ref="D149:D180" si="28">B149*62/100</f>
        <v>40.101600000000005</v>
      </c>
      <c r="E149" s="14"/>
      <c r="F149" s="15">
        <f t="shared" ref="F149:F180" si="29">C149*E149</f>
        <v>0</v>
      </c>
      <c r="G149" s="15">
        <f t="shared" ref="G149:G180" si="30">D149*E149</f>
        <v>0</v>
      </c>
    </row>
    <row r="150" spans="1:7" ht="16">
      <c r="A150" s="15" t="s">
        <v>85</v>
      </c>
      <c r="B150" s="18">
        <v>70.84</v>
      </c>
      <c r="C150" s="12">
        <f t="shared" si="27"/>
        <v>43.9208</v>
      </c>
      <c r="D150" s="13">
        <f t="shared" si="28"/>
        <v>43.9208</v>
      </c>
      <c r="E150" s="14"/>
      <c r="F150" s="15">
        <f t="shared" si="29"/>
        <v>0</v>
      </c>
      <c r="G150" s="15">
        <f t="shared" si="30"/>
        <v>0</v>
      </c>
    </row>
    <row r="151" spans="1:7" ht="16">
      <c r="A151" s="15" t="s">
        <v>86</v>
      </c>
      <c r="B151" s="18">
        <v>81.62</v>
      </c>
      <c r="C151" s="12">
        <f t="shared" si="27"/>
        <v>50.604399999999998</v>
      </c>
      <c r="D151" s="13">
        <f t="shared" si="28"/>
        <v>50.604400000000005</v>
      </c>
      <c r="E151" s="14"/>
      <c r="F151" s="15">
        <f t="shared" si="29"/>
        <v>0</v>
      </c>
      <c r="G151" s="15">
        <f t="shared" si="30"/>
        <v>0</v>
      </c>
    </row>
    <row r="152" spans="1:7" ht="16">
      <c r="A152" s="15" t="s">
        <v>87</v>
      </c>
      <c r="B152" s="18">
        <v>93.94</v>
      </c>
      <c r="C152" s="12">
        <f t="shared" si="27"/>
        <v>58.242800000000003</v>
      </c>
      <c r="D152" s="13">
        <f t="shared" si="28"/>
        <v>58.242799999999995</v>
      </c>
      <c r="E152" s="14"/>
      <c r="F152" s="15">
        <f t="shared" si="29"/>
        <v>0</v>
      </c>
      <c r="G152" s="15">
        <f t="shared" si="30"/>
        <v>0</v>
      </c>
    </row>
    <row r="153" spans="1:7" ht="16">
      <c r="A153" s="15" t="s">
        <v>88</v>
      </c>
      <c r="B153" s="18">
        <v>100.1</v>
      </c>
      <c r="C153" s="12">
        <f t="shared" si="27"/>
        <v>62.061999999999998</v>
      </c>
      <c r="D153" s="13">
        <f t="shared" si="28"/>
        <v>62.061999999999998</v>
      </c>
      <c r="E153" s="14"/>
      <c r="F153" s="15">
        <f t="shared" si="29"/>
        <v>0</v>
      </c>
      <c r="G153" s="15">
        <f t="shared" si="30"/>
        <v>0</v>
      </c>
    </row>
    <row r="154" spans="1:7" ht="16">
      <c r="A154" s="15" t="s">
        <v>89</v>
      </c>
      <c r="B154" s="18">
        <v>123.2</v>
      </c>
      <c r="C154" s="12">
        <f t="shared" si="27"/>
        <v>76.384</v>
      </c>
      <c r="D154" s="13">
        <f t="shared" si="28"/>
        <v>76.384</v>
      </c>
      <c r="E154" s="14"/>
      <c r="F154" s="15">
        <f t="shared" si="29"/>
        <v>0</v>
      </c>
      <c r="G154" s="15">
        <f t="shared" si="30"/>
        <v>0</v>
      </c>
    </row>
    <row r="155" spans="1:7" ht="16">
      <c r="A155" s="15" t="s">
        <v>90</v>
      </c>
      <c r="B155" s="18">
        <v>141.68</v>
      </c>
      <c r="C155" s="12">
        <f t="shared" si="27"/>
        <v>87.8416</v>
      </c>
      <c r="D155" s="13">
        <f t="shared" si="28"/>
        <v>87.8416</v>
      </c>
      <c r="E155" s="14"/>
      <c r="F155" s="15">
        <f t="shared" si="29"/>
        <v>0</v>
      </c>
      <c r="G155" s="15">
        <f t="shared" si="30"/>
        <v>0</v>
      </c>
    </row>
    <row r="156" spans="1:7" ht="16">
      <c r="A156" s="15" t="s">
        <v>91</v>
      </c>
      <c r="B156" s="18">
        <v>170.94</v>
      </c>
      <c r="C156" s="12">
        <f t="shared" si="27"/>
        <v>105.9828</v>
      </c>
      <c r="D156" s="13">
        <f t="shared" si="28"/>
        <v>105.98280000000001</v>
      </c>
      <c r="E156" s="14"/>
      <c r="F156" s="15">
        <f t="shared" si="29"/>
        <v>0</v>
      </c>
      <c r="G156" s="15">
        <f t="shared" si="30"/>
        <v>0</v>
      </c>
    </row>
    <row r="157" spans="1:7" ht="16">
      <c r="A157" s="15" t="s">
        <v>92</v>
      </c>
      <c r="B157" s="18">
        <v>70.400000000000006</v>
      </c>
      <c r="C157" s="12">
        <f t="shared" si="27"/>
        <v>43.648000000000003</v>
      </c>
      <c r="D157" s="13">
        <f t="shared" si="28"/>
        <v>43.648000000000003</v>
      </c>
      <c r="E157" s="14"/>
      <c r="F157" s="15">
        <f t="shared" si="29"/>
        <v>0</v>
      </c>
      <c r="G157" s="15">
        <f t="shared" si="30"/>
        <v>0</v>
      </c>
    </row>
    <row r="158" spans="1:7" ht="16">
      <c r="A158" s="15" t="s">
        <v>93</v>
      </c>
      <c r="B158" s="18">
        <v>81.400000000000006</v>
      </c>
      <c r="C158" s="12">
        <f t="shared" si="27"/>
        <v>50.468000000000004</v>
      </c>
      <c r="D158" s="13">
        <f t="shared" si="28"/>
        <v>50.468000000000004</v>
      </c>
      <c r="E158" s="14"/>
      <c r="F158" s="15">
        <f t="shared" si="29"/>
        <v>0</v>
      </c>
      <c r="G158" s="15">
        <f t="shared" si="30"/>
        <v>0</v>
      </c>
    </row>
    <row r="159" spans="1:7" ht="16">
      <c r="A159" s="15" t="s">
        <v>94</v>
      </c>
      <c r="B159" s="18">
        <v>93.5</v>
      </c>
      <c r="C159" s="12">
        <f t="shared" si="27"/>
        <v>57.97</v>
      </c>
      <c r="D159" s="13">
        <f t="shared" si="28"/>
        <v>57.97</v>
      </c>
      <c r="E159" s="14"/>
      <c r="F159" s="15">
        <f t="shared" si="29"/>
        <v>0</v>
      </c>
      <c r="G159" s="15">
        <f t="shared" si="30"/>
        <v>0</v>
      </c>
    </row>
    <row r="160" spans="1:7" ht="16">
      <c r="A160" s="15" t="s">
        <v>95</v>
      </c>
      <c r="B160" s="18">
        <v>106.7</v>
      </c>
      <c r="C160" s="12">
        <f t="shared" si="27"/>
        <v>66.153999999999996</v>
      </c>
      <c r="D160" s="13">
        <f t="shared" si="28"/>
        <v>66.154000000000011</v>
      </c>
      <c r="E160" s="14"/>
      <c r="F160" s="15">
        <f t="shared" si="29"/>
        <v>0</v>
      </c>
      <c r="G160" s="15">
        <f t="shared" si="30"/>
        <v>0</v>
      </c>
    </row>
    <row r="161" spans="1:7" ht="16">
      <c r="A161" s="15" t="s">
        <v>96</v>
      </c>
      <c r="B161" s="18">
        <v>116.6</v>
      </c>
      <c r="C161" s="12">
        <f t="shared" si="27"/>
        <v>72.292000000000002</v>
      </c>
      <c r="D161" s="13">
        <f t="shared" si="28"/>
        <v>72.292000000000002</v>
      </c>
      <c r="E161" s="14"/>
      <c r="F161" s="15">
        <f t="shared" si="29"/>
        <v>0</v>
      </c>
      <c r="G161" s="15">
        <f t="shared" si="30"/>
        <v>0</v>
      </c>
    </row>
    <row r="162" spans="1:7" ht="16">
      <c r="A162" s="15" t="s">
        <v>97</v>
      </c>
      <c r="B162" s="18">
        <v>141.9</v>
      </c>
      <c r="C162" s="12">
        <f t="shared" si="27"/>
        <v>87.978000000000009</v>
      </c>
      <c r="D162" s="13">
        <f t="shared" si="28"/>
        <v>87.978000000000009</v>
      </c>
      <c r="E162" s="14"/>
      <c r="F162" s="15">
        <f t="shared" si="29"/>
        <v>0</v>
      </c>
      <c r="G162" s="15">
        <f t="shared" si="30"/>
        <v>0</v>
      </c>
    </row>
    <row r="163" spans="1:7" ht="16">
      <c r="A163" s="15" t="s">
        <v>98</v>
      </c>
      <c r="B163" s="18">
        <v>170.5</v>
      </c>
      <c r="C163" s="12">
        <f t="shared" si="27"/>
        <v>105.71</v>
      </c>
      <c r="D163" s="13">
        <f t="shared" si="28"/>
        <v>105.71</v>
      </c>
      <c r="E163" s="14"/>
      <c r="F163" s="15">
        <f t="shared" si="29"/>
        <v>0</v>
      </c>
      <c r="G163" s="15">
        <f t="shared" si="30"/>
        <v>0</v>
      </c>
    </row>
    <row r="164" spans="1:7" ht="16">
      <c r="A164" s="15" t="s">
        <v>99</v>
      </c>
      <c r="B164" s="18">
        <v>193.6</v>
      </c>
      <c r="C164" s="12">
        <f t="shared" si="27"/>
        <v>120.032</v>
      </c>
      <c r="D164" s="13">
        <f t="shared" si="28"/>
        <v>120.03199999999998</v>
      </c>
      <c r="E164" s="14"/>
      <c r="F164" s="15">
        <f t="shared" si="29"/>
        <v>0</v>
      </c>
      <c r="G164" s="15">
        <f t="shared" si="30"/>
        <v>0</v>
      </c>
    </row>
    <row r="165" spans="1:7" ht="16">
      <c r="A165" s="15" t="s">
        <v>100</v>
      </c>
      <c r="B165" s="18">
        <v>93.5</v>
      </c>
      <c r="C165" s="12">
        <f t="shared" si="27"/>
        <v>57.97</v>
      </c>
      <c r="D165" s="13">
        <f t="shared" si="28"/>
        <v>57.97</v>
      </c>
      <c r="E165" s="14"/>
      <c r="F165" s="15">
        <f t="shared" si="29"/>
        <v>0</v>
      </c>
      <c r="G165" s="15">
        <f t="shared" si="30"/>
        <v>0</v>
      </c>
    </row>
    <row r="166" spans="1:7" ht="16">
      <c r="A166" s="15" t="s">
        <v>101</v>
      </c>
      <c r="B166" s="18">
        <v>106.7</v>
      </c>
      <c r="C166" s="12">
        <f t="shared" si="27"/>
        <v>66.153999999999996</v>
      </c>
      <c r="D166" s="13">
        <f t="shared" si="28"/>
        <v>66.154000000000011</v>
      </c>
      <c r="E166" s="14"/>
      <c r="F166" s="15">
        <f t="shared" si="29"/>
        <v>0</v>
      </c>
      <c r="G166" s="15">
        <f t="shared" si="30"/>
        <v>0</v>
      </c>
    </row>
    <row r="167" spans="1:7" ht="16">
      <c r="A167" s="15" t="s">
        <v>102</v>
      </c>
      <c r="B167" s="18">
        <v>116.6</v>
      </c>
      <c r="C167" s="12">
        <f t="shared" si="27"/>
        <v>72.292000000000002</v>
      </c>
      <c r="D167" s="13">
        <f t="shared" si="28"/>
        <v>72.292000000000002</v>
      </c>
      <c r="E167" s="14"/>
      <c r="F167" s="15">
        <f t="shared" si="29"/>
        <v>0</v>
      </c>
      <c r="G167" s="15">
        <f t="shared" si="30"/>
        <v>0</v>
      </c>
    </row>
    <row r="168" spans="1:7" ht="16">
      <c r="A168" s="15" t="s">
        <v>103</v>
      </c>
      <c r="B168" s="18">
        <v>135.30000000000001</v>
      </c>
      <c r="C168" s="12">
        <f t="shared" si="27"/>
        <v>83.885999999999996</v>
      </c>
      <c r="D168" s="13">
        <f t="shared" si="28"/>
        <v>83.88600000000001</v>
      </c>
      <c r="E168" s="14"/>
      <c r="F168" s="15">
        <f t="shared" si="29"/>
        <v>0</v>
      </c>
      <c r="G168" s="15">
        <f t="shared" si="30"/>
        <v>0</v>
      </c>
    </row>
    <row r="169" spans="1:7" ht="16">
      <c r="A169" s="15" t="s">
        <v>104</v>
      </c>
      <c r="B169" s="18">
        <v>154</v>
      </c>
      <c r="C169" s="12">
        <f t="shared" si="27"/>
        <v>95.47999999999999</v>
      </c>
      <c r="D169" s="13">
        <f t="shared" si="28"/>
        <v>95.48</v>
      </c>
      <c r="E169" s="14"/>
      <c r="F169" s="15">
        <f t="shared" si="29"/>
        <v>0</v>
      </c>
      <c r="G169" s="15">
        <f t="shared" si="30"/>
        <v>0</v>
      </c>
    </row>
    <row r="170" spans="1:7" ht="16">
      <c r="A170" s="15" t="s">
        <v>105</v>
      </c>
      <c r="B170" s="18">
        <v>189.2</v>
      </c>
      <c r="C170" s="12">
        <f t="shared" si="27"/>
        <v>117.30399999999999</v>
      </c>
      <c r="D170" s="13">
        <f t="shared" si="28"/>
        <v>117.304</v>
      </c>
      <c r="E170" s="14"/>
      <c r="F170" s="15">
        <f t="shared" si="29"/>
        <v>0</v>
      </c>
      <c r="G170" s="15">
        <f t="shared" si="30"/>
        <v>0</v>
      </c>
    </row>
    <row r="171" spans="1:7" ht="16">
      <c r="A171" s="15" t="s">
        <v>106</v>
      </c>
      <c r="B171" s="18">
        <v>224.4</v>
      </c>
      <c r="C171" s="12">
        <f t="shared" si="27"/>
        <v>139.12799999999999</v>
      </c>
      <c r="D171" s="13">
        <f t="shared" si="28"/>
        <v>139.12800000000001</v>
      </c>
      <c r="E171" s="14"/>
      <c r="F171" s="15">
        <f t="shared" si="29"/>
        <v>0</v>
      </c>
      <c r="G171" s="15">
        <f t="shared" si="30"/>
        <v>0</v>
      </c>
    </row>
    <row r="172" spans="1:7" ht="16">
      <c r="A172" s="15" t="s">
        <v>107</v>
      </c>
      <c r="B172" s="18">
        <v>254.1</v>
      </c>
      <c r="C172" s="12">
        <f t="shared" si="27"/>
        <v>157.542</v>
      </c>
      <c r="D172" s="13">
        <f t="shared" si="28"/>
        <v>157.542</v>
      </c>
      <c r="E172" s="14"/>
      <c r="F172" s="15">
        <f t="shared" si="29"/>
        <v>0</v>
      </c>
      <c r="G172" s="15">
        <f t="shared" si="30"/>
        <v>0</v>
      </c>
    </row>
    <row r="173" spans="1:7" ht="16">
      <c r="A173" s="19" t="s">
        <v>108</v>
      </c>
      <c r="B173" s="20">
        <v>154</v>
      </c>
      <c r="C173" s="12">
        <f t="shared" si="27"/>
        <v>95.47999999999999</v>
      </c>
      <c r="D173" s="13">
        <f t="shared" si="28"/>
        <v>95.48</v>
      </c>
      <c r="E173" s="14"/>
      <c r="F173" s="15">
        <f t="shared" si="29"/>
        <v>0</v>
      </c>
      <c r="G173" s="15">
        <f t="shared" si="30"/>
        <v>0</v>
      </c>
    </row>
    <row r="174" spans="1:7" ht="16">
      <c r="A174" s="19" t="s">
        <v>109</v>
      </c>
      <c r="B174" s="20">
        <v>165</v>
      </c>
      <c r="C174" s="12">
        <f t="shared" si="27"/>
        <v>102.3</v>
      </c>
      <c r="D174" s="13">
        <f t="shared" si="28"/>
        <v>102.3</v>
      </c>
      <c r="E174" s="14"/>
      <c r="F174" s="15">
        <f t="shared" si="29"/>
        <v>0</v>
      </c>
      <c r="G174" s="15">
        <f t="shared" si="30"/>
        <v>0</v>
      </c>
    </row>
    <row r="175" spans="1:7" ht="16">
      <c r="A175" s="19" t="s">
        <v>110</v>
      </c>
      <c r="B175" s="20">
        <v>177</v>
      </c>
      <c r="C175" s="12">
        <f t="shared" si="27"/>
        <v>109.74</v>
      </c>
      <c r="D175" s="13">
        <f t="shared" si="28"/>
        <v>109.74</v>
      </c>
      <c r="E175" s="14"/>
      <c r="F175" s="15">
        <f t="shared" si="29"/>
        <v>0</v>
      </c>
      <c r="G175" s="15">
        <f t="shared" si="30"/>
        <v>0</v>
      </c>
    </row>
    <row r="176" spans="1:7" ht="16">
      <c r="A176" s="19" t="s">
        <v>111</v>
      </c>
      <c r="B176" s="20">
        <v>200</v>
      </c>
      <c r="C176" s="12">
        <f t="shared" si="27"/>
        <v>124</v>
      </c>
      <c r="D176" s="13">
        <f t="shared" si="28"/>
        <v>124</v>
      </c>
      <c r="E176" s="14"/>
      <c r="F176" s="15">
        <f t="shared" si="29"/>
        <v>0</v>
      </c>
      <c r="G176" s="15">
        <f t="shared" si="30"/>
        <v>0</v>
      </c>
    </row>
    <row r="177" spans="1:7" ht="16">
      <c r="A177" s="19" t="s">
        <v>112</v>
      </c>
      <c r="B177" s="20">
        <v>213</v>
      </c>
      <c r="C177" s="12">
        <f t="shared" si="27"/>
        <v>132.06</v>
      </c>
      <c r="D177" s="13">
        <f t="shared" si="28"/>
        <v>132.06</v>
      </c>
      <c r="E177" s="14"/>
      <c r="F177" s="15">
        <f t="shared" si="29"/>
        <v>0</v>
      </c>
      <c r="G177" s="15">
        <f t="shared" si="30"/>
        <v>0</v>
      </c>
    </row>
    <row r="178" spans="1:7" ht="16">
      <c r="A178" s="19" t="s">
        <v>113</v>
      </c>
      <c r="B178" s="20">
        <v>236</v>
      </c>
      <c r="C178" s="12">
        <f t="shared" si="27"/>
        <v>146.32</v>
      </c>
      <c r="D178" s="13">
        <f t="shared" si="28"/>
        <v>146.32</v>
      </c>
      <c r="E178" s="14"/>
      <c r="F178" s="15">
        <f t="shared" si="29"/>
        <v>0</v>
      </c>
      <c r="G178" s="15">
        <f t="shared" si="30"/>
        <v>0</v>
      </c>
    </row>
    <row r="179" spans="1:7" ht="16">
      <c r="A179" s="19" t="s">
        <v>114</v>
      </c>
      <c r="B179" s="20">
        <v>277</v>
      </c>
      <c r="C179" s="12">
        <f t="shared" si="27"/>
        <v>171.74</v>
      </c>
      <c r="D179" s="13">
        <f t="shared" si="28"/>
        <v>171.74</v>
      </c>
      <c r="E179" s="14"/>
      <c r="F179" s="15">
        <f t="shared" si="29"/>
        <v>0</v>
      </c>
      <c r="G179" s="15">
        <f t="shared" si="30"/>
        <v>0</v>
      </c>
    </row>
    <row r="180" spans="1:7" ht="16">
      <c r="A180" s="19" t="s">
        <v>115</v>
      </c>
      <c r="B180" s="20">
        <v>331</v>
      </c>
      <c r="C180" s="12">
        <f t="shared" si="27"/>
        <v>205.22</v>
      </c>
      <c r="D180" s="13">
        <f t="shared" si="28"/>
        <v>205.22</v>
      </c>
      <c r="E180" s="14"/>
      <c r="F180" s="15">
        <f t="shared" si="29"/>
        <v>0</v>
      </c>
      <c r="G180" s="15">
        <f t="shared" si="30"/>
        <v>0</v>
      </c>
    </row>
    <row r="181" spans="1:7" ht="16">
      <c r="A181" s="34" t="s">
        <v>30</v>
      </c>
      <c r="B181" s="35"/>
      <c r="C181" s="35"/>
      <c r="D181" s="35"/>
      <c r="E181" s="35"/>
      <c r="F181" s="35"/>
      <c r="G181" s="36"/>
    </row>
    <row r="182" spans="1:7" ht="16">
      <c r="A182" s="19" t="s">
        <v>52</v>
      </c>
      <c r="B182" s="18">
        <v>81.62</v>
      </c>
      <c r="C182" s="12">
        <f t="shared" ref="C182:C213" si="31">B182-(B182*$B$1/100)</f>
        <v>50.604399999999998</v>
      </c>
      <c r="D182" s="13">
        <f t="shared" ref="D182:D213" si="32">B182*62/100</f>
        <v>50.604400000000005</v>
      </c>
      <c r="E182" s="14"/>
      <c r="F182" s="15">
        <f t="shared" ref="F182:F213" si="33">C182*E182</f>
        <v>0</v>
      </c>
      <c r="G182" s="15">
        <f t="shared" ref="G182:G213" si="34">D182*E182</f>
        <v>0</v>
      </c>
    </row>
    <row r="183" spans="1:7" ht="16">
      <c r="A183" s="19" t="s">
        <v>53</v>
      </c>
      <c r="B183" s="18">
        <v>93.94</v>
      </c>
      <c r="C183" s="12">
        <f t="shared" si="31"/>
        <v>58.242800000000003</v>
      </c>
      <c r="D183" s="13">
        <f t="shared" si="32"/>
        <v>58.242799999999995</v>
      </c>
      <c r="E183" s="14"/>
      <c r="F183" s="15">
        <f t="shared" si="33"/>
        <v>0</v>
      </c>
      <c r="G183" s="15">
        <f t="shared" si="34"/>
        <v>0</v>
      </c>
    </row>
    <row r="184" spans="1:7" ht="16">
      <c r="A184" s="19" t="s">
        <v>54</v>
      </c>
      <c r="B184" s="18">
        <v>106.25999999999999</v>
      </c>
      <c r="C184" s="12">
        <f t="shared" si="31"/>
        <v>65.881199999999993</v>
      </c>
      <c r="D184" s="13">
        <f t="shared" si="32"/>
        <v>65.881199999999993</v>
      </c>
      <c r="E184" s="14"/>
      <c r="F184" s="15">
        <f t="shared" si="33"/>
        <v>0</v>
      </c>
      <c r="G184" s="15">
        <f t="shared" si="34"/>
        <v>0</v>
      </c>
    </row>
    <row r="185" spans="1:7" ht="16">
      <c r="A185" s="19" t="s">
        <v>55</v>
      </c>
      <c r="B185" s="18">
        <v>123.2</v>
      </c>
      <c r="C185" s="12">
        <f t="shared" si="31"/>
        <v>76.384</v>
      </c>
      <c r="D185" s="13">
        <f t="shared" si="32"/>
        <v>76.384</v>
      </c>
      <c r="E185" s="14"/>
      <c r="F185" s="15">
        <f t="shared" si="33"/>
        <v>0</v>
      </c>
      <c r="G185" s="15">
        <f t="shared" si="34"/>
        <v>0</v>
      </c>
    </row>
    <row r="186" spans="1:7" ht="16">
      <c r="A186" s="19" t="s">
        <v>56</v>
      </c>
      <c r="B186" s="18">
        <v>135.52000000000001</v>
      </c>
      <c r="C186" s="12">
        <f t="shared" si="31"/>
        <v>84.022400000000005</v>
      </c>
      <c r="D186" s="13">
        <f t="shared" si="32"/>
        <v>84.022400000000005</v>
      </c>
      <c r="E186" s="14"/>
      <c r="F186" s="15">
        <f t="shared" si="33"/>
        <v>0</v>
      </c>
      <c r="G186" s="15">
        <f t="shared" si="34"/>
        <v>0</v>
      </c>
    </row>
    <row r="187" spans="1:7" ht="16">
      <c r="A187" s="19" t="s">
        <v>57</v>
      </c>
      <c r="B187" s="18">
        <v>164.78</v>
      </c>
      <c r="C187" s="12">
        <f t="shared" si="31"/>
        <v>102.1636</v>
      </c>
      <c r="D187" s="13">
        <f t="shared" si="32"/>
        <v>102.1636</v>
      </c>
      <c r="E187" s="14"/>
      <c r="F187" s="15">
        <f t="shared" si="33"/>
        <v>0</v>
      </c>
      <c r="G187" s="15">
        <f t="shared" si="34"/>
        <v>0</v>
      </c>
    </row>
    <row r="188" spans="1:7" ht="16">
      <c r="A188" s="19" t="s">
        <v>58</v>
      </c>
      <c r="B188" s="18">
        <v>189.42000000000002</v>
      </c>
      <c r="C188" s="12">
        <f t="shared" si="31"/>
        <v>117.44040000000001</v>
      </c>
      <c r="D188" s="13">
        <f t="shared" si="32"/>
        <v>117.44040000000001</v>
      </c>
      <c r="E188" s="14"/>
      <c r="F188" s="15">
        <f t="shared" si="33"/>
        <v>0</v>
      </c>
      <c r="G188" s="15">
        <f t="shared" si="34"/>
        <v>0</v>
      </c>
    </row>
    <row r="189" spans="1:7" ht="16">
      <c r="A189" s="19" t="s">
        <v>59</v>
      </c>
      <c r="B189" s="18">
        <v>224.84</v>
      </c>
      <c r="C189" s="12">
        <f t="shared" si="31"/>
        <v>139.4008</v>
      </c>
      <c r="D189" s="13">
        <f t="shared" si="32"/>
        <v>139.4008</v>
      </c>
      <c r="E189" s="14"/>
      <c r="F189" s="15">
        <f t="shared" si="33"/>
        <v>0</v>
      </c>
      <c r="G189" s="15">
        <f t="shared" si="34"/>
        <v>0</v>
      </c>
    </row>
    <row r="190" spans="1:7" ht="16">
      <c r="A190" s="19" t="s">
        <v>60</v>
      </c>
      <c r="B190" s="18">
        <v>93.5</v>
      </c>
      <c r="C190" s="12">
        <f t="shared" si="31"/>
        <v>57.97</v>
      </c>
      <c r="D190" s="13">
        <f t="shared" si="32"/>
        <v>57.97</v>
      </c>
      <c r="E190" s="14"/>
      <c r="F190" s="15">
        <f t="shared" si="33"/>
        <v>0</v>
      </c>
      <c r="G190" s="15">
        <f t="shared" si="34"/>
        <v>0</v>
      </c>
    </row>
    <row r="191" spans="1:7" ht="16">
      <c r="A191" s="19" t="s">
        <v>61</v>
      </c>
      <c r="B191" s="18">
        <v>106.7</v>
      </c>
      <c r="C191" s="12">
        <f t="shared" si="31"/>
        <v>66.153999999999996</v>
      </c>
      <c r="D191" s="13">
        <f t="shared" si="32"/>
        <v>66.154000000000011</v>
      </c>
      <c r="E191" s="14"/>
      <c r="F191" s="15">
        <f t="shared" si="33"/>
        <v>0</v>
      </c>
      <c r="G191" s="15">
        <f t="shared" si="34"/>
        <v>0</v>
      </c>
    </row>
    <row r="192" spans="1:7" ht="16">
      <c r="A192" s="19" t="s">
        <v>62</v>
      </c>
      <c r="B192" s="18">
        <v>123.2</v>
      </c>
      <c r="C192" s="12">
        <f t="shared" si="31"/>
        <v>76.384</v>
      </c>
      <c r="D192" s="13">
        <f t="shared" si="32"/>
        <v>76.384</v>
      </c>
      <c r="E192" s="14"/>
      <c r="F192" s="15">
        <f t="shared" si="33"/>
        <v>0</v>
      </c>
      <c r="G192" s="15">
        <f t="shared" si="34"/>
        <v>0</v>
      </c>
    </row>
    <row r="193" spans="1:7" ht="16">
      <c r="A193" s="19" t="s">
        <v>63</v>
      </c>
      <c r="B193" s="18">
        <v>141.9</v>
      </c>
      <c r="C193" s="12">
        <f t="shared" si="31"/>
        <v>87.978000000000009</v>
      </c>
      <c r="D193" s="13">
        <f t="shared" si="32"/>
        <v>87.978000000000009</v>
      </c>
      <c r="E193" s="14"/>
      <c r="F193" s="15">
        <f t="shared" si="33"/>
        <v>0</v>
      </c>
      <c r="G193" s="15">
        <f t="shared" si="34"/>
        <v>0</v>
      </c>
    </row>
    <row r="194" spans="1:7" ht="16">
      <c r="A194" s="19" t="s">
        <v>64</v>
      </c>
      <c r="B194" s="18">
        <v>154</v>
      </c>
      <c r="C194" s="12">
        <f t="shared" si="31"/>
        <v>95.47999999999999</v>
      </c>
      <c r="D194" s="13">
        <f t="shared" si="32"/>
        <v>95.48</v>
      </c>
      <c r="E194" s="14"/>
      <c r="F194" s="15">
        <f t="shared" si="33"/>
        <v>0</v>
      </c>
      <c r="G194" s="15">
        <f t="shared" si="34"/>
        <v>0</v>
      </c>
    </row>
    <row r="195" spans="1:7" ht="16">
      <c r="A195" s="19" t="s">
        <v>65</v>
      </c>
      <c r="B195" s="18">
        <v>189.2</v>
      </c>
      <c r="C195" s="12">
        <f t="shared" si="31"/>
        <v>117.30399999999999</v>
      </c>
      <c r="D195" s="13">
        <f t="shared" si="32"/>
        <v>117.304</v>
      </c>
      <c r="E195" s="14"/>
      <c r="F195" s="15">
        <f t="shared" si="33"/>
        <v>0</v>
      </c>
      <c r="G195" s="15">
        <f t="shared" si="34"/>
        <v>0</v>
      </c>
    </row>
    <row r="196" spans="1:7" ht="16">
      <c r="A196" s="19" t="s">
        <v>66</v>
      </c>
      <c r="B196" s="18">
        <v>224.4</v>
      </c>
      <c r="C196" s="12">
        <f t="shared" si="31"/>
        <v>139.12799999999999</v>
      </c>
      <c r="D196" s="13">
        <f t="shared" si="32"/>
        <v>139.12800000000001</v>
      </c>
      <c r="E196" s="14"/>
      <c r="F196" s="15">
        <f t="shared" si="33"/>
        <v>0</v>
      </c>
      <c r="G196" s="15">
        <f t="shared" si="34"/>
        <v>0</v>
      </c>
    </row>
    <row r="197" spans="1:7" ht="16">
      <c r="A197" s="19" t="s">
        <v>67</v>
      </c>
      <c r="B197" s="18">
        <v>254.1</v>
      </c>
      <c r="C197" s="12">
        <f t="shared" si="31"/>
        <v>157.542</v>
      </c>
      <c r="D197" s="13">
        <f t="shared" si="32"/>
        <v>157.542</v>
      </c>
      <c r="E197" s="14"/>
      <c r="F197" s="15">
        <f t="shared" si="33"/>
        <v>0</v>
      </c>
      <c r="G197" s="15">
        <f t="shared" si="34"/>
        <v>0</v>
      </c>
    </row>
    <row r="198" spans="1:7" ht="16">
      <c r="A198" s="19" t="s">
        <v>68</v>
      </c>
      <c r="B198" s="18">
        <v>123.2</v>
      </c>
      <c r="C198" s="12">
        <f t="shared" si="31"/>
        <v>76.384</v>
      </c>
      <c r="D198" s="13">
        <f t="shared" si="32"/>
        <v>76.384</v>
      </c>
      <c r="E198" s="14"/>
      <c r="F198" s="15">
        <f t="shared" si="33"/>
        <v>0</v>
      </c>
      <c r="G198" s="15">
        <f t="shared" si="34"/>
        <v>0</v>
      </c>
    </row>
    <row r="199" spans="1:7" ht="16">
      <c r="A199" s="19" t="s">
        <v>69</v>
      </c>
      <c r="B199" s="18">
        <v>135.30000000000001</v>
      </c>
      <c r="C199" s="12">
        <f t="shared" si="31"/>
        <v>83.885999999999996</v>
      </c>
      <c r="D199" s="13">
        <f t="shared" si="32"/>
        <v>83.88600000000001</v>
      </c>
      <c r="E199" s="14"/>
      <c r="F199" s="15">
        <f t="shared" si="33"/>
        <v>0</v>
      </c>
      <c r="G199" s="15">
        <f t="shared" si="34"/>
        <v>0</v>
      </c>
    </row>
    <row r="200" spans="1:7" ht="16">
      <c r="A200" s="19" t="s">
        <v>70</v>
      </c>
      <c r="B200" s="18">
        <v>154</v>
      </c>
      <c r="C200" s="12">
        <f t="shared" si="31"/>
        <v>95.47999999999999</v>
      </c>
      <c r="D200" s="13">
        <f t="shared" si="32"/>
        <v>95.48</v>
      </c>
      <c r="E200" s="14"/>
      <c r="F200" s="15">
        <f t="shared" si="33"/>
        <v>0</v>
      </c>
      <c r="G200" s="15">
        <f t="shared" si="34"/>
        <v>0</v>
      </c>
    </row>
    <row r="201" spans="1:7" ht="16">
      <c r="A201" s="19" t="s">
        <v>71</v>
      </c>
      <c r="B201" s="18">
        <v>177.1</v>
      </c>
      <c r="C201" s="12">
        <f t="shared" si="31"/>
        <v>109.80199999999999</v>
      </c>
      <c r="D201" s="13">
        <f t="shared" si="32"/>
        <v>109.80199999999999</v>
      </c>
      <c r="E201" s="14"/>
      <c r="F201" s="15">
        <f t="shared" si="33"/>
        <v>0</v>
      </c>
      <c r="G201" s="15">
        <f t="shared" si="34"/>
        <v>0</v>
      </c>
    </row>
    <row r="202" spans="1:7" ht="16">
      <c r="A202" s="19" t="s">
        <v>72</v>
      </c>
      <c r="B202" s="18">
        <v>200.2</v>
      </c>
      <c r="C202" s="12">
        <f t="shared" si="31"/>
        <v>124.124</v>
      </c>
      <c r="D202" s="13">
        <f t="shared" si="32"/>
        <v>124.124</v>
      </c>
      <c r="E202" s="14"/>
      <c r="F202" s="15">
        <f t="shared" si="33"/>
        <v>0</v>
      </c>
      <c r="G202" s="15">
        <f t="shared" si="34"/>
        <v>0</v>
      </c>
    </row>
    <row r="203" spans="1:7" ht="16">
      <c r="A203" s="19" t="s">
        <v>73</v>
      </c>
      <c r="B203" s="18">
        <v>247.5</v>
      </c>
      <c r="C203" s="12">
        <f t="shared" si="31"/>
        <v>153.44999999999999</v>
      </c>
      <c r="D203" s="13">
        <f t="shared" si="32"/>
        <v>153.44999999999999</v>
      </c>
      <c r="E203" s="14"/>
      <c r="F203" s="15">
        <f t="shared" si="33"/>
        <v>0</v>
      </c>
      <c r="G203" s="15">
        <f t="shared" si="34"/>
        <v>0</v>
      </c>
    </row>
    <row r="204" spans="1:7" ht="16">
      <c r="A204" s="19" t="s">
        <v>74</v>
      </c>
      <c r="B204" s="18">
        <v>295.89999999999998</v>
      </c>
      <c r="C204" s="12">
        <f t="shared" si="31"/>
        <v>183.45799999999997</v>
      </c>
      <c r="D204" s="13">
        <f t="shared" si="32"/>
        <v>183.458</v>
      </c>
      <c r="E204" s="14"/>
      <c r="F204" s="15">
        <f t="shared" si="33"/>
        <v>0</v>
      </c>
      <c r="G204" s="15">
        <f t="shared" si="34"/>
        <v>0</v>
      </c>
    </row>
    <row r="205" spans="1:7" ht="16">
      <c r="A205" s="19" t="s">
        <v>75</v>
      </c>
      <c r="B205" s="18">
        <v>331.1</v>
      </c>
      <c r="C205" s="12">
        <f t="shared" si="31"/>
        <v>205.28200000000001</v>
      </c>
      <c r="D205" s="13">
        <f t="shared" si="32"/>
        <v>205.28200000000001</v>
      </c>
      <c r="E205" s="14"/>
      <c r="F205" s="15">
        <f t="shared" si="33"/>
        <v>0</v>
      </c>
      <c r="G205" s="15">
        <f t="shared" si="34"/>
        <v>0</v>
      </c>
    </row>
    <row r="206" spans="1:7" ht="16">
      <c r="A206" s="19" t="s">
        <v>76</v>
      </c>
      <c r="B206" s="20">
        <v>200</v>
      </c>
      <c r="C206" s="12">
        <f t="shared" si="31"/>
        <v>124</v>
      </c>
      <c r="D206" s="13">
        <f t="shared" si="32"/>
        <v>124</v>
      </c>
      <c r="E206" s="14"/>
      <c r="F206" s="15">
        <f t="shared" si="33"/>
        <v>0</v>
      </c>
      <c r="G206" s="15">
        <f t="shared" si="34"/>
        <v>0</v>
      </c>
    </row>
    <row r="207" spans="1:7" ht="16">
      <c r="A207" s="19" t="s">
        <v>77</v>
      </c>
      <c r="B207" s="20">
        <v>213</v>
      </c>
      <c r="C207" s="12">
        <f t="shared" si="31"/>
        <v>132.06</v>
      </c>
      <c r="D207" s="13">
        <f t="shared" si="32"/>
        <v>132.06</v>
      </c>
      <c r="E207" s="14"/>
      <c r="F207" s="15">
        <f t="shared" si="33"/>
        <v>0</v>
      </c>
      <c r="G207" s="15">
        <f t="shared" si="34"/>
        <v>0</v>
      </c>
    </row>
    <row r="208" spans="1:7" ht="16">
      <c r="A208" s="19" t="s">
        <v>78</v>
      </c>
      <c r="B208" s="20">
        <v>231</v>
      </c>
      <c r="C208" s="12">
        <f t="shared" si="31"/>
        <v>143.22</v>
      </c>
      <c r="D208" s="13">
        <f t="shared" si="32"/>
        <v>143.22</v>
      </c>
      <c r="E208" s="14"/>
      <c r="F208" s="15">
        <f t="shared" si="33"/>
        <v>0</v>
      </c>
      <c r="G208" s="15">
        <f t="shared" si="34"/>
        <v>0</v>
      </c>
    </row>
    <row r="209" spans="1:7" ht="16">
      <c r="A209" s="19" t="s">
        <v>79</v>
      </c>
      <c r="B209" s="20">
        <v>260</v>
      </c>
      <c r="C209" s="12">
        <f t="shared" si="31"/>
        <v>161.19999999999999</v>
      </c>
      <c r="D209" s="13">
        <f t="shared" si="32"/>
        <v>161.19999999999999</v>
      </c>
      <c r="E209" s="14"/>
      <c r="F209" s="15">
        <f t="shared" si="33"/>
        <v>0</v>
      </c>
      <c r="G209" s="15">
        <f t="shared" si="34"/>
        <v>0</v>
      </c>
    </row>
    <row r="210" spans="1:7" ht="16">
      <c r="A210" s="19" t="s">
        <v>80</v>
      </c>
      <c r="B210" s="20">
        <v>277</v>
      </c>
      <c r="C210" s="12">
        <f t="shared" si="31"/>
        <v>171.74</v>
      </c>
      <c r="D210" s="13">
        <f t="shared" si="32"/>
        <v>171.74</v>
      </c>
      <c r="E210" s="14"/>
      <c r="F210" s="15">
        <f t="shared" si="33"/>
        <v>0</v>
      </c>
      <c r="G210" s="15">
        <f t="shared" si="34"/>
        <v>0</v>
      </c>
    </row>
    <row r="211" spans="1:7" ht="16">
      <c r="A211" s="19" t="s">
        <v>81</v>
      </c>
      <c r="B211" s="20">
        <v>308</v>
      </c>
      <c r="C211" s="12">
        <f t="shared" si="31"/>
        <v>190.95999999999998</v>
      </c>
      <c r="D211" s="13">
        <f t="shared" si="32"/>
        <v>190.96</v>
      </c>
      <c r="E211" s="14"/>
      <c r="F211" s="15">
        <f t="shared" si="33"/>
        <v>0</v>
      </c>
      <c r="G211" s="15">
        <f t="shared" si="34"/>
        <v>0</v>
      </c>
    </row>
    <row r="212" spans="1:7" ht="16">
      <c r="A212" s="19" t="s">
        <v>82</v>
      </c>
      <c r="B212" s="20">
        <v>360</v>
      </c>
      <c r="C212" s="12">
        <f t="shared" si="31"/>
        <v>223.2</v>
      </c>
      <c r="D212" s="13">
        <f t="shared" si="32"/>
        <v>223.2</v>
      </c>
      <c r="E212" s="14"/>
      <c r="F212" s="15">
        <f t="shared" si="33"/>
        <v>0</v>
      </c>
      <c r="G212" s="15">
        <f t="shared" si="34"/>
        <v>0</v>
      </c>
    </row>
    <row r="213" spans="1:7" ht="16">
      <c r="A213" s="19" t="s">
        <v>83</v>
      </c>
      <c r="B213" s="20">
        <v>431</v>
      </c>
      <c r="C213" s="12">
        <f t="shared" si="31"/>
        <v>267.22000000000003</v>
      </c>
      <c r="D213" s="13">
        <f t="shared" si="32"/>
        <v>267.22000000000003</v>
      </c>
      <c r="E213" s="14"/>
      <c r="F213" s="15">
        <f t="shared" si="33"/>
        <v>0</v>
      </c>
      <c r="G213" s="15">
        <f t="shared" si="34"/>
        <v>0</v>
      </c>
    </row>
    <row r="214" spans="1:7" ht="16">
      <c r="A214" s="38" t="s">
        <v>118</v>
      </c>
      <c r="B214" s="38"/>
      <c r="C214" s="38"/>
      <c r="D214" s="38"/>
      <c r="E214" s="38"/>
      <c r="F214" s="38"/>
      <c r="G214" s="38"/>
    </row>
    <row r="215" spans="1:7" ht="16">
      <c r="A215" s="15" t="s">
        <v>119</v>
      </c>
      <c r="B215" s="21">
        <v>247.5</v>
      </c>
      <c r="C215" s="12">
        <f t="shared" ref="C215:C219" si="35">B215-(B215*$B$1/100)</f>
        <v>153.44999999999999</v>
      </c>
      <c r="D215" s="13">
        <f t="shared" ref="D215:D219" si="36">B215*62/100</f>
        <v>153.44999999999999</v>
      </c>
      <c r="E215" s="14"/>
      <c r="F215" s="15">
        <f t="shared" ref="F215:F219" si="37">C215*E215</f>
        <v>0</v>
      </c>
      <c r="G215" s="15">
        <f t="shared" ref="G215:G219" si="38">D215*E215</f>
        <v>0</v>
      </c>
    </row>
    <row r="216" spans="1:7" ht="16">
      <c r="A216" s="15" t="s">
        <v>120</v>
      </c>
      <c r="B216" s="21">
        <v>324.5</v>
      </c>
      <c r="C216" s="12">
        <f t="shared" si="35"/>
        <v>201.19</v>
      </c>
      <c r="D216" s="13">
        <f t="shared" si="36"/>
        <v>201.19</v>
      </c>
      <c r="E216" s="14"/>
      <c r="F216" s="15">
        <f t="shared" si="37"/>
        <v>0</v>
      </c>
      <c r="G216" s="15">
        <f t="shared" si="38"/>
        <v>0</v>
      </c>
    </row>
    <row r="217" spans="1:7" ht="16">
      <c r="A217" s="15" t="s">
        <v>121</v>
      </c>
      <c r="B217" s="21">
        <v>247.5</v>
      </c>
      <c r="C217" s="12">
        <f t="shared" si="35"/>
        <v>153.44999999999999</v>
      </c>
      <c r="D217" s="13">
        <f t="shared" si="36"/>
        <v>153.44999999999999</v>
      </c>
      <c r="E217" s="14"/>
      <c r="F217" s="15">
        <f t="shared" si="37"/>
        <v>0</v>
      </c>
      <c r="G217" s="15">
        <f t="shared" si="38"/>
        <v>0</v>
      </c>
    </row>
    <row r="218" spans="1:7" ht="16">
      <c r="A218" s="15" t="s">
        <v>122</v>
      </c>
      <c r="B218" s="21">
        <v>324.5</v>
      </c>
      <c r="C218" s="12">
        <f t="shared" si="35"/>
        <v>201.19</v>
      </c>
      <c r="D218" s="13">
        <f t="shared" si="36"/>
        <v>201.19</v>
      </c>
      <c r="E218" s="14"/>
      <c r="F218" s="15">
        <f t="shared" si="37"/>
        <v>0</v>
      </c>
      <c r="G218" s="15">
        <f t="shared" si="38"/>
        <v>0</v>
      </c>
    </row>
    <row r="219" spans="1:7" ht="16">
      <c r="A219" s="15" t="s">
        <v>123</v>
      </c>
      <c r="B219" s="21">
        <v>339</v>
      </c>
      <c r="C219" s="12">
        <f t="shared" si="35"/>
        <v>210.18</v>
      </c>
      <c r="D219" s="13">
        <f t="shared" si="36"/>
        <v>210.18</v>
      </c>
      <c r="E219" s="14"/>
      <c r="F219" s="15">
        <f t="shared" si="37"/>
        <v>0</v>
      </c>
      <c r="G219" s="15">
        <f t="shared" si="38"/>
        <v>0</v>
      </c>
    </row>
    <row r="220" spans="1:7" ht="16">
      <c r="A220" s="15" t="s">
        <v>124</v>
      </c>
      <c r="B220" s="21">
        <v>165</v>
      </c>
      <c r="C220" s="12">
        <f t="shared" ref="C220:C222" si="39">B220-(B220*$B$1/100)</f>
        <v>102.3</v>
      </c>
      <c r="D220" s="13">
        <f t="shared" ref="D220:D222" si="40">B220*62/100</f>
        <v>102.3</v>
      </c>
      <c r="E220" s="14"/>
      <c r="F220" s="15">
        <f t="shared" ref="F220:F222" si="41">C220*E220</f>
        <v>0</v>
      </c>
      <c r="G220" s="15">
        <f t="shared" ref="G220:G222" si="42">D220*E220</f>
        <v>0</v>
      </c>
    </row>
    <row r="221" spans="1:7" ht="16">
      <c r="A221" s="15" t="s">
        <v>125</v>
      </c>
      <c r="B221" s="21">
        <v>161</v>
      </c>
      <c r="C221" s="12">
        <f t="shared" si="39"/>
        <v>99.82</v>
      </c>
      <c r="D221" s="13">
        <f t="shared" si="40"/>
        <v>99.82</v>
      </c>
      <c r="E221" s="14"/>
      <c r="F221" s="15">
        <f t="shared" si="41"/>
        <v>0</v>
      </c>
      <c r="G221" s="15">
        <f t="shared" si="42"/>
        <v>0</v>
      </c>
    </row>
    <row r="222" spans="1:7" ht="16">
      <c r="A222" s="15" t="s">
        <v>126</v>
      </c>
      <c r="B222" s="21">
        <v>165</v>
      </c>
      <c r="C222" s="12">
        <f t="shared" si="39"/>
        <v>102.3</v>
      </c>
      <c r="D222" s="13">
        <f t="shared" si="40"/>
        <v>102.3</v>
      </c>
      <c r="E222" s="14"/>
      <c r="F222" s="15">
        <f t="shared" si="41"/>
        <v>0</v>
      </c>
      <c r="G222" s="15">
        <f t="shared" si="42"/>
        <v>0</v>
      </c>
    </row>
    <row r="223" spans="1:7" ht="16">
      <c r="A223" s="38" t="s">
        <v>127</v>
      </c>
      <c r="B223" s="38"/>
      <c r="C223" s="38"/>
      <c r="D223" s="38"/>
      <c r="E223" s="38"/>
      <c r="F223" s="38"/>
      <c r="G223" s="38"/>
    </row>
    <row r="224" spans="1:7" ht="16">
      <c r="A224" s="15" t="s">
        <v>128</v>
      </c>
      <c r="B224" s="18">
        <v>319</v>
      </c>
      <c r="C224" s="12">
        <f t="shared" ref="C224:C231" si="43">B224-(B224*$B$1/100)</f>
        <v>197.78</v>
      </c>
      <c r="D224" s="13">
        <f t="shared" ref="D224:D231" si="44">B224*62/100</f>
        <v>197.78</v>
      </c>
      <c r="E224" s="14"/>
      <c r="F224" s="15">
        <f t="shared" ref="F224:F231" si="45">C224*E224</f>
        <v>0</v>
      </c>
      <c r="G224" s="15">
        <f t="shared" ref="G224:G231" si="46">D224*E224</f>
        <v>0</v>
      </c>
    </row>
    <row r="225" spans="1:7" ht="16">
      <c r="A225" s="15" t="s">
        <v>129</v>
      </c>
      <c r="B225" s="18">
        <v>424.6</v>
      </c>
      <c r="C225" s="12">
        <f t="shared" si="43"/>
        <v>263.25200000000001</v>
      </c>
      <c r="D225" s="13">
        <f t="shared" si="44"/>
        <v>263.25200000000001</v>
      </c>
      <c r="E225" s="14"/>
      <c r="F225" s="15">
        <f t="shared" si="45"/>
        <v>0</v>
      </c>
      <c r="G225" s="15">
        <f t="shared" si="46"/>
        <v>0</v>
      </c>
    </row>
    <row r="226" spans="1:7" ht="16">
      <c r="A226" s="15" t="s">
        <v>130</v>
      </c>
      <c r="B226" s="18">
        <v>319</v>
      </c>
      <c r="C226" s="12">
        <f t="shared" si="43"/>
        <v>197.78</v>
      </c>
      <c r="D226" s="13">
        <f t="shared" si="44"/>
        <v>197.78</v>
      </c>
      <c r="E226" s="14"/>
      <c r="F226" s="15">
        <f t="shared" si="45"/>
        <v>0</v>
      </c>
      <c r="G226" s="15">
        <f t="shared" si="46"/>
        <v>0</v>
      </c>
    </row>
    <row r="227" spans="1:7" ht="16">
      <c r="A227" s="15" t="s">
        <v>131</v>
      </c>
      <c r="B227" s="18">
        <v>424.6</v>
      </c>
      <c r="C227" s="12">
        <f t="shared" si="43"/>
        <v>263.25200000000001</v>
      </c>
      <c r="D227" s="13">
        <f t="shared" si="44"/>
        <v>263.25200000000001</v>
      </c>
      <c r="E227" s="14"/>
      <c r="F227" s="15">
        <f t="shared" si="45"/>
        <v>0</v>
      </c>
      <c r="G227" s="15">
        <f t="shared" si="46"/>
        <v>0</v>
      </c>
    </row>
    <row r="228" spans="1:7" ht="16">
      <c r="A228" s="15" t="s">
        <v>132</v>
      </c>
      <c r="B228" s="18">
        <v>439</v>
      </c>
      <c r="C228" s="12">
        <f t="shared" si="43"/>
        <v>272.18</v>
      </c>
      <c r="D228" s="13">
        <f t="shared" si="44"/>
        <v>272.18</v>
      </c>
      <c r="E228" s="14"/>
      <c r="F228" s="15">
        <f t="shared" si="45"/>
        <v>0</v>
      </c>
      <c r="G228" s="15">
        <f t="shared" si="46"/>
        <v>0</v>
      </c>
    </row>
    <row r="229" spans="1:7" ht="16">
      <c r="A229" s="15" t="s">
        <v>133</v>
      </c>
      <c r="B229" s="18">
        <v>212.3</v>
      </c>
      <c r="C229" s="12">
        <f t="shared" si="43"/>
        <v>131.626</v>
      </c>
      <c r="D229" s="13">
        <f t="shared" si="44"/>
        <v>131.626</v>
      </c>
      <c r="E229" s="14"/>
      <c r="F229" s="15">
        <f t="shared" si="45"/>
        <v>0</v>
      </c>
      <c r="G229" s="15">
        <f t="shared" si="46"/>
        <v>0</v>
      </c>
    </row>
    <row r="230" spans="1:7" ht="16">
      <c r="A230" s="15" t="s">
        <v>134</v>
      </c>
      <c r="B230" s="18">
        <v>203.5</v>
      </c>
      <c r="C230" s="12">
        <f t="shared" si="43"/>
        <v>126.17</v>
      </c>
      <c r="D230" s="13">
        <f t="shared" si="44"/>
        <v>126.17</v>
      </c>
      <c r="E230" s="14"/>
      <c r="F230" s="15">
        <f t="shared" si="45"/>
        <v>0</v>
      </c>
      <c r="G230" s="15">
        <f t="shared" si="46"/>
        <v>0</v>
      </c>
    </row>
    <row r="231" spans="1:7" ht="16">
      <c r="A231" s="15" t="s">
        <v>135</v>
      </c>
      <c r="B231" s="18">
        <v>212.3</v>
      </c>
      <c r="C231" s="12">
        <f t="shared" si="43"/>
        <v>131.626</v>
      </c>
      <c r="D231" s="13">
        <f t="shared" si="44"/>
        <v>131.626</v>
      </c>
      <c r="E231" s="14"/>
      <c r="F231" s="15">
        <f t="shared" si="45"/>
        <v>0</v>
      </c>
      <c r="G231" s="15">
        <f t="shared" si="46"/>
        <v>0</v>
      </c>
    </row>
    <row r="232" spans="1:7" ht="16">
      <c r="A232" s="38" t="s">
        <v>136</v>
      </c>
      <c r="B232" s="38"/>
      <c r="C232" s="38"/>
      <c r="D232" s="38"/>
      <c r="E232" s="38"/>
      <c r="F232" s="38"/>
      <c r="G232" s="38"/>
    </row>
    <row r="233" spans="1:7" ht="16">
      <c r="A233" s="15" t="s">
        <v>137</v>
      </c>
      <c r="B233" s="18">
        <v>319</v>
      </c>
      <c r="C233" s="12">
        <f t="shared" ref="C233" si="47">B233-(B233*$B$1/100)</f>
        <v>197.78</v>
      </c>
      <c r="D233" s="13">
        <f t="shared" ref="D233" si="48">B233*62/100</f>
        <v>197.78</v>
      </c>
      <c r="E233" s="14"/>
      <c r="F233" s="15">
        <f t="shared" ref="F233" si="49">C233*E233</f>
        <v>0</v>
      </c>
      <c r="G233" s="15">
        <f t="shared" ref="G233" si="50">D233*E233</f>
        <v>0</v>
      </c>
    </row>
    <row r="234" spans="1:7" ht="16">
      <c r="A234" s="38" t="s">
        <v>138</v>
      </c>
      <c r="B234" s="38"/>
      <c r="C234" s="38"/>
      <c r="D234" s="38"/>
      <c r="E234" s="38"/>
      <c r="F234" s="38"/>
      <c r="G234" s="38"/>
    </row>
    <row r="235" spans="1:7" ht="16">
      <c r="A235" s="15" t="s">
        <v>140</v>
      </c>
      <c r="B235" s="21">
        <v>391.6</v>
      </c>
      <c r="C235" s="12">
        <f t="shared" ref="C235:C242" si="51">B235-(B235*$B$1/100)</f>
        <v>242.792</v>
      </c>
      <c r="D235" s="13">
        <f t="shared" ref="D235:D242" si="52">B235*62/100</f>
        <v>242.792</v>
      </c>
      <c r="E235" s="14"/>
      <c r="F235" s="15">
        <f t="shared" ref="F235:F242" si="53">C235*E235</f>
        <v>0</v>
      </c>
      <c r="G235" s="15">
        <f t="shared" ref="G235:G242" si="54">D235*E235</f>
        <v>0</v>
      </c>
    </row>
    <row r="236" spans="1:7" ht="16">
      <c r="A236" s="15" t="s">
        <v>141</v>
      </c>
      <c r="B236" s="21">
        <v>424.6</v>
      </c>
      <c r="C236" s="12">
        <f t="shared" si="51"/>
        <v>263.25200000000001</v>
      </c>
      <c r="D236" s="13">
        <f t="shared" si="52"/>
        <v>263.25200000000001</v>
      </c>
      <c r="E236" s="14"/>
      <c r="F236" s="15">
        <f t="shared" si="53"/>
        <v>0</v>
      </c>
      <c r="G236" s="15">
        <f t="shared" si="54"/>
        <v>0</v>
      </c>
    </row>
    <row r="237" spans="1:7" ht="16">
      <c r="A237" s="15" t="s">
        <v>142</v>
      </c>
      <c r="B237" s="21">
        <v>462</v>
      </c>
      <c r="C237" s="12">
        <f t="shared" si="51"/>
        <v>286.44</v>
      </c>
      <c r="D237" s="13">
        <f t="shared" si="52"/>
        <v>286.44</v>
      </c>
      <c r="E237" s="14"/>
      <c r="F237" s="15">
        <f t="shared" si="53"/>
        <v>0</v>
      </c>
      <c r="G237" s="15">
        <f t="shared" si="54"/>
        <v>0</v>
      </c>
    </row>
    <row r="238" spans="1:7" ht="16">
      <c r="A238" s="15" t="s">
        <v>143</v>
      </c>
      <c r="B238" s="21">
        <v>497.2</v>
      </c>
      <c r="C238" s="12">
        <f t="shared" si="51"/>
        <v>308.26400000000001</v>
      </c>
      <c r="D238" s="13">
        <f t="shared" si="52"/>
        <v>308.26399999999995</v>
      </c>
      <c r="E238" s="14"/>
      <c r="F238" s="15">
        <f t="shared" si="53"/>
        <v>0</v>
      </c>
      <c r="G238" s="15">
        <f t="shared" si="54"/>
        <v>0</v>
      </c>
    </row>
    <row r="239" spans="1:7" ht="16">
      <c r="A239" s="15" t="s">
        <v>144</v>
      </c>
      <c r="B239" s="21">
        <v>539</v>
      </c>
      <c r="C239" s="12">
        <f t="shared" si="51"/>
        <v>334.18</v>
      </c>
      <c r="D239" s="13">
        <f t="shared" si="52"/>
        <v>334.18</v>
      </c>
      <c r="E239" s="14"/>
      <c r="F239" s="15">
        <f t="shared" si="53"/>
        <v>0</v>
      </c>
      <c r="G239" s="15">
        <f t="shared" si="54"/>
        <v>0</v>
      </c>
    </row>
    <row r="240" spans="1:7" ht="16">
      <c r="A240" s="15" t="s">
        <v>145</v>
      </c>
      <c r="B240" s="21">
        <v>580.79999999999995</v>
      </c>
      <c r="C240" s="12">
        <f t="shared" si="51"/>
        <v>360.096</v>
      </c>
      <c r="D240" s="13">
        <f t="shared" si="52"/>
        <v>360.096</v>
      </c>
      <c r="E240" s="14"/>
      <c r="F240" s="15">
        <f t="shared" si="53"/>
        <v>0</v>
      </c>
      <c r="G240" s="15">
        <f t="shared" si="54"/>
        <v>0</v>
      </c>
    </row>
    <row r="241" spans="1:7" ht="16">
      <c r="A241" s="15" t="s">
        <v>146</v>
      </c>
      <c r="B241" s="21">
        <v>627</v>
      </c>
      <c r="C241" s="12">
        <f t="shared" si="51"/>
        <v>388.74</v>
      </c>
      <c r="D241" s="13">
        <f t="shared" si="52"/>
        <v>388.74</v>
      </c>
      <c r="E241" s="14"/>
      <c r="F241" s="15">
        <f t="shared" si="53"/>
        <v>0</v>
      </c>
      <c r="G241" s="15">
        <f t="shared" si="54"/>
        <v>0</v>
      </c>
    </row>
    <row r="242" spans="1:7" ht="16">
      <c r="A242" s="15" t="s">
        <v>147</v>
      </c>
      <c r="B242" s="21">
        <v>709.5</v>
      </c>
      <c r="C242" s="12">
        <f t="shared" si="51"/>
        <v>439.89</v>
      </c>
      <c r="D242" s="13">
        <f t="shared" si="52"/>
        <v>439.89</v>
      </c>
      <c r="E242" s="14"/>
      <c r="F242" s="15">
        <f t="shared" si="53"/>
        <v>0</v>
      </c>
      <c r="G242" s="15">
        <f t="shared" si="54"/>
        <v>0</v>
      </c>
    </row>
    <row r="243" spans="1:7" ht="16">
      <c r="A243" s="15" t="s">
        <v>148</v>
      </c>
      <c r="B243" s="21">
        <v>793.1</v>
      </c>
      <c r="C243" s="12">
        <f t="shared" ref="C243:C245" si="55">B243-(B243*$B$1/100)</f>
        <v>491.72200000000004</v>
      </c>
      <c r="D243" s="13">
        <f t="shared" ref="D243:D245" si="56">B243*62/100</f>
        <v>491.72200000000004</v>
      </c>
      <c r="E243" s="14"/>
      <c r="F243" s="15">
        <f t="shared" ref="F243:F245" si="57">C243*E243</f>
        <v>0</v>
      </c>
      <c r="G243" s="15">
        <f t="shared" ref="G243:G245" si="58">D243*E243</f>
        <v>0</v>
      </c>
    </row>
    <row r="244" spans="1:7" ht="16">
      <c r="A244" s="15" t="s">
        <v>149</v>
      </c>
      <c r="B244" s="21">
        <v>893.2</v>
      </c>
      <c r="C244" s="12">
        <f t="shared" si="55"/>
        <v>553.78400000000011</v>
      </c>
      <c r="D244" s="13">
        <f t="shared" si="56"/>
        <v>553.78399999999999</v>
      </c>
      <c r="E244" s="14"/>
      <c r="F244" s="15">
        <f t="shared" si="57"/>
        <v>0</v>
      </c>
      <c r="G244" s="15">
        <f t="shared" si="58"/>
        <v>0</v>
      </c>
    </row>
    <row r="245" spans="1:7" ht="16">
      <c r="A245" s="15" t="s">
        <v>150</v>
      </c>
      <c r="B245" s="21">
        <v>994.4</v>
      </c>
      <c r="C245" s="12">
        <f t="shared" si="55"/>
        <v>616.52800000000002</v>
      </c>
      <c r="D245" s="13">
        <f t="shared" si="56"/>
        <v>616.52799999999991</v>
      </c>
      <c r="E245" s="14"/>
      <c r="F245" s="15">
        <f t="shared" si="57"/>
        <v>0</v>
      </c>
      <c r="G245" s="15">
        <f t="shared" si="58"/>
        <v>0</v>
      </c>
    </row>
    <row r="246" spans="1:7" ht="16">
      <c r="A246" s="38" t="s">
        <v>139</v>
      </c>
      <c r="B246" s="38"/>
      <c r="C246" s="38"/>
      <c r="D246" s="38"/>
      <c r="E246" s="38"/>
      <c r="F246" s="38"/>
      <c r="G246" s="38"/>
    </row>
    <row r="247" spans="1:7" ht="16">
      <c r="A247" s="15" t="s">
        <v>151</v>
      </c>
      <c r="B247" s="21">
        <v>497.2</v>
      </c>
      <c r="C247" s="12">
        <f t="shared" ref="C247:C257" si="59">B247-(B247*$B$1/100)</f>
        <v>308.26400000000001</v>
      </c>
      <c r="D247" s="13">
        <f t="shared" ref="D247:D257" si="60">B247*62/100</f>
        <v>308.26399999999995</v>
      </c>
      <c r="E247" s="14"/>
      <c r="F247" s="15">
        <f t="shared" ref="F247:F257" si="61">C247*E247</f>
        <v>0</v>
      </c>
      <c r="G247" s="15">
        <f t="shared" ref="G247:G257" si="62">D247*E247</f>
        <v>0</v>
      </c>
    </row>
    <row r="248" spans="1:7" ht="16">
      <c r="A248" s="15" t="s">
        <v>152</v>
      </c>
      <c r="B248" s="21">
        <v>539</v>
      </c>
      <c r="C248" s="12">
        <f t="shared" si="59"/>
        <v>334.18</v>
      </c>
      <c r="D248" s="13">
        <f t="shared" si="60"/>
        <v>334.18</v>
      </c>
      <c r="E248" s="14"/>
      <c r="F248" s="15">
        <f t="shared" si="61"/>
        <v>0</v>
      </c>
      <c r="G248" s="15">
        <f t="shared" si="62"/>
        <v>0</v>
      </c>
    </row>
    <row r="249" spans="1:7" ht="16">
      <c r="A249" s="15" t="s">
        <v>153</v>
      </c>
      <c r="B249" s="21">
        <v>580.79999999999995</v>
      </c>
      <c r="C249" s="12">
        <f t="shared" si="59"/>
        <v>360.096</v>
      </c>
      <c r="D249" s="13">
        <f t="shared" si="60"/>
        <v>360.096</v>
      </c>
      <c r="E249" s="14"/>
      <c r="F249" s="15">
        <f t="shared" si="61"/>
        <v>0</v>
      </c>
      <c r="G249" s="15">
        <f t="shared" si="62"/>
        <v>0</v>
      </c>
    </row>
    <row r="250" spans="1:7" ht="16">
      <c r="A250" s="15" t="s">
        <v>154</v>
      </c>
      <c r="B250" s="21">
        <v>627</v>
      </c>
      <c r="C250" s="12">
        <f t="shared" si="59"/>
        <v>388.74</v>
      </c>
      <c r="D250" s="13">
        <f t="shared" si="60"/>
        <v>388.74</v>
      </c>
      <c r="E250" s="14"/>
      <c r="F250" s="15">
        <f t="shared" si="61"/>
        <v>0</v>
      </c>
      <c r="G250" s="15">
        <f t="shared" si="62"/>
        <v>0</v>
      </c>
    </row>
    <row r="251" spans="1:7" ht="16">
      <c r="A251" s="15" t="s">
        <v>155</v>
      </c>
      <c r="B251" s="21">
        <v>668.8</v>
      </c>
      <c r="C251" s="12">
        <f t="shared" si="59"/>
        <v>414.65599999999995</v>
      </c>
      <c r="D251" s="13">
        <f t="shared" si="60"/>
        <v>414.65600000000001</v>
      </c>
      <c r="E251" s="14"/>
      <c r="F251" s="15">
        <f t="shared" si="61"/>
        <v>0</v>
      </c>
      <c r="G251" s="15">
        <f t="shared" si="62"/>
        <v>0</v>
      </c>
    </row>
    <row r="252" spans="1:7" ht="16">
      <c r="A252" s="15" t="s">
        <v>156</v>
      </c>
      <c r="B252" s="21">
        <v>627</v>
      </c>
      <c r="C252" s="12">
        <f t="shared" si="59"/>
        <v>388.74</v>
      </c>
      <c r="D252" s="13">
        <f t="shared" si="60"/>
        <v>388.74</v>
      </c>
      <c r="E252" s="14"/>
      <c r="F252" s="15">
        <f t="shared" si="61"/>
        <v>0</v>
      </c>
      <c r="G252" s="15">
        <f t="shared" si="62"/>
        <v>0</v>
      </c>
    </row>
    <row r="253" spans="1:7" ht="16">
      <c r="A253" s="15" t="s">
        <v>157</v>
      </c>
      <c r="B253" s="21">
        <v>669</v>
      </c>
      <c r="C253" s="12">
        <f t="shared" si="59"/>
        <v>414.78</v>
      </c>
      <c r="D253" s="13">
        <f t="shared" si="60"/>
        <v>414.78</v>
      </c>
      <c r="E253" s="14"/>
      <c r="F253" s="15">
        <f t="shared" si="61"/>
        <v>0</v>
      </c>
      <c r="G253" s="15">
        <f t="shared" si="62"/>
        <v>0</v>
      </c>
    </row>
    <row r="254" spans="1:7" ht="16">
      <c r="A254" s="15" t="s">
        <v>158</v>
      </c>
      <c r="B254" s="21">
        <v>709.5</v>
      </c>
      <c r="C254" s="12">
        <f t="shared" si="59"/>
        <v>439.89</v>
      </c>
      <c r="D254" s="13">
        <f t="shared" si="60"/>
        <v>439.89</v>
      </c>
      <c r="E254" s="14"/>
      <c r="F254" s="15">
        <f t="shared" si="61"/>
        <v>0</v>
      </c>
      <c r="G254" s="15">
        <f t="shared" si="62"/>
        <v>0</v>
      </c>
    </row>
    <row r="255" spans="1:7" ht="16">
      <c r="A255" s="15" t="s">
        <v>159</v>
      </c>
      <c r="B255" s="21">
        <v>809.6</v>
      </c>
      <c r="C255" s="12">
        <f t="shared" si="59"/>
        <v>501.95200000000006</v>
      </c>
      <c r="D255" s="13">
        <f t="shared" si="60"/>
        <v>501.95200000000006</v>
      </c>
      <c r="E255" s="14"/>
      <c r="F255" s="15">
        <f t="shared" si="61"/>
        <v>0</v>
      </c>
      <c r="G255" s="15">
        <f t="shared" si="62"/>
        <v>0</v>
      </c>
    </row>
    <row r="256" spans="1:7" ht="16">
      <c r="A256" s="15" t="s">
        <v>160</v>
      </c>
      <c r="B256" s="21">
        <v>1030.7</v>
      </c>
      <c r="C256" s="12">
        <f t="shared" si="59"/>
        <v>639.03400000000011</v>
      </c>
      <c r="D256" s="13">
        <f t="shared" si="60"/>
        <v>639.03399999999999</v>
      </c>
      <c r="E256" s="14"/>
      <c r="F256" s="15">
        <f t="shared" si="61"/>
        <v>0</v>
      </c>
      <c r="G256" s="15">
        <f t="shared" si="62"/>
        <v>0</v>
      </c>
    </row>
    <row r="257" spans="1:7" ht="16">
      <c r="A257" s="15" t="s">
        <v>161</v>
      </c>
      <c r="B257" s="21">
        <v>1107.7</v>
      </c>
      <c r="C257" s="12">
        <f t="shared" si="59"/>
        <v>686.77400000000011</v>
      </c>
      <c r="D257" s="13">
        <f t="shared" si="60"/>
        <v>686.77400000000011</v>
      </c>
      <c r="E257" s="14"/>
      <c r="F257" s="15">
        <f t="shared" si="61"/>
        <v>0</v>
      </c>
      <c r="G257" s="15">
        <f t="shared" si="62"/>
        <v>0</v>
      </c>
    </row>
    <row r="258" spans="1:7" ht="16">
      <c r="A258" s="37" t="s">
        <v>162</v>
      </c>
      <c r="B258" s="37"/>
      <c r="C258" s="37"/>
      <c r="D258" s="37"/>
      <c r="E258" s="37"/>
      <c r="F258" s="37"/>
      <c r="G258" s="37"/>
    </row>
    <row r="259" spans="1:7" ht="16">
      <c r="A259" s="15" t="s">
        <v>163</v>
      </c>
      <c r="B259" s="18">
        <v>979</v>
      </c>
      <c r="C259" s="12">
        <f t="shared" ref="C259:C269" si="63">B259-(B259*$B$1/100)</f>
        <v>606.98</v>
      </c>
      <c r="D259" s="13">
        <f t="shared" ref="D259:D269" si="64">B259*62/100</f>
        <v>606.98</v>
      </c>
      <c r="E259" s="14"/>
      <c r="F259" s="15">
        <f t="shared" ref="F259:F269" si="65">C259*E259</f>
        <v>0</v>
      </c>
      <c r="G259" s="15">
        <f t="shared" ref="G259:G269" si="66">D259*E259</f>
        <v>0</v>
      </c>
    </row>
    <row r="260" spans="1:7" ht="16">
      <c r="A260" s="15" t="s">
        <v>164</v>
      </c>
      <c r="B260" s="18">
        <v>1071.4000000000001</v>
      </c>
      <c r="C260" s="12">
        <f t="shared" si="63"/>
        <v>664.26800000000003</v>
      </c>
      <c r="D260" s="13">
        <f t="shared" si="64"/>
        <v>664.26800000000003</v>
      </c>
      <c r="E260" s="14"/>
      <c r="F260" s="15">
        <f t="shared" si="65"/>
        <v>0</v>
      </c>
      <c r="G260" s="15">
        <f t="shared" si="66"/>
        <v>0</v>
      </c>
    </row>
    <row r="261" spans="1:7" ht="16">
      <c r="A261" s="15" t="s">
        <v>165</v>
      </c>
      <c r="B261" s="18">
        <v>1274.9000000000001</v>
      </c>
      <c r="C261" s="12">
        <f t="shared" si="63"/>
        <v>790.4380000000001</v>
      </c>
      <c r="D261" s="13">
        <f t="shared" si="64"/>
        <v>790.43799999999999</v>
      </c>
      <c r="E261" s="14"/>
      <c r="F261" s="15">
        <f t="shared" si="65"/>
        <v>0</v>
      </c>
      <c r="G261" s="15">
        <f t="shared" si="66"/>
        <v>0</v>
      </c>
    </row>
    <row r="262" spans="1:7" ht="16">
      <c r="A262" s="15" t="s">
        <v>166</v>
      </c>
      <c r="B262" s="18">
        <v>1644.5</v>
      </c>
      <c r="C262" s="12">
        <f t="shared" si="63"/>
        <v>1019.59</v>
      </c>
      <c r="D262" s="13">
        <f t="shared" si="64"/>
        <v>1019.59</v>
      </c>
      <c r="E262" s="14"/>
      <c r="F262" s="15">
        <f t="shared" si="65"/>
        <v>0</v>
      </c>
      <c r="G262" s="15">
        <f t="shared" si="66"/>
        <v>0</v>
      </c>
    </row>
    <row r="263" spans="1:7" ht="16">
      <c r="A263" s="15" t="s">
        <v>167</v>
      </c>
      <c r="B263" s="18">
        <v>2217.6</v>
      </c>
      <c r="C263" s="12">
        <f t="shared" si="63"/>
        <v>1374.9119999999998</v>
      </c>
      <c r="D263" s="13">
        <f t="shared" si="64"/>
        <v>1374.9119999999998</v>
      </c>
      <c r="E263" s="14"/>
      <c r="F263" s="15">
        <f t="shared" si="65"/>
        <v>0</v>
      </c>
      <c r="G263" s="15">
        <f t="shared" si="66"/>
        <v>0</v>
      </c>
    </row>
    <row r="264" spans="1:7" ht="16">
      <c r="A264" s="15" t="s">
        <v>168</v>
      </c>
      <c r="B264" s="18">
        <v>2772</v>
      </c>
      <c r="C264" s="12">
        <f t="shared" si="63"/>
        <v>1718.64</v>
      </c>
      <c r="D264" s="13">
        <f t="shared" si="64"/>
        <v>1718.64</v>
      </c>
      <c r="E264" s="14"/>
      <c r="F264" s="15">
        <f t="shared" si="65"/>
        <v>0</v>
      </c>
      <c r="G264" s="15">
        <f t="shared" si="66"/>
        <v>0</v>
      </c>
    </row>
    <row r="265" spans="1:7" ht="16">
      <c r="A265" s="15" t="s">
        <v>169</v>
      </c>
      <c r="B265" s="18">
        <v>3326.4</v>
      </c>
      <c r="C265" s="12">
        <f t="shared" si="63"/>
        <v>2062.3680000000004</v>
      </c>
      <c r="D265" s="13">
        <f t="shared" si="64"/>
        <v>2062.3680000000004</v>
      </c>
      <c r="E265" s="14"/>
      <c r="F265" s="15">
        <f t="shared" si="65"/>
        <v>0</v>
      </c>
      <c r="G265" s="15">
        <f t="shared" si="66"/>
        <v>0</v>
      </c>
    </row>
    <row r="266" spans="1:7" ht="16">
      <c r="A266" s="15" t="s">
        <v>170</v>
      </c>
      <c r="B266" s="18">
        <v>3880.8</v>
      </c>
      <c r="C266" s="12">
        <f t="shared" si="63"/>
        <v>2406.0960000000005</v>
      </c>
      <c r="D266" s="13">
        <f t="shared" si="64"/>
        <v>2406.096</v>
      </c>
      <c r="E266" s="14"/>
      <c r="F266" s="15">
        <f t="shared" si="65"/>
        <v>0</v>
      </c>
      <c r="G266" s="15">
        <f t="shared" si="66"/>
        <v>0</v>
      </c>
    </row>
    <row r="267" spans="1:7" ht="16">
      <c r="A267" s="15" t="s">
        <v>171</v>
      </c>
      <c r="B267" s="18">
        <v>4435.2</v>
      </c>
      <c r="C267" s="12">
        <f t="shared" si="63"/>
        <v>2749.8239999999996</v>
      </c>
      <c r="D267" s="13">
        <f t="shared" si="64"/>
        <v>2749.8239999999996</v>
      </c>
      <c r="E267" s="14"/>
      <c r="F267" s="15">
        <f t="shared" si="65"/>
        <v>0</v>
      </c>
      <c r="G267" s="15">
        <f t="shared" si="66"/>
        <v>0</v>
      </c>
    </row>
    <row r="268" spans="1:7" ht="16">
      <c r="A268" s="15" t="s">
        <v>172</v>
      </c>
      <c r="B268" s="18">
        <v>4989.6000000000004</v>
      </c>
      <c r="C268" s="12">
        <f t="shared" si="63"/>
        <v>3093.5520000000001</v>
      </c>
      <c r="D268" s="13">
        <f t="shared" si="64"/>
        <v>3093.5520000000001</v>
      </c>
      <c r="E268" s="14"/>
      <c r="F268" s="15">
        <f t="shared" si="65"/>
        <v>0</v>
      </c>
      <c r="G268" s="15">
        <f t="shared" si="66"/>
        <v>0</v>
      </c>
    </row>
    <row r="269" spans="1:7" ht="16">
      <c r="A269" s="15" t="s">
        <v>173</v>
      </c>
      <c r="B269" s="18">
        <v>5544</v>
      </c>
      <c r="C269" s="12">
        <f t="shared" si="63"/>
        <v>3437.28</v>
      </c>
      <c r="D269" s="13">
        <f t="shared" si="64"/>
        <v>3437.28</v>
      </c>
      <c r="E269" s="14"/>
      <c r="F269" s="15">
        <f t="shared" si="65"/>
        <v>0</v>
      </c>
      <c r="G269" s="15">
        <f t="shared" si="66"/>
        <v>0</v>
      </c>
    </row>
    <row r="270" spans="1:7" ht="16">
      <c r="A270" s="15" t="s">
        <v>174</v>
      </c>
      <c r="B270" s="18">
        <v>6098.4</v>
      </c>
      <c r="C270" s="12">
        <f t="shared" ref="C270:C280" si="67">B270-(B270*$B$1/100)</f>
        <v>3781.0079999999998</v>
      </c>
      <c r="D270" s="13">
        <f t="shared" ref="D270:D280" si="68">B270*62/100</f>
        <v>3781.0079999999998</v>
      </c>
      <c r="E270" s="14"/>
      <c r="F270" s="15">
        <f t="shared" ref="F270:F280" si="69">C270*E270</f>
        <v>0</v>
      </c>
      <c r="G270" s="15">
        <f t="shared" ref="G270:G280" si="70">D270*E270</f>
        <v>0</v>
      </c>
    </row>
    <row r="271" spans="1:7" ht="16">
      <c r="A271" s="15" t="s">
        <v>175</v>
      </c>
      <c r="B271" s="18">
        <v>6652.8</v>
      </c>
      <c r="C271" s="12">
        <f t="shared" si="67"/>
        <v>4124.7360000000008</v>
      </c>
      <c r="D271" s="13">
        <f t="shared" si="68"/>
        <v>4124.7360000000008</v>
      </c>
      <c r="E271" s="14"/>
      <c r="F271" s="15">
        <f t="shared" si="69"/>
        <v>0</v>
      </c>
      <c r="G271" s="15">
        <f t="shared" si="70"/>
        <v>0</v>
      </c>
    </row>
    <row r="272" spans="1:7" ht="16">
      <c r="A272" s="15" t="s">
        <v>176</v>
      </c>
      <c r="B272" s="18">
        <v>7392</v>
      </c>
      <c r="C272" s="12">
        <f t="shared" si="67"/>
        <v>4583.04</v>
      </c>
      <c r="D272" s="13">
        <f t="shared" si="68"/>
        <v>4583.04</v>
      </c>
      <c r="E272" s="14"/>
      <c r="F272" s="15">
        <f t="shared" si="69"/>
        <v>0</v>
      </c>
      <c r="G272" s="15">
        <f t="shared" si="70"/>
        <v>0</v>
      </c>
    </row>
    <row r="273" spans="1:7" ht="16">
      <c r="A273" s="15" t="s">
        <v>177</v>
      </c>
      <c r="B273" s="18">
        <v>8131.2</v>
      </c>
      <c r="C273" s="12">
        <f t="shared" si="67"/>
        <v>5041.3440000000001</v>
      </c>
      <c r="D273" s="13">
        <f t="shared" si="68"/>
        <v>5041.3440000000001</v>
      </c>
      <c r="E273" s="14"/>
      <c r="F273" s="15">
        <f t="shared" si="69"/>
        <v>0</v>
      </c>
      <c r="G273" s="15">
        <f t="shared" si="70"/>
        <v>0</v>
      </c>
    </row>
    <row r="274" spans="1:7" ht="16">
      <c r="A274" s="15" t="s">
        <v>178</v>
      </c>
      <c r="B274" s="18">
        <v>9240</v>
      </c>
      <c r="C274" s="12">
        <f t="shared" si="67"/>
        <v>5728.8</v>
      </c>
      <c r="D274" s="13">
        <f t="shared" si="68"/>
        <v>5728.8</v>
      </c>
      <c r="E274" s="14"/>
      <c r="F274" s="15">
        <f t="shared" si="69"/>
        <v>0</v>
      </c>
      <c r="G274" s="15">
        <f t="shared" si="70"/>
        <v>0</v>
      </c>
    </row>
    <row r="275" spans="1:7" ht="16">
      <c r="A275" s="15" t="s">
        <v>179</v>
      </c>
      <c r="B275" s="18">
        <v>10348.799999999999</v>
      </c>
      <c r="C275" s="12">
        <f t="shared" si="67"/>
        <v>6416.2559999999994</v>
      </c>
      <c r="D275" s="13">
        <f t="shared" si="68"/>
        <v>6416.2559999999994</v>
      </c>
      <c r="E275" s="14"/>
      <c r="F275" s="15">
        <f t="shared" si="69"/>
        <v>0</v>
      </c>
      <c r="G275" s="15">
        <f t="shared" si="70"/>
        <v>0</v>
      </c>
    </row>
    <row r="276" spans="1:7" ht="16">
      <c r="A276" s="15" t="s">
        <v>180</v>
      </c>
      <c r="B276" s="18">
        <v>11457.6</v>
      </c>
      <c r="C276" s="12">
        <f t="shared" si="67"/>
        <v>7103.7120000000004</v>
      </c>
      <c r="D276" s="13">
        <f t="shared" si="68"/>
        <v>7103.7120000000004</v>
      </c>
      <c r="E276" s="14"/>
      <c r="F276" s="15">
        <f t="shared" si="69"/>
        <v>0</v>
      </c>
      <c r="G276" s="15">
        <f t="shared" si="70"/>
        <v>0</v>
      </c>
    </row>
    <row r="277" spans="1:7" ht="16">
      <c r="A277" s="15" t="s">
        <v>181</v>
      </c>
      <c r="B277" s="18">
        <v>12566.4</v>
      </c>
      <c r="C277" s="12">
        <f t="shared" si="67"/>
        <v>7791.1679999999997</v>
      </c>
      <c r="D277" s="13">
        <f t="shared" si="68"/>
        <v>7791.1679999999997</v>
      </c>
      <c r="E277" s="14"/>
      <c r="F277" s="15">
        <f t="shared" si="69"/>
        <v>0</v>
      </c>
      <c r="G277" s="15">
        <f t="shared" si="70"/>
        <v>0</v>
      </c>
    </row>
    <row r="278" spans="1:7" ht="16">
      <c r="A278" s="15" t="s">
        <v>182</v>
      </c>
      <c r="B278" s="18">
        <v>13675.2</v>
      </c>
      <c r="C278" s="12">
        <f t="shared" si="67"/>
        <v>8478.6239999999998</v>
      </c>
      <c r="D278" s="13">
        <f t="shared" si="68"/>
        <v>8478.6239999999998</v>
      </c>
      <c r="E278" s="14"/>
      <c r="F278" s="15">
        <f t="shared" si="69"/>
        <v>0</v>
      </c>
      <c r="G278" s="15">
        <f t="shared" si="70"/>
        <v>0</v>
      </c>
    </row>
    <row r="279" spans="1:7" ht="16">
      <c r="A279" s="15" t="s">
        <v>183</v>
      </c>
      <c r="B279" s="18">
        <v>14784</v>
      </c>
      <c r="C279" s="12">
        <f t="shared" si="67"/>
        <v>9166.08</v>
      </c>
      <c r="D279" s="13">
        <f t="shared" si="68"/>
        <v>9166.08</v>
      </c>
      <c r="E279" s="14"/>
      <c r="F279" s="15">
        <f t="shared" si="69"/>
        <v>0</v>
      </c>
      <c r="G279" s="15">
        <f t="shared" si="70"/>
        <v>0</v>
      </c>
    </row>
    <row r="280" spans="1:7" ht="16">
      <c r="A280" s="15" t="s">
        <v>184</v>
      </c>
      <c r="B280" s="18">
        <v>15892.8</v>
      </c>
      <c r="C280" s="12">
        <f t="shared" si="67"/>
        <v>9853.5360000000001</v>
      </c>
      <c r="D280" s="13">
        <f t="shared" si="68"/>
        <v>9853.5360000000001</v>
      </c>
      <c r="E280" s="14"/>
      <c r="F280" s="15">
        <f t="shared" si="69"/>
        <v>0</v>
      </c>
      <c r="G280" s="15">
        <f t="shared" si="70"/>
        <v>0</v>
      </c>
    </row>
    <row r="281" spans="1:7" ht="16">
      <c r="A281" s="15" t="s">
        <v>185</v>
      </c>
      <c r="B281" s="18">
        <v>17001.599999999999</v>
      </c>
      <c r="C281" s="12">
        <f t="shared" ref="C281" si="71">B281-(B281*$B$1/100)</f>
        <v>10540.991999999998</v>
      </c>
      <c r="D281" s="13">
        <f t="shared" ref="D281" si="72">B281*62/100</f>
        <v>10540.992</v>
      </c>
      <c r="E281" s="14"/>
      <c r="F281" s="15">
        <f t="shared" ref="F281" si="73">C281*E281</f>
        <v>0</v>
      </c>
      <c r="G281" s="15">
        <f t="shared" ref="G281" si="74">D281*E281</f>
        <v>0</v>
      </c>
    </row>
    <row r="282" spans="1:7" ht="16">
      <c r="A282" s="37" t="s">
        <v>186</v>
      </c>
      <c r="B282" s="37"/>
      <c r="C282" s="37"/>
      <c r="D282" s="37"/>
      <c r="E282" s="37"/>
      <c r="F282" s="37"/>
      <c r="G282" s="37"/>
    </row>
    <row r="283" spans="1:7" ht="16">
      <c r="A283" s="15" t="s">
        <v>187</v>
      </c>
      <c r="B283" s="18">
        <v>1285.9000000000001</v>
      </c>
      <c r="C283" s="12">
        <f t="shared" ref="C283:C305" si="75">B283-(B283*$B$1/100)</f>
        <v>797.25800000000004</v>
      </c>
      <c r="D283" s="13">
        <f t="shared" ref="D283:D305" si="76">B283*62/100</f>
        <v>797.25800000000004</v>
      </c>
      <c r="E283" s="14"/>
      <c r="F283" s="15">
        <f t="shared" ref="F283:F305" si="77">C283*E283</f>
        <v>0</v>
      </c>
      <c r="G283" s="15">
        <f t="shared" ref="G283:G305" si="78">D283*E283</f>
        <v>0</v>
      </c>
    </row>
    <row r="284" spans="1:7" ht="16">
      <c r="A284" s="15" t="s">
        <v>188</v>
      </c>
      <c r="B284" s="18">
        <v>1386</v>
      </c>
      <c r="C284" s="12">
        <f t="shared" si="75"/>
        <v>859.32</v>
      </c>
      <c r="D284" s="13">
        <f t="shared" si="76"/>
        <v>859.32</v>
      </c>
      <c r="E284" s="14"/>
      <c r="F284" s="15">
        <f t="shared" si="77"/>
        <v>0</v>
      </c>
      <c r="G284" s="15">
        <f t="shared" si="78"/>
        <v>0</v>
      </c>
    </row>
    <row r="285" spans="1:7" ht="16">
      <c r="A285" s="15" t="s">
        <v>189</v>
      </c>
      <c r="B285" s="18">
        <v>1663.2</v>
      </c>
      <c r="C285" s="12">
        <f t="shared" si="75"/>
        <v>1031.1840000000002</v>
      </c>
      <c r="D285" s="13">
        <f t="shared" si="76"/>
        <v>1031.1840000000002</v>
      </c>
      <c r="E285" s="14"/>
      <c r="F285" s="15">
        <f t="shared" si="77"/>
        <v>0</v>
      </c>
      <c r="G285" s="15">
        <f t="shared" si="78"/>
        <v>0</v>
      </c>
    </row>
    <row r="286" spans="1:7" ht="16">
      <c r="A286" s="15" t="s">
        <v>190</v>
      </c>
      <c r="B286" s="18">
        <v>2143.9</v>
      </c>
      <c r="C286" s="12">
        <f t="shared" si="75"/>
        <v>1329.2180000000001</v>
      </c>
      <c r="D286" s="13">
        <f t="shared" si="76"/>
        <v>1329.2180000000001</v>
      </c>
      <c r="E286" s="14"/>
      <c r="F286" s="15">
        <f t="shared" si="77"/>
        <v>0</v>
      </c>
      <c r="G286" s="15">
        <f t="shared" si="78"/>
        <v>0</v>
      </c>
    </row>
    <row r="287" spans="1:7" ht="16">
      <c r="A287" s="15" t="s">
        <v>191</v>
      </c>
      <c r="B287" s="18">
        <v>2883.1</v>
      </c>
      <c r="C287" s="12">
        <f t="shared" si="75"/>
        <v>1787.5219999999999</v>
      </c>
      <c r="D287" s="13">
        <f t="shared" si="76"/>
        <v>1787.5219999999999</v>
      </c>
      <c r="E287" s="14"/>
      <c r="F287" s="15">
        <f t="shared" si="77"/>
        <v>0</v>
      </c>
      <c r="G287" s="15">
        <f t="shared" si="78"/>
        <v>0</v>
      </c>
    </row>
    <row r="288" spans="1:7" ht="16">
      <c r="A288" s="15" t="s">
        <v>192</v>
      </c>
      <c r="B288" s="18">
        <v>3603.6</v>
      </c>
      <c r="C288" s="12">
        <f t="shared" si="75"/>
        <v>2234.232</v>
      </c>
      <c r="D288" s="13">
        <f t="shared" si="76"/>
        <v>2234.232</v>
      </c>
      <c r="E288" s="14"/>
      <c r="F288" s="15">
        <f t="shared" si="77"/>
        <v>0</v>
      </c>
      <c r="G288" s="15">
        <f t="shared" si="78"/>
        <v>0</v>
      </c>
    </row>
    <row r="289" spans="1:7" ht="16">
      <c r="A289" s="15" t="s">
        <v>193</v>
      </c>
      <c r="B289" s="18">
        <v>4368.1000000000004</v>
      </c>
      <c r="C289" s="12">
        <f t="shared" si="75"/>
        <v>2708.2220000000002</v>
      </c>
      <c r="D289" s="13">
        <f t="shared" si="76"/>
        <v>2708.2220000000002</v>
      </c>
      <c r="E289" s="14"/>
      <c r="F289" s="15">
        <f t="shared" si="77"/>
        <v>0</v>
      </c>
      <c r="G289" s="15">
        <f t="shared" si="78"/>
        <v>0</v>
      </c>
    </row>
    <row r="290" spans="1:7" ht="16">
      <c r="A290" s="15" t="s">
        <v>194</v>
      </c>
      <c r="B290" s="18">
        <v>5044.6000000000004</v>
      </c>
      <c r="C290" s="12">
        <f t="shared" si="75"/>
        <v>3127.652</v>
      </c>
      <c r="D290" s="13">
        <f t="shared" si="76"/>
        <v>3127.652</v>
      </c>
      <c r="E290" s="14"/>
      <c r="F290" s="15">
        <f t="shared" si="77"/>
        <v>0</v>
      </c>
      <c r="G290" s="15">
        <f t="shared" si="78"/>
        <v>0</v>
      </c>
    </row>
    <row r="291" spans="1:7" ht="16">
      <c r="A291" s="15" t="s">
        <v>195</v>
      </c>
      <c r="B291" s="18">
        <v>5766.2</v>
      </c>
      <c r="C291" s="12">
        <f t="shared" si="75"/>
        <v>3575.0439999999999</v>
      </c>
      <c r="D291" s="13">
        <f t="shared" si="76"/>
        <v>3575.0439999999999</v>
      </c>
      <c r="E291" s="14"/>
      <c r="F291" s="15">
        <f t="shared" si="77"/>
        <v>0</v>
      </c>
      <c r="G291" s="15">
        <f t="shared" si="78"/>
        <v>0</v>
      </c>
    </row>
    <row r="292" spans="1:7" ht="16">
      <c r="A292" s="15" t="s">
        <v>196</v>
      </c>
      <c r="B292" s="18">
        <v>6486.7</v>
      </c>
      <c r="C292" s="12">
        <f t="shared" si="75"/>
        <v>4021.7539999999999</v>
      </c>
      <c r="D292" s="13">
        <f t="shared" si="76"/>
        <v>4021.7539999999995</v>
      </c>
      <c r="E292" s="14"/>
      <c r="F292" s="15">
        <f t="shared" si="77"/>
        <v>0</v>
      </c>
      <c r="G292" s="15">
        <f t="shared" si="78"/>
        <v>0</v>
      </c>
    </row>
    <row r="293" spans="1:7" ht="16">
      <c r="A293" s="15" t="s">
        <v>197</v>
      </c>
      <c r="B293" s="18">
        <v>7207.2</v>
      </c>
      <c r="C293" s="12">
        <f t="shared" si="75"/>
        <v>4468.4639999999999</v>
      </c>
      <c r="D293" s="13">
        <f t="shared" si="76"/>
        <v>4468.4639999999999</v>
      </c>
      <c r="E293" s="14"/>
      <c r="F293" s="15">
        <f t="shared" si="77"/>
        <v>0</v>
      </c>
      <c r="G293" s="15">
        <f t="shared" si="78"/>
        <v>0</v>
      </c>
    </row>
    <row r="294" spans="1:7" ht="16">
      <c r="A294" s="15" t="s">
        <v>198</v>
      </c>
      <c r="B294" s="18">
        <v>7927.7</v>
      </c>
      <c r="C294" s="12">
        <f t="shared" si="75"/>
        <v>4915.174</v>
      </c>
      <c r="D294" s="13">
        <f t="shared" si="76"/>
        <v>4915.174</v>
      </c>
      <c r="E294" s="14"/>
      <c r="F294" s="15">
        <f t="shared" si="77"/>
        <v>0</v>
      </c>
      <c r="G294" s="15">
        <f t="shared" si="78"/>
        <v>0</v>
      </c>
    </row>
    <row r="295" spans="1:7" ht="16">
      <c r="A295" s="15" t="s">
        <v>199</v>
      </c>
      <c r="B295" s="18">
        <v>6652.8</v>
      </c>
      <c r="C295" s="12">
        <f t="shared" si="75"/>
        <v>4124.7360000000008</v>
      </c>
      <c r="D295" s="13">
        <f t="shared" si="76"/>
        <v>4124.7360000000008</v>
      </c>
      <c r="E295" s="14"/>
      <c r="F295" s="15">
        <f t="shared" si="77"/>
        <v>0</v>
      </c>
      <c r="G295" s="15">
        <f t="shared" si="78"/>
        <v>0</v>
      </c>
    </row>
    <row r="296" spans="1:7" ht="16">
      <c r="A296" s="15" t="s">
        <v>200</v>
      </c>
      <c r="B296" s="18">
        <v>7392</v>
      </c>
      <c r="C296" s="12">
        <f t="shared" si="75"/>
        <v>4583.04</v>
      </c>
      <c r="D296" s="13">
        <f t="shared" si="76"/>
        <v>4583.04</v>
      </c>
      <c r="E296" s="14"/>
      <c r="F296" s="15">
        <f t="shared" si="77"/>
        <v>0</v>
      </c>
      <c r="G296" s="15">
        <f t="shared" si="78"/>
        <v>0</v>
      </c>
    </row>
    <row r="297" spans="1:7" ht="16">
      <c r="A297" s="15" t="s">
        <v>201</v>
      </c>
      <c r="B297" s="18">
        <v>8131.2</v>
      </c>
      <c r="C297" s="12">
        <f t="shared" si="75"/>
        <v>5041.3440000000001</v>
      </c>
      <c r="D297" s="13">
        <f t="shared" si="76"/>
        <v>5041.3440000000001</v>
      </c>
      <c r="E297" s="14"/>
      <c r="F297" s="15">
        <f t="shared" si="77"/>
        <v>0</v>
      </c>
      <c r="G297" s="15">
        <f t="shared" si="78"/>
        <v>0</v>
      </c>
    </row>
    <row r="298" spans="1:7" ht="16">
      <c r="A298" s="15" t="s">
        <v>202</v>
      </c>
      <c r="B298" s="18">
        <v>9240</v>
      </c>
      <c r="C298" s="12">
        <f t="shared" si="75"/>
        <v>5728.8</v>
      </c>
      <c r="D298" s="13">
        <f t="shared" si="76"/>
        <v>5728.8</v>
      </c>
      <c r="E298" s="14"/>
      <c r="F298" s="15">
        <f t="shared" si="77"/>
        <v>0</v>
      </c>
      <c r="G298" s="15">
        <f t="shared" si="78"/>
        <v>0</v>
      </c>
    </row>
    <row r="299" spans="1:7" ht="16">
      <c r="A299" s="15" t="s">
        <v>203</v>
      </c>
      <c r="B299" s="18">
        <v>10348.799999999999</v>
      </c>
      <c r="C299" s="12">
        <f t="shared" si="75"/>
        <v>6416.2559999999994</v>
      </c>
      <c r="D299" s="13">
        <f t="shared" si="76"/>
        <v>6416.2559999999994</v>
      </c>
      <c r="E299" s="14"/>
      <c r="F299" s="15">
        <f t="shared" si="77"/>
        <v>0</v>
      </c>
      <c r="G299" s="15">
        <f t="shared" si="78"/>
        <v>0</v>
      </c>
    </row>
    <row r="300" spans="1:7" ht="16">
      <c r="A300" s="15" t="s">
        <v>204</v>
      </c>
      <c r="B300" s="18">
        <v>11457.6</v>
      </c>
      <c r="C300" s="12">
        <f t="shared" si="75"/>
        <v>7103.7120000000004</v>
      </c>
      <c r="D300" s="13">
        <f t="shared" si="76"/>
        <v>7103.7120000000004</v>
      </c>
      <c r="E300" s="14"/>
      <c r="F300" s="15">
        <f t="shared" si="77"/>
        <v>0</v>
      </c>
      <c r="G300" s="15">
        <f t="shared" si="78"/>
        <v>0</v>
      </c>
    </row>
    <row r="301" spans="1:7" ht="16">
      <c r="A301" s="15" t="s">
        <v>205</v>
      </c>
      <c r="B301" s="18">
        <v>12566.4</v>
      </c>
      <c r="C301" s="12">
        <f t="shared" si="75"/>
        <v>7791.1679999999997</v>
      </c>
      <c r="D301" s="13">
        <f t="shared" si="76"/>
        <v>7791.1679999999997</v>
      </c>
      <c r="E301" s="14"/>
      <c r="F301" s="15">
        <f t="shared" si="77"/>
        <v>0</v>
      </c>
      <c r="G301" s="15">
        <f t="shared" si="78"/>
        <v>0</v>
      </c>
    </row>
    <row r="302" spans="1:7" ht="16">
      <c r="A302" s="15" t="s">
        <v>206</v>
      </c>
      <c r="B302" s="18">
        <v>13675.2</v>
      </c>
      <c r="C302" s="12">
        <f t="shared" si="75"/>
        <v>8478.6239999999998</v>
      </c>
      <c r="D302" s="13">
        <f t="shared" si="76"/>
        <v>8478.6239999999998</v>
      </c>
      <c r="E302" s="14"/>
      <c r="F302" s="15">
        <f t="shared" si="77"/>
        <v>0</v>
      </c>
      <c r="G302" s="15">
        <f t="shared" si="78"/>
        <v>0</v>
      </c>
    </row>
    <row r="303" spans="1:7" ht="16">
      <c r="A303" s="15" t="s">
        <v>207</v>
      </c>
      <c r="B303" s="18">
        <v>14784</v>
      </c>
      <c r="C303" s="12">
        <f t="shared" si="75"/>
        <v>9166.08</v>
      </c>
      <c r="D303" s="13">
        <f t="shared" si="76"/>
        <v>9166.08</v>
      </c>
      <c r="E303" s="14"/>
      <c r="F303" s="15">
        <f t="shared" si="77"/>
        <v>0</v>
      </c>
      <c r="G303" s="15">
        <f t="shared" si="78"/>
        <v>0</v>
      </c>
    </row>
    <row r="304" spans="1:7" ht="16">
      <c r="A304" s="15" t="s">
        <v>208</v>
      </c>
      <c r="B304" s="18">
        <v>15892.8</v>
      </c>
      <c r="C304" s="12">
        <f t="shared" si="75"/>
        <v>9853.5360000000001</v>
      </c>
      <c r="D304" s="13">
        <f t="shared" si="76"/>
        <v>9853.5360000000001</v>
      </c>
      <c r="E304" s="14"/>
      <c r="F304" s="15">
        <f t="shared" si="77"/>
        <v>0</v>
      </c>
      <c r="G304" s="15">
        <f t="shared" si="78"/>
        <v>0</v>
      </c>
    </row>
    <row r="305" spans="1:7" ht="16">
      <c r="A305" s="15" t="s">
        <v>209</v>
      </c>
      <c r="B305" s="18">
        <v>17001.599999999999</v>
      </c>
      <c r="C305" s="12">
        <f t="shared" si="75"/>
        <v>10540.991999999998</v>
      </c>
      <c r="D305" s="13">
        <f t="shared" si="76"/>
        <v>10540.992</v>
      </c>
      <c r="E305" s="14"/>
      <c r="F305" s="15">
        <f t="shared" si="77"/>
        <v>0</v>
      </c>
      <c r="G305" s="15">
        <f t="shared" si="78"/>
        <v>0</v>
      </c>
    </row>
    <row r="306" spans="1:7" ht="16">
      <c r="A306" s="38" t="s">
        <v>222</v>
      </c>
      <c r="B306" s="38"/>
      <c r="C306" s="38"/>
      <c r="D306" s="38"/>
      <c r="E306" s="38"/>
      <c r="F306" s="38"/>
      <c r="G306" s="38"/>
    </row>
    <row r="307" spans="1:7" ht="16">
      <c r="A307" s="15" t="s">
        <v>210</v>
      </c>
      <c r="B307" s="21">
        <v>100.1</v>
      </c>
      <c r="C307" s="12">
        <f t="shared" ref="C307:C317" si="79">B307-(B307*$B$1/100)</f>
        <v>62.061999999999998</v>
      </c>
      <c r="D307" s="13">
        <f t="shared" ref="D307:D317" si="80">B307*62/100</f>
        <v>62.061999999999998</v>
      </c>
      <c r="E307" s="14"/>
      <c r="F307" s="15">
        <f t="shared" ref="F307:F317" si="81">C307*E307</f>
        <v>0</v>
      </c>
      <c r="G307" s="15">
        <f t="shared" ref="G307:G317" si="82">D307*E307</f>
        <v>0</v>
      </c>
    </row>
    <row r="308" spans="1:7" ht="16">
      <c r="A308" s="15" t="s">
        <v>211</v>
      </c>
      <c r="B308" s="21">
        <v>135.52000000000001</v>
      </c>
      <c r="C308" s="12">
        <f t="shared" si="79"/>
        <v>84.022400000000005</v>
      </c>
      <c r="D308" s="13">
        <f t="shared" si="80"/>
        <v>84.022400000000005</v>
      </c>
      <c r="E308" s="14"/>
      <c r="F308" s="15">
        <f t="shared" si="81"/>
        <v>0</v>
      </c>
      <c r="G308" s="15">
        <f t="shared" si="82"/>
        <v>0</v>
      </c>
    </row>
    <row r="309" spans="1:7" ht="16">
      <c r="A309" s="15" t="s">
        <v>212</v>
      </c>
      <c r="B309" s="21">
        <v>177.1</v>
      </c>
      <c r="C309" s="12">
        <f t="shared" si="79"/>
        <v>109.80199999999999</v>
      </c>
      <c r="D309" s="13">
        <f t="shared" si="80"/>
        <v>109.80199999999999</v>
      </c>
      <c r="E309" s="14"/>
      <c r="F309" s="15">
        <f t="shared" si="81"/>
        <v>0</v>
      </c>
      <c r="G309" s="15">
        <f t="shared" si="82"/>
        <v>0</v>
      </c>
    </row>
    <row r="310" spans="1:7" ht="16">
      <c r="A310" s="15" t="s">
        <v>213</v>
      </c>
      <c r="B310" s="21">
        <v>224.84</v>
      </c>
      <c r="C310" s="12">
        <f t="shared" si="79"/>
        <v>139.4008</v>
      </c>
      <c r="D310" s="13">
        <f t="shared" si="80"/>
        <v>139.4008</v>
      </c>
      <c r="E310" s="14"/>
      <c r="F310" s="15">
        <f t="shared" si="81"/>
        <v>0</v>
      </c>
      <c r="G310" s="15">
        <f t="shared" si="82"/>
        <v>0</v>
      </c>
    </row>
    <row r="311" spans="1:7" ht="16">
      <c r="A311" s="15" t="s">
        <v>214</v>
      </c>
      <c r="B311" s="21">
        <v>266.42</v>
      </c>
      <c r="C311" s="12">
        <f t="shared" si="79"/>
        <v>165.18040000000002</v>
      </c>
      <c r="D311" s="13">
        <f t="shared" si="80"/>
        <v>165.18040000000002</v>
      </c>
      <c r="E311" s="14"/>
      <c r="F311" s="15">
        <f t="shared" si="81"/>
        <v>0</v>
      </c>
      <c r="G311" s="15">
        <f t="shared" si="82"/>
        <v>0</v>
      </c>
    </row>
    <row r="312" spans="1:7" ht="16">
      <c r="A312" s="15" t="s">
        <v>215</v>
      </c>
      <c r="B312" s="21">
        <v>308</v>
      </c>
      <c r="C312" s="12">
        <f t="shared" si="79"/>
        <v>190.95999999999998</v>
      </c>
      <c r="D312" s="13">
        <f t="shared" si="80"/>
        <v>190.96</v>
      </c>
      <c r="E312" s="14"/>
      <c r="F312" s="15">
        <f t="shared" si="81"/>
        <v>0</v>
      </c>
      <c r="G312" s="15">
        <f t="shared" si="82"/>
        <v>0</v>
      </c>
    </row>
    <row r="313" spans="1:7" ht="16">
      <c r="A313" s="22" t="s">
        <v>216</v>
      </c>
      <c r="B313" s="23">
        <v>0</v>
      </c>
      <c r="C313" s="24">
        <f t="shared" si="79"/>
        <v>0</v>
      </c>
      <c r="D313" s="25">
        <f t="shared" si="80"/>
        <v>0</v>
      </c>
      <c r="E313" s="14"/>
      <c r="F313" s="22">
        <f t="shared" si="81"/>
        <v>0</v>
      </c>
      <c r="G313" s="22">
        <f t="shared" si="82"/>
        <v>0</v>
      </c>
    </row>
    <row r="314" spans="1:7" ht="16">
      <c r="A314" s="22" t="s">
        <v>217</v>
      </c>
      <c r="B314" s="23">
        <v>177.1</v>
      </c>
      <c r="C314" s="24">
        <f t="shared" si="79"/>
        <v>109.80199999999999</v>
      </c>
      <c r="D314" s="25">
        <f t="shared" si="80"/>
        <v>109.80199999999999</v>
      </c>
      <c r="E314" s="14"/>
      <c r="F314" s="22">
        <f t="shared" si="81"/>
        <v>0</v>
      </c>
      <c r="G314" s="22">
        <f t="shared" si="82"/>
        <v>0</v>
      </c>
    </row>
    <row r="315" spans="1:7" ht="16">
      <c r="A315" s="22" t="s">
        <v>218</v>
      </c>
      <c r="B315" s="23">
        <v>224.84</v>
      </c>
      <c r="C315" s="24">
        <f t="shared" si="79"/>
        <v>139.4008</v>
      </c>
      <c r="D315" s="25">
        <f t="shared" si="80"/>
        <v>139.4008</v>
      </c>
      <c r="E315" s="14"/>
      <c r="F315" s="22">
        <f t="shared" si="81"/>
        <v>0</v>
      </c>
      <c r="G315" s="22">
        <f t="shared" si="82"/>
        <v>0</v>
      </c>
    </row>
    <row r="316" spans="1:7" ht="16">
      <c r="A316" s="22" t="s">
        <v>219</v>
      </c>
      <c r="B316" s="23">
        <v>266.42</v>
      </c>
      <c r="C316" s="24">
        <f t="shared" si="79"/>
        <v>165.18040000000002</v>
      </c>
      <c r="D316" s="25">
        <f t="shared" si="80"/>
        <v>165.18040000000002</v>
      </c>
      <c r="E316" s="14"/>
      <c r="F316" s="22">
        <f t="shared" si="81"/>
        <v>0</v>
      </c>
      <c r="G316" s="22">
        <f t="shared" si="82"/>
        <v>0</v>
      </c>
    </row>
    <row r="317" spans="1:7" ht="16">
      <c r="A317" s="22" t="s">
        <v>220</v>
      </c>
      <c r="B317" s="23">
        <v>308</v>
      </c>
      <c r="C317" s="24">
        <f t="shared" si="79"/>
        <v>190.95999999999998</v>
      </c>
      <c r="D317" s="25">
        <f t="shared" si="80"/>
        <v>190.96</v>
      </c>
      <c r="E317" s="14"/>
      <c r="F317" s="22">
        <f t="shared" si="81"/>
        <v>0</v>
      </c>
      <c r="G317" s="22">
        <f t="shared" si="82"/>
        <v>0</v>
      </c>
    </row>
    <row r="318" spans="1:7" ht="16">
      <c r="A318" s="22" t="s">
        <v>221</v>
      </c>
      <c r="B318" s="23">
        <v>391.15999999999997</v>
      </c>
      <c r="C318" s="24">
        <f t="shared" ref="C318:C323" si="83">B318-(B318*$B$1/100)</f>
        <v>242.51919999999998</v>
      </c>
      <c r="D318" s="25">
        <f t="shared" ref="D318:D323" si="84">B318*62/100</f>
        <v>242.51919999999998</v>
      </c>
      <c r="E318" s="14"/>
      <c r="F318" s="22">
        <f t="shared" ref="F318:F323" si="85">C318*E318</f>
        <v>0</v>
      </c>
      <c r="G318" s="22">
        <f t="shared" ref="G318:G323" si="86">D318*E318</f>
        <v>0</v>
      </c>
    </row>
    <row r="319" spans="1:7" s="1" customFormat="1" ht="16">
      <c r="A319" s="11" t="s">
        <v>223</v>
      </c>
      <c r="B319" s="26">
        <v>177</v>
      </c>
      <c r="C319" s="12">
        <f t="shared" si="83"/>
        <v>109.74</v>
      </c>
      <c r="D319" s="13">
        <f t="shared" si="84"/>
        <v>109.74</v>
      </c>
      <c r="E319" s="14"/>
      <c r="F319" s="11">
        <f t="shared" si="85"/>
        <v>0</v>
      </c>
      <c r="G319" s="11">
        <f t="shared" si="86"/>
        <v>0</v>
      </c>
    </row>
    <row r="320" spans="1:7" s="1" customFormat="1" ht="16">
      <c r="A320" s="11" t="s">
        <v>224</v>
      </c>
      <c r="B320" s="26">
        <v>260</v>
      </c>
      <c r="C320" s="12">
        <f t="shared" si="83"/>
        <v>161.19999999999999</v>
      </c>
      <c r="D320" s="13">
        <f t="shared" si="84"/>
        <v>161.19999999999999</v>
      </c>
      <c r="E320" s="14"/>
      <c r="F320" s="11">
        <f t="shared" si="85"/>
        <v>0</v>
      </c>
      <c r="G320" s="11">
        <f t="shared" si="86"/>
        <v>0</v>
      </c>
    </row>
    <row r="321" spans="1:7" s="1" customFormat="1" ht="16">
      <c r="A321" s="11" t="s">
        <v>225</v>
      </c>
      <c r="B321" s="26">
        <v>577</v>
      </c>
      <c r="C321" s="12">
        <f t="shared" si="83"/>
        <v>357.74</v>
      </c>
      <c r="D321" s="13">
        <f t="shared" si="84"/>
        <v>357.74</v>
      </c>
      <c r="E321" s="14"/>
      <c r="F321" s="11">
        <f t="shared" si="85"/>
        <v>0</v>
      </c>
      <c r="G321" s="11">
        <f t="shared" si="86"/>
        <v>0</v>
      </c>
    </row>
    <row r="322" spans="1:7" ht="16">
      <c r="A322" s="22" t="s">
        <v>226</v>
      </c>
      <c r="B322" s="23">
        <v>39</v>
      </c>
      <c r="C322" s="24">
        <f t="shared" si="83"/>
        <v>24.18</v>
      </c>
      <c r="D322" s="25">
        <f t="shared" si="84"/>
        <v>24.18</v>
      </c>
      <c r="E322" s="14"/>
      <c r="F322" s="22">
        <f t="shared" si="85"/>
        <v>0</v>
      </c>
      <c r="G322" s="22">
        <f t="shared" si="86"/>
        <v>0</v>
      </c>
    </row>
    <row r="323" spans="1:7" ht="16">
      <c r="A323" s="22" t="s">
        <v>227</v>
      </c>
      <c r="B323" s="23">
        <v>44</v>
      </c>
      <c r="C323" s="24">
        <f t="shared" si="83"/>
        <v>27.28</v>
      </c>
      <c r="D323" s="25">
        <f t="shared" si="84"/>
        <v>27.28</v>
      </c>
      <c r="E323" s="14"/>
      <c r="F323" s="22">
        <f t="shared" si="85"/>
        <v>0</v>
      </c>
      <c r="G323" s="22">
        <f t="shared" si="86"/>
        <v>0</v>
      </c>
    </row>
    <row r="324" spans="1:7" ht="16">
      <c r="A324" s="38" t="s">
        <v>228</v>
      </c>
      <c r="B324" s="38"/>
      <c r="C324" s="38"/>
      <c r="D324" s="38"/>
      <c r="E324" s="38"/>
      <c r="F324" s="38"/>
      <c r="G324" s="38"/>
    </row>
    <row r="325" spans="1:7" ht="16">
      <c r="A325" s="15" t="s">
        <v>210</v>
      </c>
      <c r="B325" s="21">
        <v>118.58</v>
      </c>
      <c r="C325" s="12">
        <f t="shared" ref="C325:C341" si="87">B325-(B325*$B$1/100)</f>
        <v>73.519599999999997</v>
      </c>
      <c r="D325" s="13">
        <f t="shared" ref="D325:D341" si="88">B325*62/100</f>
        <v>73.519599999999997</v>
      </c>
      <c r="E325" s="14"/>
      <c r="F325" s="15">
        <f t="shared" ref="F325:F341" si="89">C325*E325</f>
        <v>0</v>
      </c>
      <c r="G325" s="15">
        <f t="shared" ref="G325:G341" si="90">D325*E325</f>
        <v>0</v>
      </c>
    </row>
    <row r="326" spans="1:7" ht="16">
      <c r="A326" s="15" t="s">
        <v>211</v>
      </c>
      <c r="B326" s="21">
        <v>170.94</v>
      </c>
      <c r="C326" s="12">
        <f t="shared" si="87"/>
        <v>105.9828</v>
      </c>
      <c r="D326" s="13">
        <f t="shared" si="88"/>
        <v>105.98280000000001</v>
      </c>
      <c r="E326" s="14"/>
      <c r="F326" s="15">
        <f t="shared" si="89"/>
        <v>0</v>
      </c>
      <c r="G326" s="15">
        <f t="shared" si="90"/>
        <v>0</v>
      </c>
    </row>
    <row r="327" spans="1:7" ht="16">
      <c r="A327" s="15" t="s">
        <v>212</v>
      </c>
      <c r="B327" s="21">
        <v>224.84</v>
      </c>
      <c r="C327" s="12">
        <f t="shared" si="87"/>
        <v>139.4008</v>
      </c>
      <c r="D327" s="13">
        <f t="shared" si="88"/>
        <v>139.4008</v>
      </c>
      <c r="E327" s="14"/>
      <c r="F327" s="15">
        <f t="shared" si="89"/>
        <v>0</v>
      </c>
      <c r="G327" s="15">
        <f t="shared" si="90"/>
        <v>0</v>
      </c>
    </row>
    <row r="328" spans="1:7" ht="16">
      <c r="A328" s="15" t="s">
        <v>213</v>
      </c>
      <c r="B328" s="21">
        <v>283.36</v>
      </c>
      <c r="C328" s="12">
        <f t="shared" si="87"/>
        <v>175.6832</v>
      </c>
      <c r="D328" s="13">
        <f t="shared" si="88"/>
        <v>175.6832</v>
      </c>
      <c r="E328" s="14"/>
      <c r="F328" s="15">
        <f t="shared" si="89"/>
        <v>0</v>
      </c>
      <c r="G328" s="15">
        <f t="shared" si="90"/>
        <v>0</v>
      </c>
    </row>
    <row r="329" spans="1:7" ht="16">
      <c r="A329" s="15" t="s">
        <v>214</v>
      </c>
      <c r="B329" s="21">
        <v>343.42</v>
      </c>
      <c r="C329" s="12">
        <f t="shared" si="87"/>
        <v>212.9204</v>
      </c>
      <c r="D329" s="13">
        <f t="shared" si="88"/>
        <v>212.9204</v>
      </c>
      <c r="E329" s="14"/>
      <c r="F329" s="15">
        <f t="shared" si="89"/>
        <v>0</v>
      </c>
      <c r="G329" s="15">
        <f t="shared" si="90"/>
        <v>0</v>
      </c>
    </row>
    <row r="330" spans="1:7" ht="16">
      <c r="A330" s="15" t="s">
        <v>215</v>
      </c>
      <c r="B330" s="21">
        <v>401.94</v>
      </c>
      <c r="C330" s="12">
        <f t="shared" si="87"/>
        <v>249.2028</v>
      </c>
      <c r="D330" s="13">
        <f t="shared" si="88"/>
        <v>249.2028</v>
      </c>
      <c r="E330" s="14"/>
      <c r="F330" s="15">
        <f t="shared" si="89"/>
        <v>0</v>
      </c>
      <c r="G330" s="15">
        <f t="shared" si="90"/>
        <v>0</v>
      </c>
    </row>
    <row r="331" spans="1:7" ht="16">
      <c r="A331" s="22" t="s">
        <v>216</v>
      </c>
      <c r="B331" s="23">
        <v>0</v>
      </c>
      <c r="C331" s="24">
        <f t="shared" si="87"/>
        <v>0</v>
      </c>
      <c r="D331" s="25">
        <f t="shared" si="88"/>
        <v>0</v>
      </c>
      <c r="E331" s="14"/>
      <c r="F331" s="22">
        <f t="shared" si="89"/>
        <v>0</v>
      </c>
      <c r="G331" s="22">
        <f t="shared" si="90"/>
        <v>0</v>
      </c>
    </row>
    <row r="332" spans="1:7" ht="16">
      <c r="A332" s="22" t="s">
        <v>217</v>
      </c>
      <c r="B332" s="23">
        <v>224.84</v>
      </c>
      <c r="C332" s="24">
        <f t="shared" si="87"/>
        <v>139.4008</v>
      </c>
      <c r="D332" s="25">
        <f t="shared" si="88"/>
        <v>139.4008</v>
      </c>
      <c r="E332" s="14"/>
      <c r="F332" s="22">
        <f t="shared" si="89"/>
        <v>0</v>
      </c>
      <c r="G332" s="22">
        <f t="shared" si="90"/>
        <v>0</v>
      </c>
    </row>
    <row r="333" spans="1:7" ht="16">
      <c r="A333" s="22" t="s">
        <v>218</v>
      </c>
      <c r="B333" s="23">
        <v>283.36</v>
      </c>
      <c r="C333" s="24">
        <f t="shared" si="87"/>
        <v>175.6832</v>
      </c>
      <c r="D333" s="25">
        <f t="shared" si="88"/>
        <v>175.6832</v>
      </c>
      <c r="E333" s="14"/>
      <c r="F333" s="22">
        <f t="shared" si="89"/>
        <v>0</v>
      </c>
      <c r="G333" s="22">
        <f t="shared" si="90"/>
        <v>0</v>
      </c>
    </row>
    <row r="334" spans="1:7" ht="16">
      <c r="A334" s="22" t="s">
        <v>219</v>
      </c>
      <c r="B334" s="23">
        <v>343.42</v>
      </c>
      <c r="C334" s="24">
        <f t="shared" si="87"/>
        <v>212.9204</v>
      </c>
      <c r="D334" s="25">
        <f t="shared" si="88"/>
        <v>212.9204</v>
      </c>
      <c r="E334" s="14"/>
      <c r="F334" s="22">
        <f t="shared" si="89"/>
        <v>0</v>
      </c>
      <c r="G334" s="22">
        <f t="shared" si="90"/>
        <v>0</v>
      </c>
    </row>
    <row r="335" spans="1:7" ht="16">
      <c r="A335" s="22" t="s">
        <v>220</v>
      </c>
      <c r="B335" s="23">
        <v>401.94</v>
      </c>
      <c r="C335" s="24">
        <f t="shared" si="87"/>
        <v>249.2028</v>
      </c>
      <c r="D335" s="25">
        <f t="shared" si="88"/>
        <v>249.2028</v>
      </c>
      <c r="E335" s="14"/>
      <c r="F335" s="22">
        <f t="shared" si="89"/>
        <v>0</v>
      </c>
      <c r="G335" s="22">
        <f t="shared" si="90"/>
        <v>0</v>
      </c>
    </row>
    <row r="336" spans="1:7" ht="16">
      <c r="A336" s="22" t="s">
        <v>221</v>
      </c>
      <c r="B336" s="23">
        <v>580.58000000000004</v>
      </c>
      <c r="C336" s="24">
        <f t="shared" si="87"/>
        <v>359.95960000000002</v>
      </c>
      <c r="D336" s="25">
        <f t="shared" si="88"/>
        <v>359.95959999999997</v>
      </c>
      <c r="E336" s="14"/>
      <c r="F336" s="22">
        <f t="shared" si="89"/>
        <v>0</v>
      </c>
      <c r="G336" s="22">
        <f t="shared" si="90"/>
        <v>0</v>
      </c>
    </row>
    <row r="337" spans="1:7" ht="16">
      <c r="A337" s="11" t="s">
        <v>223</v>
      </c>
      <c r="B337" s="26">
        <v>225</v>
      </c>
      <c r="C337" s="12">
        <f t="shared" si="87"/>
        <v>139.5</v>
      </c>
      <c r="D337" s="13">
        <f t="shared" si="88"/>
        <v>139.5</v>
      </c>
      <c r="E337" s="14"/>
      <c r="F337" s="11">
        <f t="shared" si="89"/>
        <v>0</v>
      </c>
      <c r="G337" s="11">
        <f t="shared" si="90"/>
        <v>0</v>
      </c>
    </row>
    <row r="338" spans="1:7" ht="16">
      <c r="A338" s="11" t="s">
        <v>224</v>
      </c>
      <c r="B338" s="26">
        <v>331</v>
      </c>
      <c r="C338" s="12">
        <f t="shared" si="87"/>
        <v>205.22</v>
      </c>
      <c r="D338" s="13">
        <f t="shared" si="88"/>
        <v>205.22</v>
      </c>
      <c r="E338" s="14"/>
      <c r="F338" s="11">
        <f t="shared" si="89"/>
        <v>0</v>
      </c>
      <c r="G338" s="11">
        <f t="shared" si="90"/>
        <v>0</v>
      </c>
    </row>
    <row r="339" spans="1:7" ht="16">
      <c r="A339" s="11" t="s">
        <v>225</v>
      </c>
      <c r="B339" s="26">
        <v>626</v>
      </c>
      <c r="C339" s="12">
        <f t="shared" si="87"/>
        <v>388.12</v>
      </c>
      <c r="D339" s="13">
        <f t="shared" si="88"/>
        <v>388.12</v>
      </c>
      <c r="E339" s="14"/>
      <c r="F339" s="11">
        <f t="shared" si="89"/>
        <v>0</v>
      </c>
      <c r="G339" s="11">
        <f t="shared" si="90"/>
        <v>0</v>
      </c>
    </row>
    <row r="340" spans="1:7" ht="16">
      <c r="A340" s="22" t="s">
        <v>226</v>
      </c>
      <c r="B340" s="23">
        <v>39</v>
      </c>
      <c r="C340" s="24">
        <f t="shared" si="87"/>
        <v>24.18</v>
      </c>
      <c r="D340" s="25">
        <f t="shared" si="88"/>
        <v>24.18</v>
      </c>
      <c r="E340" s="14"/>
      <c r="F340" s="22">
        <f t="shared" si="89"/>
        <v>0</v>
      </c>
      <c r="G340" s="22">
        <f t="shared" si="90"/>
        <v>0</v>
      </c>
    </row>
    <row r="341" spans="1:7" ht="16">
      <c r="A341" s="22" t="s">
        <v>227</v>
      </c>
      <c r="B341" s="23">
        <v>44</v>
      </c>
      <c r="C341" s="24">
        <f t="shared" si="87"/>
        <v>27.28</v>
      </c>
      <c r="D341" s="25">
        <f t="shared" si="88"/>
        <v>27.28</v>
      </c>
      <c r="E341" s="14"/>
      <c r="F341" s="22">
        <f t="shared" si="89"/>
        <v>0</v>
      </c>
      <c r="G341" s="22">
        <f t="shared" si="90"/>
        <v>0</v>
      </c>
    </row>
    <row r="342" spans="1:7" ht="16">
      <c r="A342" s="38" t="s">
        <v>229</v>
      </c>
      <c r="B342" s="38"/>
      <c r="C342" s="38"/>
      <c r="D342" s="38"/>
      <c r="E342" s="38"/>
      <c r="F342" s="38"/>
      <c r="G342" s="38"/>
    </row>
    <row r="343" spans="1:7" ht="16">
      <c r="A343" s="27" t="s">
        <v>230</v>
      </c>
      <c r="B343" s="28">
        <v>3850</v>
      </c>
      <c r="C343" s="12">
        <f t="shared" ref="C343:C348" si="91">B343-(B343*$B$1/100)</f>
        <v>2387</v>
      </c>
      <c r="D343" s="13">
        <f t="shared" ref="D343:D348" si="92">B343*62/100</f>
        <v>2387</v>
      </c>
      <c r="E343" s="14"/>
      <c r="F343" s="15">
        <f t="shared" ref="F343:F348" si="93">C343*E343</f>
        <v>0</v>
      </c>
      <c r="G343" s="15">
        <f t="shared" ref="G343:G348" si="94">D343*E343</f>
        <v>0</v>
      </c>
    </row>
    <row r="344" spans="1:7" ht="16">
      <c r="A344" s="27" t="s">
        <v>231</v>
      </c>
      <c r="B344" s="28">
        <v>3850</v>
      </c>
      <c r="C344" s="12">
        <f t="shared" si="91"/>
        <v>2387</v>
      </c>
      <c r="D344" s="13">
        <f t="shared" si="92"/>
        <v>2387</v>
      </c>
      <c r="E344" s="14"/>
      <c r="F344" s="15">
        <f t="shared" si="93"/>
        <v>0</v>
      </c>
      <c r="G344" s="15">
        <f t="shared" si="94"/>
        <v>0</v>
      </c>
    </row>
    <row r="345" spans="1:7" ht="16">
      <c r="A345" s="27" t="s">
        <v>232</v>
      </c>
      <c r="B345" s="28">
        <v>3850</v>
      </c>
      <c r="C345" s="12">
        <f t="shared" si="91"/>
        <v>2387</v>
      </c>
      <c r="D345" s="13">
        <f t="shared" si="92"/>
        <v>2387</v>
      </c>
      <c r="E345" s="14"/>
      <c r="F345" s="15">
        <f t="shared" si="93"/>
        <v>0</v>
      </c>
      <c r="G345" s="15">
        <f t="shared" si="94"/>
        <v>0</v>
      </c>
    </row>
    <row r="346" spans="1:7" ht="16">
      <c r="A346" s="27" t="s">
        <v>233</v>
      </c>
      <c r="B346" s="28">
        <v>3850</v>
      </c>
      <c r="C346" s="12">
        <f t="shared" si="91"/>
        <v>2387</v>
      </c>
      <c r="D346" s="13">
        <f t="shared" si="92"/>
        <v>2387</v>
      </c>
      <c r="E346" s="14"/>
      <c r="F346" s="15">
        <f t="shared" si="93"/>
        <v>0</v>
      </c>
      <c r="G346" s="15">
        <f t="shared" si="94"/>
        <v>0</v>
      </c>
    </row>
    <row r="347" spans="1:7" ht="16">
      <c r="A347" s="27" t="s">
        <v>234</v>
      </c>
      <c r="B347" s="28">
        <v>3850</v>
      </c>
      <c r="C347" s="12">
        <f t="shared" si="91"/>
        <v>2387</v>
      </c>
      <c r="D347" s="13">
        <f t="shared" si="92"/>
        <v>2387</v>
      </c>
      <c r="E347" s="14"/>
      <c r="F347" s="15">
        <f t="shared" si="93"/>
        <v>0</v>
      </c>
      <c r="G347" s="15">
        <f t="shared" si="94"/>
        <v>0</v>
      </c>
    </row>
    <row r="348" spans="1:7" ht="16">
      <c r="A348" s="27" t="s">
        <v>235</v>
      </c>
      <c r="B348" s="28">
        <v>3850</v>
      </c>
      <c r="C348" s="12">
        <f t="shared" si="91"/>
        <v>2387</v>
      </c>
      <c r="D348" s="13">
        <f t="shared" si="92"/>
        <v>2387</v>
      </c>
      <c r="E348" s="14"/>
      <c r="F348" s="15">
        <f t="shared" si="93"/>
        <v>0</v>
      </c>
      <c r="G348" s="15">
        <f t="shared" si="94"/>
        <v>0</v>
      </c>
    </row>
    <row r="349" spans="1:7" ht="16">
      <c r="A349" s="27" t="s">
        <v>236</v>
      </c>
      <c r="B349" s="28">
        <v>3850</v>
      </c>
      <c r="C349" s="12">
        <f t="shared" ref="C349" si="95">B349-(B349*$B$1/100)</f>
        <v>2387</v>
      </c>
      <c r="D349" s="13">
        <f t="shared" ref="D349" si="96">B349*62/100</f>
        <v>2387</v>
      </c>
      <c r="E349" s="14"/>
      <c r="F349" s="15">
        <f t="shared" ref="F349" si="97">C349*E349</f>
        <v>0</v>
      </c>
      <c r="G349" s="15">
        <f t="shared" ref="G349" si="98">D349*E349</f>
        <v>0</v>
      </c>
    </row>
    <row r="350" spans="1:7" ht="16">
      <c r="A350" s="38" t="s">
        <v>237</v>
      </c>
      <c r="B350" s="38"/>
      <c r="C350" s="38"/>
      <c r="D350" s="38"/>
      <c r="E350" s="38"/>
      <c r="F350" s="38"/>
      <c r="G350" s="38"/>
    </row>
    <row r="351" spans="1:7" ht="16">
      <c r="A351" s="27" t="s">
        <v>238</v>
      </c>
      <c r="B351" s="28">
        <v>203</v>
      </c>
      <c r="C351" s="12">
        <f t="shared" ref="C351:C358" si="99">B351-(B351*$B$1/100)</f>
        <v>125.86</v>
      </c>
      <c r="D351" s="13">
        <f t="shared" ref="D351:D358" si="100">B351*62/100</f>
        <v>125.86</v>
      </c>
      <c r="E351" s="14"/>
      <c r="F351" s="15">
        <f t="shared" ref="F351:F358" si="101">C351*E351</f>
        <v>0</v>
      </c>
      <c r="G351" s="15">
        <f t="shared" ref="G351:G358" si="102">D351*E351</f>
        <v>0</v>
      </c>
    </row>
    <row r="352" spans="1:7" ht="16">
      <c r="A352" s="27" t="s">
        <v>239</v>
      </c>
      <c r="B352" s="28">
        <v>240</v>
      </c>
      <c r="C352" s="12">
        <f t="shared" si="99"/>
        <v>148.80000000000001</v>
      </c>
      <c r="D352" s="13">
        <f t="shared" si="100"/>
        <v>148.80000000000001</v>
      </c>
      <c r="E352" s="14"/>
      <c r="F352" s="15">
        <f t="shared" si="101"/>
        <v>0</v>
      </c>
      <c r="G352" s="15">
        <f t="shared" si="102"/>
        <v>0</v>
      </c>
    </row>
    <row r="353" spans="1:7" ht="16">
      <c r="A353" s="27" t="s">
        <v>240</v>
      </c>
      <c r="B353" s="28">
        <v>259</v>
      </c>
      <c r="C353" s="12">
        <f t="shared" si="99"/>
        <v>160.57999999999998</v>
      </c>
      <c r="D353" s="13">
        <f t="shared" si="100"/>
        <v>160.58000000000001</v>
      </c>
      <c r="E353" s="14"/>
      <c r="F353" s="15">
        <f t="shared" si="101"/>
        <v>0</v>
      </c>
      <c r="G353" s="15">
        <f t="shared" si="102"/>
        <v>0</v>
      </c>
    </row>
    <row r="354" spans="1:7" ht="16">
      <c r="A354" s="27" t="s">
        <v>241</v>
      </c>
      <c r="B354" s="28">
        <v>314</v>
      </c>
      <c r="C354" s="12">
        <f t="shared" si="99"/>
        <v>194.68</v>
      </c>
      <c r="D354" s="13">
        <f t="shared" si="100"/>
        <v>194.68</v>
      </c>
      <c r="E354" s="14"/>
      <c r="F354" s="15">
        <f t="shared" si="101"/>
        <v>0</v>
      </c>
      <c r="G354" s="15">
        <f t="shared" si="102"/>
        <v>0</v>
      </c>
    </row>
    <row r="355" spans="1:7" ht="16">
      <c r="A355" s="27" t="s">
        <v>242</v>
      </c>
      <c r="B355" s="28">
        <v>129</v>
      </c>
      <c r="C355" s="12">
        <f t="shared" si="99"/>
        <v>79.97999999999999</v>
      </c>
      <c r="D355" s="13">
        <f t="shared" si="100"/>
        <v>79.98</v>
      </c>
      <c r="E355" s="14"/>
      <c r="F355" s="15">
        <f t="shared" si="101"/>
        <v>0</v>
      </c>
      <c r="G355" s="15">
        <f t="shared" si="102"/>
        <v>0</v>
      </c>
    </row>
    <row r="356" spans="1:7" ht="16">
      <c r="A356" s="27" t="s">
        <v>243</v>
      </c>
      <c r="B356" s="28">
        <v>137</v>
      </c>
      <c r="C356" s="12">
        <f t="shared" si="99"/>
        <v>84.94</v>
      </c>
      <c r="D356" s="13">
        <f t="shared" si="100"/>
        <v>84.94</v>
      </c>
      <c r="E356" s="14"/>
      <c r="F356" s="15">
        <f t="shared" si="101"/>
        <v>0</v>
      </c>
      <c r="G356" s="15">
        <f t="shared" si="102"/>
        <v>0</v>
      </c>
    </row>
    <row r="357" spans="1:7" ht="16">
      <c r="A357" s="27" t="s">
        <v>244</v>
      </c>
      <c r="B357" s="28">
        <v>157</v>
      </c>
      <c r="C357" s="12">
        <f t="shared" si="99"/>
        <v>97.34</v>
      </c>
      <c r="D357" s="13">
        <f t="shared" si="100"/>
        <v>97.34</v>
      </c>
      <c r="E357" s="14"/>
      <c r="F357" s="15">
        <f t="shared" si="101"/>
        <v>0</v>
      </c>
      <c r="G357" s="15">
        <f t="shared" si="102"/>
        <v>0</v>
      </c>
    </row>
    <row r="358" spans="1:7" ht="16">
      <c r="A358" s="27" t="s">
        <v>245</v>
      </c>
      <c r="B358" s="29">
        <v>193</v>
      </c>
      <c r="C358" s="30">
        <f t="shared" si="99"/>
        <v>119.66</v>
      </c>
      <c r="D358" s="31">
        <f t="shared" si="100"/>
        <v>119.66</v>
      </c>
      <c r="E358" s="32"/>
      <c r="F358" s="33">
        <f t="shared" si="101"/>
        <v>0</v>
      </c>
      <c r="G358" s="33">
        <f t="shared" si="102"/>
        <v>0</v>
      </c>
    </row>
    <row r="359" spans="1:7" ht="16">
      <c r="A359" s="27" t="s">
        <v>246</v>
      </c>
      <c r="B359" s="28">
        <v>129</v>
      </c>
      <c r="C359" s="12">
        <f t="shared" ref="C359:C366" si="103">B359-(B359*$B$1/100)</f>
        <v>79.97999999999999</v>
      </c>
      <c r="D359" s="13">
        <f t="shared" ref="D359:D366" si="104">B359*62/100</f>
        <v>79.98</v>
      </c>
      <c r="E359" s="14"/>
      <c r="F359" s="15">
        <f t="shared" ref="F359:F366" si="105">C359*E359</f>
        <v>0</v>
      </c>
      <c r="G359" s="15">
        <f t="shared" ref="G359:G366" si="106">D359*E359</f>
        <v>0</v>
      </c>
    </row>
    <row r="360" spans="1:7" ht="16">
      <c r="A360" s="27" t="s">
        <v>247</v>
      </c>
      <c r="B360" s="28">
        <v>137</v>
      </c>
      <c r="C360" s="12">
        <f t="shared" si="103"/>
        <v>84.94</v>
      </c>
      <c r="D360" s="13">
        <f t="shared" si="104"/>
        <v>84.94</v>
      </c>
      <c r="E360" s="14"/>
      <c r="F360" s="15">
        <f t="shared" si="105"/>
        <v>0</v>
      </c>
      <c r="G360" s="15">
        <f t="shared" si="106"/>
        <v>0</v>
      </c>
    </row>
    <row r="361" spans="1:7" ht="16">
      <c r="A361" s="27" t="s">
        <v>248</v>
      </c>
      <c r="B361" s="28">
        <v>157</v>
      </c>
      <c r="C361" s="12">
        <f t="shared" si="103"/>
        <v>97.34</v>
      </c>
      <c r="D361" s="13">
        <f t="shared" si="104"/>
        <v>97.34</v>
      </c>
      <c r="E361" s="14"/>
      <c r="F361" s="15">
        <f t="shared" si="105"/>
        <v>0</v>
      </c>
      <c r="G361" s="15">
        <f t="shared" si="106"/>
        <v>0</v>
      </c>
    </row>
    <row r="362" spans="1:7" ht="16">
      <c r="A362" s="27" t="s">
        <v>249</v>
      </c>
      <c r="B362" s="29">
        <v>193</v>
      </c>
      <c r="C362" s="30">
        <f t="shared" si="103"/>
        <v>119.66</v>
      </c>
      <c r="D362" s="31">
        <f t="shared" si="104"/>
        <v>119.66</v>
      </c>
      <c r="E362" s="32"/>
      <c r="F362" s="33">
        <f t="shared" si="105"/>
        <v>0</v>
      </c>
      <c r="G362" s="33">
        <f t="shared" si="106"/>
        <v>0</v>
      </c>
    </row>
    <row r="363" spans="1:7" ht="16">
      <c r="A363" s="27" t="s">
        <v>250</v>
      </c>
      <c r="B363" s="28">
        <v>129</v>
      </c>
      <c r="C363" s="12">
        <f t="shared" si="103"/>
        <v>79.97999999999999</v>
      </c>
      <c r="D363" s="13">
        <f t="shared" si="104"/>
        <v>79.98</v>
      </c>
      <c r="E363" s="14"/>
      <c r="F363" s="15">
        <f t="shared" si="105"/>
        <v>0</v>
      </c>
      <c r="G363" s="15">
        <f t="shared" si="106"/>
        <v>0</v>
      </c>
    </row>
    <row r="364" spans="1:7" ht="16">
      <c r="A364" s="27" t="s">
        <v>251</v>
      </c>
      <c r="B364" s="28">
        <v>137</v>
      </c>
      <c r="C364" s="12">
        <f t="shared" si="103"/>
        <v>84.94</v>
      </c>
      <c r="D364" s="13">
        <f t="shared" si="104"/>
        <v>84.94</v>
      </c>
      <c r="E364" s="14"/>
      <c r="F364" s="15">
        <f t="shared" si="105"/>
        <v>0</v>
      </c>
      <c r="G364" s="15">
        <f t="shared" si="106"/>
        <v>0</v>
      </c>
    </row>
    <row r="365" spans="1:7" ht="16">
      <c r="A365" s="27" t="s">
        <v>252</v>
      </c>
      <c r="B365" s="28">
        <v>157</v>
      </c>
      <c r="C365" s="12">
        <f t="shared" si="103"/>
        <v>97.34</v>
      </c>
      <c r="D365" s="13">
        <f t="shared" si="104"/>
        <v>97.34</v>
      </c>
      <c r="E365" s="14"/>
      <c r="F365" s="15">
        <f t="shared" si="105"/>
        <v>0</v>
      </c>
      <c r="G365" s="15">
        <f t="shared" si="106"/>
        <v>0</v>
      </c>
    </row>
    <row r="366" spans="1:7" ht="16">
      <c r="A366" s="27" t="s">
        <v>253</v>
      </c>
      <c r="B366" s="16">
        <v>193</v>
      </c>
      <c r="C366" s="12">
        <f t="shared" si="103"/>
        <v>119.66</v>
      </c>
      <c r="D366" s="13">
        <f t="shared" si="104"/>
        <v>119.66</v>
      </c>
      <c r="E366" s="14"/>
      <c r="F366" s="11">
        <f t="shared" si="105"/>
        <v>0</v>
      </c>
      <c r="G366" s="11">
        <f t="shared" si="106"/>
        <v>0</v>
      </c>
    </row>
    <row r="367" spans="1:7" ht="16">
      <c r="A367" s="27" t="s">
        <v>254</v>
      </c>
      <c r="B367" s="16">
        <v>82</v>
      </c>
      <c r="C367" s="12">
        <f t="shared" ref="C367" si="107">B367-(B367*$B$1/100)</f>
        <v>50.84</v>
      </c>
      <c r="D367" s="13">
        <f t="shared" ref="D367" si="108">B367*62/100</f>
        <v>50.84</v>
      </c>
      <c r="E367" s="14"/>
      <c r="F367" s="11">
        <f t="shared" ref="F367" si="109">C367*E367</f>
        <v>0</v>
      </c>
      <c r="G367" s="11">
        <f t="shared" ref="G367" si="110">D367*E367</f>
        <v>0</v>
      </c>
    </row>
    <row r="368" spans="1:7" ht="16">
      <c r="A368" s="39" t="s">
        <v>255</v>
      </c>
      <c r="B368" s="39"/>
      <c r="C368" s="39"/>
      <c r="D368" s="39"/>
      <c r="E368" s="39"/>
      <c r="F368" s="11">
        <f>SUM(F5:F367)</f>
        <v>0</v>
      </c>
      <c r="G368" s="11">
        <f>SUM(G5:G367)</f>
        <v>0</v>
      </c>
    </row>
  </sheetData>
  <mergeCells count="22">
    <mergeCell ref="A350:G350"/>
    <mergeCell ref="A368:E368"/>
    <mergeCell ref="A258:G258"/>
    <mergeCell ref="A282:G282"/>
    <mergeCell ref="A306:G306"/>
    <mergeCell ref="A324:G324"/>
    <mergeCell ref="A342:G342"/>
    <mergeCell ref="A214:G214"/>
    <mergeCell ref="A223:G223"/>
    <mergeCell ref="A232:G232"/>
    <mergeCell ref="A234:G234"/>
    <mergeCell ref="A246:G246"/>
    <mergeCell ref="A112:G112"/>
    <mergeCell ref="A130:G130"/>
    <mergeCell ref="A148:G148"/>
    <mergeCell ref="A181:G181"/>
    <mergeCell ref="A4:G4"/>
    <mergeCell ref="A22:G22"/>
    <mergeCell ref="A40:G40"/>
    <mergeCell ref="A58:G58"/>
    <mergeCell ref="A76:G76"/>
    <mergeCell ref="A94:G9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I21" sqref="I21"/>
    </sheetView>
  </sheetViews>
  <sheetFormatPr baseColWidth="10" defaultRowHeight="13" x14ac:dyDescent="0"/>
  <sheetData>
    <row r="1" spans="1:6">
      <c r="A1" s="41"/>
      <c r="B1" s="41"/>
      <c r="C1" s="41"/>
      <c r="D1" s="41"/>
      <c r="E1" s="41"/>
    </row>
    <row r="2" spans="1:6">
      <c r="A2" s="41"/>
      <c r="B2" s="41"/>
      <c r="C2" s="41"/>
      <c r="D2" s="41"/>
      <c r="E2" s="41"/>
    </row>
    <row r="3" spans="1:6">
      <c r="A3" s="44" t="s">
        <v>265</v>
      </c>
      <c r="B3" s="41"/>
      <c r="C3" s="41"/>
      <c r="D3" s="44" t="s">
        <v>266</v>
      </c>
      <c r="E3" s="41"/>
    </row>
    <row r="4" spans="1:6">
      <c r="A4" s="41" t="s">
        <v>267</v>
      </c>
      <c r="B4" s="41"/>
      <c r="C4" s="41"/>
      <c r="D4" s="41" t="s">
        <v>267</v>
      </c>
      <c r="E4" s="41"/>
    </row>
    <row r="5" spans="1:6">
      <c r="A5" s="41" t="s">
        <v>256</v>
      </c>
      <c r="B5" s="41"/>
      <c r="C5" s="41"/>
      <c r="D5" s="41" t="s">
        <v>256</v>
      </c>
      <c r="E5" s="41"/>
    </row>
    <row r="6" spans="1:6">
      <c r="A6" s="41" t="s">
        <v>258</v>
      </c>
      <c r="B6" s="41"/>
      <c r="C6" s="41"/>
      <c r="D6" s="41" t="s">
        <v>258</v>
      </c>
      <c r="E6" s="41"/>
    </row>
    <row r="7" spans="1:6">
      <c r="A7" s="41" t="s">
        <v>260</v>
      </c>
      <c r="B7" s="41"/>
      <c r="C7" s="41"/>
      <c r="D7" s="41" t="s">
        <v>260</v>
      </c>
      <c r="E7" s="41"/>
    </row>
    <row r="8" spans="1:6">
      <c r="A8" s="41" t="s">
        <v>261</v>
      </c>
      <c r="B8" s="41"/>
      <c r="C8" s="41"/>
      <c r="D8" s="41" t="s">
        <v>261</v>
      </c>
      <c r="E8" s="41"/>
    </row>
    <row r="9" spans="1:6">
      <c r="A9" s="41" t="s">
        <v>268</v>
      </c>
      <c r="B9" s="41"/>
      <c r="C9" s="41"/>
      <c r="D9" s="41" t="s">
        <v>268</v>
      </c>
      <c r="E9" s="41"/>
    </row>
    <row r="10" spans="1:6">
      <c r="A10" s="41"/>
      <c r="B10" s="41"/>
      <c r="C10" s="41"/>
      <c r="D10" s="41"/>
      <c r="E10" s="41"/>
    </row>
    <row r="11" spans="1:6">
      <c r="A11" s="41"/>
      <c r="B11" s="41"/>
      <c r="C11" s="41"/>
      <c r="D11" s="41"/>
      <c r="E11" s="41"/>
    </row>
    <row r="12" spans="1:6">
      <c r="A12" s="47" t="s">
        <v>269</v>
      </c>
      <c r="B12" s="48" t="s">
        <v>270</v>
      </c>
      <c r="C12" s="49" t="s">
        <v>271</v>
      </c>
      <c r="D12" s="48" t="s">
        <v>272</v>
      </c>
      <c r="E12" s="47" t="s">
        <v>255</v>
      </c>
      <c r="F12" s="50"/>
    </row>
    <row r="13" spans="1:6">
      <c r="A13" s="51"/>
      <c r="B13" s="52"/>
      <c r="C13" s="53"/>
      <c r="D13" s="54"/>
      <c r="E13" s="55">
        <f t="shared" ref="E13:E22" si="0">SUM(A13*D13)</f>
        <v>0</v>
      </c>
      <c r="F13" s="50"/>
    </row>
    <row r="14" spans="1:6">
      <c r="A14" s="51"/>
      <c r="B14" s="56"/>
      <c r="C14" s="53"/>
      <c r="D14" s="54"/>
      <c r="E14" s="55">
        <f>SUM(A14*D14)</f>
        <v>0</v>
      </c>
      <c r="F14" s="50"/>
    </row>
    <row r="15" spans="1:6">
      <c r="A15" s="51"/>
      <c r="B15" s="56"/>
      <c r="C15" s="53"/>
      <c r="D15" s="54"/>
      <c r="E15" s="55">
        <f t="shared" si="0"/>
        <v>0</v>
      </c>
      <c r="F15" s="50"/>
    </row>
    <row r="16" spans="1:6">
      <c r="A16" s="51"/>
      <c r="B16" s="56"/>
      <c r="C16" s="53"/>
      <c r="D16" s="54"/>
      <c r="E16" s="55">
        <f t="shared" si="0"/>
        <v>0</v>
      </c>
      <c r="F16" s="50"/>
    </row>
    <row r="17" spans="1:6">
      <c r="A17" s="51"/>
      <c r="B17" s="56"/>
      <c r="C17" s="53"/>
      <c r="D17" s="54"/>
      <c r="E17" s="55">
        <f t="shared" si="0"/>
        <v>0</v>
      </c>
      <c r="F17" s="50"/>
    </row>
    <row r="18" spans="1:6">
      <c r="A18" s="51"/>
      <c r="B18" s="56"/>
      <c r="C18" s="53"/>
      <c r="D18" s="54"/>
      <c r="E18" s="55">
        <f t="shared" si="0"/>
        <v>0</v>
      </c>
      <c r="F18" s="50"/>
    </row>
    <row r="19" spans="1:6">
      <c r="A19" s="51"/>
      <c r="B19" s="56"/>
      <c r="C19" s="53"/>
      <c r="D19" s="54"/>
      <c r="E19" s="55">
        <f t="shared" si="0"/>
        <v>0</v>
      </c>
      <c r="F19" s="50"/>
    </row>
    <row r="20" spans="1:6">
      <c r="A20" s="51"/>
      <c r="B20" s="56"/>
      <c r="C20" s="53"/>
      <c r="D20" s="54"/>
      <c r="E20" s="55">
        <f t="shared" si="0"/>
        <v>0</v>
      </c>
      <c r="F20" s="50"/>
    </row>
    <row r="21" spans="1:6">
      <c r="A21" s="51"/>
      <c r="B21" s="56"/>
      <c r="C21" s="53"/>
      <c r="D21" s="54"/>
      <c r="E21" s="55">
        <f t="shared" si="0"/>
        <v>0</v>
      </c>
      <c r="F21" s="50"/>
    </row>
    <row r="22" spans="1:6">
      <c r="A22" s="57"/>
      <c r="B22" s="58"/>
      <c r="C22" s="59"/>
      <c r="D22" s="60"/>
      <c r="E22" s="55">
        <f t="shared" si="0"/>
        <v>0</v>
      </c>
      <c r="F22" s="50"/>
    </row>
    <row r="23" spans="1:6">
      <c r="A23" s="61"/>
      <c r="B23" s="61"/>
      <c r="C23" s="62"/>
      <c r="D23" s="63" t="s">
        <v>273</v>
      </c>
      <c r="E23" s="64">
        <f>SUM(E13:E22)</f>
        <v>0</v>
      </c>
      <c r="F23" s="50"/>
    </row>
    <row r="24" spans="1:6">
      <c r="A24" s="61"/>
      <c r="B24" s="61"/>
      <c r="C24" s="62"/>
      <c r="D24" s="63" t="s">
        <v>274</v>
      </c>
      <c r="E24" s="55"/>
      <c r="F24" s="50"/>
    </row>
    <row r="25" spans="1:6">
      <c r="A25" s="61"/>
      <c r="B25" s="61"/>
      <c r="C25" s="62"/>
      <c r="D25" s="63" t="s">
        <v>273</v>
      </c>
      <c r="E25" s="55">
        <f>SUM(E23+E24)</f>
        <v>0</v>
      </c>
      <c r="F25" s="50"/>
    </row>
    <row r="26" spans="1:6">
      <c r="A26" s="61"/>
      <c r="B26" s="61"/>
      <c r="C26" s="62"/>
      <c r="D26" s="63" t="s">
        <v>275</v>
      </c>
      <c r="E26" s="65"/>
      <c r="F26" s="50"/>
    </row>
    <row r="27" spans="1:6" ht="14" thickBot="1">
      <c r="A27" s="61"/>
      <c r="B27" s="61"/>
      <c r="C27" s="62"/>
      <c r="D27" s="63" t="s">
        <v>276</v>
      </c>
      <c r="E27" s="55">
        <f>SUM(E25*E26)</f>
        <v>0</v>
      </c>
      <c r="F27" s="50"/>
    </row>
    <row r="28" spans="1:6" ht="14" thickBot="1">
      <c r="A28" s="61"/>
      <c r="B28" s="61"/>
      <c r="C28" s="62"/>
      <c r="D28" s="66" t="s">
        <v>277</v>
      </c>
      <c r="E28" s="67">
        <f>SUM(E25+E27)</f>
        <v>0</v>
      </c>
      <c r="F28" s="50"/>
    </row>
    <row r="29" spans="1:6">
      <c r="A29" s="68" t="e">
        <f>"Все чеки должна оплатить организация "&amp;#REF!</f>
        <v>#REF!</v>
      </c>
      <c r="B29" s="68"/>
      <c r="C29" s="68"/>
      <c r="D29" s="69"/>
      <c r="E29" s="70"/>
      <c r="F29" s="50"/>
    </row>
    <row r="30" spans="1:6">
      <c r="A30" s="68" t="s">
        <v>278</v>
      </c>
      <c r="B30" s="68"/>
      <c r="C30" s="68"/>
      <c r="D30" s="68"/>
      <c r="E30" s="68"/>
      <c r="F30" s="50"/>
    </row>
    <row r="31" spans="1:6">
      <c r="A31" s="69" t="s">
        <v>279</v>
      </c>
      <c r="B31" s="69"/>
      <c r="C31" s="69"/>
      <c r="D31" s="69"/>
      <c r="E31" s="69"/>
      <c r="F31" s="50"/>
    </row>
    <row r="32" spans="1:6">
      <c r="A32" s="41"/>
      <c r="B32" s="41"/>
      <c r="C32" s="41"/>
      <c r="D32" s="41"/>
      <c r="E32" s="41"/>
    </row>
    <row r="33" spans="1:5">
      <c r="A33" s="41"/>
      <c r="B33" s="44" t="s">
        <v>280</v>
      </c>
      <c r="C33" s="44"/>
      <c r="D33" s="41"/>
      <c r="E33" s="41"/>
    </row>
  </sheetData>
  <mergeCells count="2">
    <mergeCell ref="A29:C29"/>
    <mergeCell ref="A30:E30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9" workbookViewId="0">
      <selection activeCell="A9" sqref="A9:F43"/>
    </sheetView>
  </sheetViews>
  <sheetFormatPr baseColWidth="10" defaultRowHeight="13" x14ac:dyDescent="0"/>
  <cols>
    <col min="4" max="4" width="19" bestFit="1" customWidth="1"/>
  </cols>
  <sheetData>
    <row r="1" spans="1:6" ht="21">
      <c r="A1" s="40" t="s">
        <v>256</v>
      </c>
      <c r="B1" s="40"/>
      <c r="C1" s="40"/>
      <c r="D1" s="41"/>
      <c r="E1" s="41"/>
    </row>
    <row r="2" spans="1:6">
      <c r="A2" s="42" t="s">
        <v>257</v>
      </c>
      <c r="B2" s="42"/>
      <c r="C2" s="42"/>
      <c r="D2" s="43"/>
      <c r="E2" s="43"/>
      <c r="F2" s="43"/>
    </row>
    <row r="3" spans="1:6">
      <c r="A3" s="41"/>
      <c r="B3" s="41"/>
      <c r="C3" s="41"/>
      <c r="D3" s="41"/>
      <c r="E3" s="41"/>
    </row>
    <row r="4" spans="1:6">
      <c r="A4" s="41" t="s">
        <v>258</v>
      </c>
      <c r="B4" s="41"/>
      <c r="C4" s="41"/>
      <c r="D4" s="41"/>
      <c r="E4" s="44" t="s">
        <v>259</v>
      </c>
    </row>
    <row r="5" spans="1:6">
      <c r="A5" s="41" t="s">
        <v>260</v>
      </c>
      <c r="B5" s="41"/>
      <c r="C5" s="41"/>
      <c r="D5" s="41"/>
      <c r="E5" s="45">
        <f ca="1">TODAY()</f>
        <v>41807</v>
      </c>
    </row>
    <row r="6" spans="1:6">
      <c r="A6" s="41" t="s">
        <v>261</v>
      </c>
      <c r="B6" s="41"/>
      <c r="C6" s="41"/>
      <c r="D6" s="41"/>
      <c r="E6" s="41"/>
    </row>
    <row r="7" spans="1:6">
      <c r="A7" s="41" t="s">
        <v>262</v>
      </c>
      <c r="B7" s="41"/>
      <c r="C7" s="41"/>
      <c r="D7" s="41"/>
      <c r="E7" s="44" t="s">
        <v>263</v>
      </c>
    </row>
    <row r="8" spans="1:6">
      <c r="A8" s="41" t="s">
        <v>264</v>
      </c>
      <c r="B8" s="41"/>
      <c r="C8" s="41"/>
      <c r="D8" s="41"/>
      <c r="E8" s="46">
        <v>100</v>
      </c>
    </row>
    <row r="9" spans="1:6">
      <c r="A9" s="41"/>
      <c r="B9" s="41"/>
      <c r="C9" s="41"/>
      <c r="D9" s="41"/>
      <c r="E9" s="41"/>
    </row>
    <row r="10" spans="1:6">
      <c r="A10" s="41"/>
      <c r="B10" s="41"/>
      <c r="C10" s="41"/>
      <c r="D10" s="41"/>
      <c r="E10" s="41"/>
    </row>
    <row r="11" spans="1:6">
      <c r="A11" s="44" t="s">
        <v>265</v>
      </c>
      <c r="B11" s="41"/>
      <c r="C11" s="41"/>
      <c r="D11" s="44" t="s">
        <v>266</v>
      </c>
      <c r="E11" s="41"/>
    </row>
    <row r="12" spans="1:6">
      <c r="A12" s="41" t="s">
        <v>267</v>
      </c>
      <c r="B12" s="41"/>
      <c r="C12" s="41"/>
      <c r="D12" s="41" t="s">
        <v>267</v>
      </c>
      <c r="E12" s="41"/>
    </row>
    <row r="13" spans="1:6">
      <c r="A13" s="41" t="s">
        <v>256</v>
      </c>
      <c r="B13" s="41"/>
      <c r="C13" s="41"/>
      <c r="D13" s="41" t="s">
        <v>256</v>
      </c>
      <c r="E13" s="41"/>
    </row>
    <row r="14" spans="1:6">
      <c r="A14" s="41" t="s">
        <v>258</v>
      </c>
      <c r="B14" s="41"/>
      <c r="C14" s="41"/>
      <c r="D14" s="41" t="s">
        <v>258</v>
      </c>
      <c r="E14" s="41"/>
    </row>
    <row r="15" spans="1:6">
      <c r="A15" s="41" t="s">
        <v>260</v>
      </c>
      <c r="B15" s="41"/>
      <c r="C15" s="41"/>
      <c r="D15" s="41" t="s">
        <v>260</v>
      </c>
      <c r="E15" s="41"/>
    </row>
    <row r="16" spans="1:6">
      <c r="A16" s="41" t="s">
        <v>261</v>
      </c>
      <c r="B16" s="41"/>
      <c r="C16" s="41"/>
      <c r="D16" s="41" t="s">
        <v>261</v>
      </c>
      <c r="E16" s="41"/>
    </row>
    <row r="17" spans="1:6">
      <c r="A17" s="41" t="s">
        <v>268</v>
      </c>
      <c r="B17" s="41"/>
      <c r="C17" s="41"/>
      <c r="D17" s="41" t="s">
        <v>268</v>
      </c>
      <c r="E17" s="41"/>
    </row>
    <row r="18" spans="1:6">
      <c r="A18" s="41"/>
      <c r="B18" s="41"/>
      <c r="C18" s="41"/>
      <c r="D18" s="41"/>
      <c r="E18" s="41"/>
    </row>
    <row r="19" spans="1:6">
      <c r="A19" s="41"/>
      <c r="B19" s="41"/>
      <c r="C19" s="41"/>
      <c r="D19" s="41"/>
      <c r="E19" s="41"/>
    </row>
    <row r="20" spans="1:6">
      <c r="A20" s="47" t="s">
        <v>269</v>
      </c>
      <c r="B20" s="48" t="s">
        <v>270</v>
      </c>
      <c r="C20" s="49" t="s">
        <v>271</v>
      </c>
      <c r="D20" s="48" t="s">
        <v>272</v>
      </c>
      <c r="E20" s="47" t="s">
        <v>255</v>
      </c>
      <c r="F20" s="50"/>
    </row>
    <row r="21" spans="1:6">
      <c r="A21" s="51"/>
      <c r="B21" s="52"/>
      <c r="C21" s="53"/>
      <c r="D21" s="54"/>
      <c r="E21" s="55">
        <f t="shared" ref="E21:E30" si="0">SUM(A21*D21)</f>
        <v>0</v>
      </c>
      <c r="F21" s="50"/>
    </row>
    <row r="22" spans="1:6">
      <c r="A22" s="51"/>
      <c r="B22" s="56"/>
      <c r="C22" s="53"/>
      <c r="D22" s="54"/>
      <c r="E22" s="55">
        <f>SUM(A22*D22)</f>
        <v>0</v>
      </c>
      <c r="F22" s="50"/>
    </row>
    <row r="23" spans="1:6">
      <c r="A23" s="51"/>
      <c r="B23" s="56"/>
      <c r="C23" s="53"/>
      <c r="D23" s="54"/>
      <c r="E23" s="55">
        <f t="shared" si="0"/>
        <v>0</v>
      </c>
      <c r="F23" s="50"/>
    </row>
    <row r="24" spans="1:6">
      <c r="A24" s="51"/>
      <c r="B24" s="56"/>
      <c r="C24" s="53"/>
      <c r="D24" s="54"/>
      <c r="E24" s="55">
        <f t="shared" si="0"/>
        <v>0</v>
      </c>
      <c r="F24" s="50"/>
    </row>
    <row r="25" spans="1:6">
      <c r="A25" s="51"/>
      <c r="B25" s="56"/>
      <c r="C25" s="53"/>
      <c r="D25" s="54"/>
      <c r="E25" s="55">
        <f t="shared" si="0"/>
        <v>0</v>
      </c>
      <c r="F25" s="50"/>
    </row>
    <row r="26" spans="1:6">
      <c r="A26" s="51"/>
      <c r="B26" s="56"/>
      <c r="C26" s="53"/>
      <c r="D26" s="54"/>
      <c r="E26" s="55">
        <f t="shared" si="0"/>
        <v>0</v>
      </c>
      <c r="F26" s="50"/>
    </row>
    <row r="27" spans="1:6">
      <c r="A27" s="51"/>
      <c r="B27" s="56"/>
      <c r="C27" s="53"/>
      <c r="D27" s="54"/>
      <c r="E27" s="55">
        <f t="shared" si="0"/>
        <v>0</v>
      </c>
      <c r="F27" s="50"/>
    </row>
    <row r="28" spans="1:6">
      <c r="A28" s="51"/>
      <c r="B28" s="56"/>
      <c r="C28" s="53"/>
      <c r="D28" s="54"/>
      <c r="E28" s="55">
        <f t="shared" si="0"/>
        <v>0</v>
      </c>
      <c r="F28" s="50"/>
    </row>
    <row r="29" spans="1:6">
      <c r="A29" s="51"/>
      <c r="B29" s="56"/>
      <c r="C29" s="53"/>
      <c r="D29" s="54"/>
      <c r="E29" s="55">
        <f t="shared" si="0"/>
        <v>0</v>
      </c>
      <c r="F29" s="50"/>
    </row>
    <row r="30" spans="1:6">
      <c r="A30" s="57"/>
      <c r="B30" s="58"/>
      <c r="C30" s="59"/>
      <c r="D30" s="60"/>
      <c r="E30" s="55">
        <f t="shared" si="0"/>
        <v>0</v>
      </c>
      <c r="F30" s="50"/>
    </row>
    <row r="31" spans="1:6">
      <c r="A31" s="61"/>
      <c r="B31" s="61"/>
      <c r="C31" s="62"/>
      <c r="D31" s="63" t="s">
        <v>273</v>
      </c>
      <c r="E31" s="64">
        <f>SUM(E21:E30)</f>
        <v>0</v>
      </c>
      <c r="F31" s="50"/>
    </row>
    <row r="32" spans="1:6">
      <c r="A32" s="61"/>
      <c r="B32" s="61"/>
      <c r="C32" s="62"/>
      <c r="D32" s="63" t="s">
        <v>274</v>
      </c>
      <c r="E32" s="55"/>
      <c r="F32" s="50"/>
    </row>
    <row r="33" spans="1:6">
      <c r="A33" s="61"/>
      <c r="B33" s="61"/>
      <c r="C33" s="62"/>
      <c r="D33" s="63" t="s">
        <v>273</v>
      </c>
      <c r="E33" s="55">
        <f>SUM(E31+E32)</f>
        <v>0</v>
      </c>
      <c r="F33" s="50"/>
    </row>
    <row r="34" spans="1:6">
      <c r="A34" s="61"/>
      <c r="B34" s="61"/>
      <c r="C34" s="62"/>
      <c r="D34" s="63" t="s">
        <v>275</v>
      </c>
      <c r="E34" s="65"/>
      <c r="F34" s="50"/>
    </row>
    <row r="35" spans="1:6" ht="14" thickBot="1">
      <c r="A35" s="61"/>
      <c r="B35" s="61"/>
      <c r="C35" s="62"/>
      <c r="D35" s="63" t="s">
        <v>276</v>
      </c>
      <c r="E35" s="55">
        <f>SUM(E33*E34)</f>
        <v>0</v>
      </c>
      <c r="F35" s="50"/>
    </row>
    <row r="36" spans="1:6" ht="14" thickBot="1">
      <c r="A36" s="61"/>
      <c r="B36" s="61"/>
      <c r="C36" s="62"/>
      <c r="D36" s="66" t="s">
        <v>277</v>
      </c>
      <c r="E36" s="67">
        <f>SUM(E33+E35)</f>
        <v>0</v>
      </c>
      <c r="F36" s="50"/>
    </row>
    <row r="37" spans="1:6">
      <c r="A37" s="68" t="str">
        <f>"Все чеки должна оплатить организация "&amp;A1</f>
        <v>Все чеки должна оплатить организация [Название организации]</v>
      </c>
      <c r="B37" s="68"/>
      <c r="C37" s="68"/>
      <c r="D37" s="69"/>
      <c r="E37" s="70"/>
      <c r="F37" s="50"/>
    </row>
    <row r="38" spans="1:6">
      <c r="A38" s="68" t="s">
        <v>278</v>
      </c>
      <c r="B38" s="68"/>
      <c r="C38" s="68"/>
      <c r="D38" s="68"/>
      <c r="E38" s="68"/>
      <c r="F38" s="50"/>
    </row>
    <row r="39" spans="1:6">
      <c r="A39" s="69" t="s">
        <v>279</v>
      </c>
      <c r="B39" s="69"/>
      <c r="C39" s="69"/>
      <c r="D39" s="69"/>
      <c r="E39" s="69"/>
      <c r="F39" s="50"/>
    </row>
    <row r="40" spans="1:6">
      <c r="A40" s="41"/>
      <c r="B40" s="41"/>
      <c r="C40" s="41"/>
      <c r="D40" s="41"/>
      <c r="E40" s="41"/>
    </row>
    <row r="41" spans="1:6">
      <c r="A41" s="41"/>
      <c r="B41" s="44" t="s">
        <v>280</v>
      </c>
      <c r="C41" s="44"/>
      <c r="D41" s="41"/>
      <c r="E41" s="41"/>
    </row>
  </sheetData>
  <mergeCells count="4">
    <mergeCell ref="A1:C1"/>
    <mergeCell ref="A2:C2"/>
    <mergeCell ref="A37:C37"/>
    <mergeCell ref="A38:E38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</vt:lpstr>
      <vt:lpstr>Счет от поставщика</vt:lpstr>
      <vt:lpstr>Счет для клиента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Alexander Skrebnev</cp:lastModifiedBy>
  <cp:lastPrinted>2013-12-06T14:14:46Z</cp:lastPrinted>
  <dcterms:created xsi:type="dcterms:W3CDTF">2007-01-17T11:09:15Z</dcterms:created>
  <dcterms:modified xsi:type="dcterms:W3CDTF">2014-06-17T13:22:28Z</dcterms:modified>
</cp:coreProperties>
</file>