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firstSheet="1" activeTab="2"/>
  </bookViews>
  <sheets>
    <sheet name="СМЕТА1" sheetId="1" r:id="rId1"/>
    <sheet name="Лист1" sheetId="6" r:id="rId2"/>
    <sheet name="Лист2" sheetId="7" r:id="rId3"/>
  </sheets>
  <calcPr calcId="145621" iterate="1"/>
</workbook>
</file>

<file path=xl/calcChain.xml><?xml version="1.0" encoding="utf-8"?>
<calcChain xmlns="http://schemas.openxmlformats.org/spreadsheetml/2006/main">
  <c r="R30" i="1" l="1"/>
  <c r="R28" i="1"/>
  <c r="P30" i="1"/>
  <c r="P28" i="1"/>
  <c r="N30" i="1"/>
  <c r="N28" i="1"/>
  <c r="L30" i="1"/>
  <c r="L28" i="1"/>
  <c r="J30" i="1"/>
  <c r="J28" i="1"/>
  <c r="H30" i="1"/>
  <c r="H28" i="1"/>
  <c r="F30" i="1"/>
  <c r="F28" i="1"/>
  <c r="D30" i="1"/>
  <c r="D28" i="1"/>
  <c r="F14" i="1" l="1"/>
  <c r="F12" i="1"/>
  <c r="F13" i="1"/>
  <c r="F11" i="1"/>
  <c r="F9" i="1"/>
  <c r="F8" i="1"/>
  <c r="F7" i="1"/>
  <c r="F16" i="1" l="1"/>
</calcChain>
</file>

<file path=xl/sharedStrings.xml><?xml version="1.0" encoding="utf-8"?>
<sst xmlns="http://schemas.openxmlformats.org/spreadsheetml/2006/main" count="43" uniqueCount="39">
  <si>
    <t>ВЕДОМОСТЬ ЗАТРАТ НА РЕМОНТ КОРОВНИКА И ТЕЛЯТНИКА МТФ №2 (КОПАННАЯ)</t>
  </si>
  <si>
    <t>материалы</t>
  </si>
  <si>
    <t xml:space="preserve">Цемент </t>
  </si>
  <si>
    <t>количество</t>
  </si>
  <si>
    <t>стоимость единицы</t>
  </si>
  <si>
    <t>всего стоимость</t>
  </si>
  <si>
    <t>Отсев</t>
  </si>
  <si>
    <t>размерность</t>
  </si>
  <si>
    <t>т</t>
  </si>
  <si>
    <t>Щебень(20-40)</t>
  </si>
  <si>
    <t xml:space="preserve">Бетонные работы </t>
  </si>
  <si>
    <t>Доска обрезная  40 мм</t>
  </si>
  <si>
    <t>м3</t>
  </si>
  <si>
    <t>Пленка п/п</t>
  </si>
  <si>
    <t>пог м</t>
  </si>
  <si>
    <t>Гвозди</t>
  </si>
  <si>
    <t>кг</t>
  </si>
  <si>
    <t>Прочие расходные материалы</t>
  </si>
  <si>
    <t>ИТОГО</t>
  </si>
  <si>
    <t>СОСТАВИЛ: Инженер   Мирошник В.Н.</t>
  </si>
  <si>
    <t>( лаги, проходы, стяжка)</t>
  </si>
  <si>
    <t>Замена лаг, лотков, полового настила</t>
  </si>
  <si>
    <t>ВИД РАБОТ</t>
  </si>
  <si>
    <t xml:space="preserve">дата </t>
  </si>
  <si>
    <t>филиал</t>
  </si>
  <si>
    <t>жир</t>
  </si>
  <si>
    <t>белок</t>
  </si>
  <si>
    <t>надой валовый</t>
  </si>
  <si>
    <t>выручка</t>
  </si>
  <si>
    <t>цена</t>
  </si>
  <si>
    <t>ольховатка</t>
  </si>
  <si>
    <t>россошь</t>
  </si>
  <si>
    <t>количество коров</t>
  </si>
  <si>
    <t>сдано на молокозавод</t>
  </si>
  <si>
    <t xml:space="preserve">продуктивность 1 гол </t>
  </si>
  <si>
    <t>выручка снизилась на на 8400.540 за счет</t>
  </si>
  <si>
    <t xml:space="preserve">снижения цены, снижения продуктивности </t>
  </si>
  <si>
    <t>снижение цены вызвано понижением показателей белка  и жира</t>
  </si>
  <si>
    <t>корма были не смешаны, в связи с поломкой смесителя  сбой поставки привычного корма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</si>
</sst>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wrapText="1"/>
    </xf>
    <xf numFmtId="164" fontId="0" fillId="0" borderId="1" xfId="0" applyNumberForma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3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4" fontId="0" fillId="0" borderId="1" xfId="0" applyNumberFormat="1" applyBorder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7"/>
  <sheetViews>
    <sheetView topLeftCell="A10" workbookViewId="0">
      <pane xSplit="2" ySplit="18" topLeftCell="G28" activePane="bottomRight" state="frozen"/>
      <selection activeCell="A10" sqref="A10"/>
      <selection pane="topRight" activeCell="C10" sqref="C10"/>
      <selection pane="bottomLeft" activeCell="A28" sqref="A28"/>
      <selection pane="bottomRight" activeCell="A27" sqref="A27:T38"/>
    </sheetView>
  </sheetViews>
  <sheetFormatPr defaultRowHeight="15" x14ac:dyDescent="0.25"/>
  <cols>
    <col min="1" max="1" width="25.5703125" customWidth="1"/>
    <col min="2" max="2" width="23.85546875" customWidth="1"/>
    <col min="3" max="3" width="18.42578125" customWidth="1"/>
    <col min="4" max="4" width="20" customWidth="1"/>
    <col min="5" max="5" width="18.28515625" customWidth="1"/>
    <col min="6" max="6" width="19.7109375" customWidth="1"/>
    <col min="7" max="7" width="14.140625" customWidth="1"/>
    <col min="8" max="8" width="13" customWidth="1"/>
    <col min="9" max="10" width="13.85546875" customWidth="1"/>
    <col min="11" max="11" width="12.28515625" customWidth="1"/>
    <col min="12" max="12" width="13.42578125" customWidth="1"/>
    <col min="15" max="15" width="13.5703125" customWidth="1"/>
    <col min="16" max="16" width="10.7109375" customWidth="1"/>
    <col min="17" max="17" width="17.28515625" customWidth="1"/>
  </cols>
  <sheetData>
    <row r="2" spans="1:6" ht="15.75" x14ac:dyDescent="0.25">
      <c r="A2" s="13" t="s">
        <v>0</v>
      </c>
      <c r="B2" s="13"/>
      <c r="C2" s="13"/>
      <c r="D2" s="13"/>
      <c r="E2" s="13"/>
      <c r="F2" s="13"/>
    </row>
    <row r="5" spans="1:6" s="3" customFormat="1" ht="37.5" x14ac:dyDescent="0.25">
      <c r="A5" s="8" t="s">
        <v>22</v>
      </c>
      <c r="B5" s="8" t="s">
        <v>1</v>
      </c>
      <c r="C5" s="9" t="s">
        <v>7</v>
      </c>
      <c r="D5" s="9" t="s">
        <v>3</v>
      </c>
      <c r="E5" s="9" t="s">
        <v>4</v>
      </c>
      <c r="F5" s="9" t="s">
        <v>5</v>
      </c>
    </row>
    <row r="6" spans="1:6" x14ac:dyDescent="0.25">
      <c r="A6" s="1" t="s">
        <v>10</v>
      </c>
      <c r="B6" s="1" t="s">
        <v>20</v>
      </c>
      <c r="C6" s="2"/>
      <c r="D6" s="2"/>
      <c r="E6" s="2"/>
      <c r="F6" s="2"/>
    </row>
    <row r="7" spans="1:6" x14ac:dyDescent="0.25">
      <c r="A7" s="1"/>
      <c r="B7" s="1" t="s">
        <v>2</v>
      </c>
      <c r="C7" s="1" t="s">
        <v>8</v>
      </c>
      <c r="D7" s="7">
        <v>3</v>
      </c>
      <c r="E7" s="4">
        <v>5000</v>
      </c>
      <c r="F7" s="4">
        <f>E7*D7</f>
        <v>15000</v>
      </c>
    </row>
    <row r="8" spans="1:6" x14ac:dyDescent="0.25">
      <c r="A8" s="1"/>
      <c r="B8" s="1" t="s">
        <v>6</v>
      </c>
      <c r="C8" s="1" t="s">
        <v>8</v>
      </c>
      <c r="D8" s="7">
        <v>20</v>
      </c>
      <c r="E8" s="4">
        <v>185</v>
      </c>
      <c r="F8" s="4">
        <f>E8*D8</f>
        <v>3700</v>
      </c>
    </row>
    <row r="9" spans="1:6" x14ac:dyDescent="0.25">
      <c r="A9" s="1"/>
      <c r="B9" s="1" t="s">
        <v>9</v>
      </c>
      <c r="C9" s="1" t="s">
        <v>8</v>
      </c>
      <c r="D9" s="7">
        <v>3</v>
      </c>
      <c r="E9" s="4">
        <v>590</v>
      </c>
      <c r="F9" s="4">
        <f>E9*D9</f>
        <v>1770</v>
      </c>
    </row>
    <row r="10" spans="1:6" x14ac:dyDescent="0.25">
      <c r="A10" s="1" t="s">
        <v>21</v>
      </c>
      <c r="B10" s="1"/>
      <c r="C10" s="1"/>
      <c r="D10" s="7"/>
      <c r="E10" s="4"/>
      <c r="F10" s="4"/>
    </row>
    <row r="11" spans="1:6" x14ac:dyDescent="0.25">
      <c r="A11" s="1"/>
      <c r="B11" s="1" t="s">
        <v>11</v>
      </c>
      <c r="C11" s="1" t="s">
        <v>12</v>
      </c>
      <c r="D11" s="7">
        <v>18.5</v>
      </c>
      <c r="E11" s="4">
        <v>7800</v>
      </c>
      <c r="F11" s="4">
        <f>E11*D11</f>
        <v>144300</v>
      </c>
    </row>
    <row r="12" spans="1:6" x14ac:dyDescent="0.25">
      <c r="A12" s="1"/>
      <c r="B12" s="1"/>
      <c r="C12" s="1"/>
      <c r="D12" s="7"/>
      <c r="E12" s="4"/>
      <c r="F12" s="4">
        <f t="shared" ref="F12:F14" si="0">E12*D12</f>
        <v>0</v>
      </c>
    </row>
    <row r="13" spans="1:6" x14ac:dyDescent="0.25">
      <c r="A13" s="1"/>
      <c r="B13" s="1" t="s">
        <v>13</v>
      </c>
      <c r="C13" s="1" t="s">
        <v>14</v>
      </c>
      <c r="D13" s="7">
        <v>100</v>
      </c>
      <c r="E13" s="4">
        <v>32</v>
      </c>
      <c r="F13" s="4">
        <f t="shared" si="0"/>
        <v>3200</v>
      </c>
    </row>
    <row r="14" spans="1:6" x14ac:dyDescent="0.25">
      <c r="A14" s="1"/>
      <c r="B14" s="1" t="s">
        <v>15</v>
      </c>
      <c r="C14" s="1" t="s">
        <v>16</v>
      </c>
      <c r="D14" s="7">
        <v>40</v>
      </c>
      <c r="E14" s="4">
        <v>54</v>
      </c>
      <c r="F14" s="4">
        <f t="shared" si="0"/>
        <v>2160</v>
      </c>
    </row>
    <row r="15" spans="1:6" x14ac:dyDescent="0.25">
      <c r="A15" s="1"/>
      <c r="B15" s="1" t="s">
        <v>17</v>
      </c>
      <c r="C15" s="1"/>
      <c r="D15" s="7"/>
      <c r="E15" s="4"/>
      <c r="F15" s="4">
        <v>4000</v>
      </c>
    </row>
    <row r="16" spans="1:6" x14ac:dyDescent="0.25">
      <c r="A16" s="5" t="s">
        <v>18</v>
      </c>
      <c r="B16" s="5"/>
      <c r="C16" s="5"/>
      <c r="D16" s="5"/>
      <c r="E16" s="5"/>
      <c r="F16" s="6">
        <f>SUM(F7:F15)</f>
        <v>174130</v>
      </c>
    </row>
    <row r="21" spans="1:18" x14ac:dyDescent="0.25">
      <c r="A21" t="s">
        <v>19</v>
      </c>
    </row>
    <row r="27" spans="1:18" s="3" customFormat="1" ht="30" x14ac:dyDescent="0.25">
      <c r="A27" s="10" t="s">
        <v>23</v>
      </c>
      <c r="B27" s="10" t="s">
        <v>24</v>
      </c>
      <c r="C27" s="10" t="s">
        <v>25</v>
      </c>
      <c r="D27" s="10"/>
      <c r="E27" s="10" t="s">
        <v>26</v>
      </c>
      <c r="F27" s="10"/>
      <c r="G27" s="10" t="s">
        <v>27</v>
      </c>
      <c r="H27" s="10"/>
      <c r="I27" s="10" t="s">
        <v>33</v>
      </c>
      <c r="J27" s="10"/>
      <c r="K27" s="10" t="s">
        <v>28</v>
      </c>
      <c r="L27" s="10"/>
      <c r="M27" s="10" t="s">
        <v>29</v>
      </c>
      <c r="N27" s="10"/>
      <c r="O27" s="10" t="s">
        <v>32</v>
      </c>
      <c r="P27" s="10"/>
      <c r="Q27" s="10" t="s">
        <v>34</v>
      </c>
      <c r="R27" s="10"/>
    </row>
    <row r="28" spans="1:18" x14ac:dyDescent="0.25">
      <c r="A28" s="11">
        <v>41781</v>
      </c>
      <c r="B28" s="1" t="s">
        <v>30</v>
      </c>
      <c r="C28" s="1">
        <v>3.97</v>
      </c>
      <c r="D28" s="1">
        <f>C29-C28</f>
        <v>-0.2200000000000002</v>
      </c>
      <c r="E28" s="1">
        <v>3.2</v>
      </c>
      <c r="F28" s="1">
        <f>E29-E28</f>
        <v>-0.13000000000000034</v>
      </c>
      <c r="G28" s="12">
        <v>15852</v>
      </c>
      <c r="H28" s="1">
        <f>G29-G28</f>
        <v>1194</v>
      </c>
      <c r="I28" s="12">
        <v>15578</v>
      </c>
      <c r="J28" s="1">
        <f>I29-I28</f>
        <v>1314</v>
      </c>
      <c r="K28" s="12">
        <v>379469.58</v>
      </c>
      <c r="L28" s="1">
        <f>K29-K28</f>
        <v>3897.039999999979</v>
      </c>
      <c r="M28" s="1">
        <v>24.36</v>
      </c>
      <c r="N28" s="1">
        <f>M29-M28</f>
        <v>-1.6600000000000001</v>
      </c>
      <c r="O28" s="1">
        <v>1068</v>
      </c>
      <c r="P28" s="1">
        <f>O29-O28</f>
        <v>20</v>
      </c>
      <c r="Q28" s="1">
        <v>14.84</v>
      </c>
      <c r="R28" s="1">
        <f>Q29-Q28</f>
        <v>0.83000000000000007</v>
      </c>
    </row>
    <row r="29" spans="1:18" x14ac:dyDescent="0.25">
      <c r="A29" s="11">
        <v>41809</v>
      </c>
      <c r="B29" s="1" t="s">
        <v>30</v>
      </c>
      <c r="C29" s="1">
        <v>3.75</v>
      </c>
      <c r="D29" s="1"/>
      <c r="E29" s="1">
        <v>3.07</v>
      </c>
      <c r="F29" s="1"/>
      <c r="G29" s="12">
        <v>17046</v>
      </c>
      <c r="H29" s="12"/>
      <c r="I29" s="12">
        <v>16892</v>
      </c>
      <c r="J29" s="12"/>
      <c r="K29" s="12">
        <v>383366.62</v>
      </c>
      <c r="L29" s="12"/>
      <c r="M29" s="1">
        <v>22.7</v>
      </c>
      <c r="N29" s="1"/>
      <c r="O29" s="1">
        <v>1088</v>
      </c>
      <c r="P29" s="1"/>
      <c r="Q29" s="1">
        <v>15.67</v>
      </c>
      <c r="R29" s="1"/>
    </row>
    <row r="30" spans="1:18" x14ac:dyDescent="0.25">
      <c r="A30" s="11">
        <v>41781</v>
      </c>
      <c r="B30" s="1" t="s">
        <v>31</v>
      </c>
      <c r="C30" s="1">
        <v>3.7</v>
      </c>
      <c r="D30" s="1">
        <f>C31-C30</f>
        <v>-0.10000000000000009</v>
      </c>
      <c r="E30" s="1">
        <v>3.12</v>
      </c>
      <c r="F30" s="1">
        <f>E31-E30</f>
        <v>-5.0000000000000266E-2</v>
      </c>
      <c r="G30" s="12">
        <v>11515</v>
      </c>
      <c r="H30" s="1">
        <f>G31-G30</f>
        <v>-270</v>
      </c>
      <c r="I30" s="12">
        <v>11467</v>
      </c>
      <c r="J30" s="1">
        <f>I31-I30</f>
        <v>352</v>
      </c>
      <c r="K30" s="12">
        <v>269250.56</v>
      </c>
      <c r="L30" s="1">
        <f>K31-K30</f>
        <v>-12297.579999999987</v>
      </c>
      <c r="M30" s="1">
        <v>23.48</v>
      </c>
      <c r="N30" s="1">
        <f>M31-M30</f>
        <v>-1.1700000000000017</v>
      </c>
      <c r="O30" s="1">
        <v>869</v>
      </c>
      <c r="P30" s="1">
        <f>O31-O30</f>
        <v>32</v>
      </c>
      <c r="Q30" s="1">
        <v>13.25</v>
      </c>
      <c r="R30" s="1">
        <f>Q31-Q30</f>
        <v>-0.50999999999999979</v>
      </c>
    </row>
    <row r="31" spans="1:18" x14ac:dyDescent="0.25">
      <c r="A31" s="11">
        <v>41809</v>
      </c>
      <c r="B31" s="1" t="s">
        <v>31</v>
      </c>
      <c r="C31" s="1">
        <v>3.6</v>
      </c>
      <c r="D31" s="1"/>
      <c r="E31" s="1">
        <v>3.07</v>
      </c>
      <c r="F31" s="1"/>
      <c r="G31" s="12">
        <v>11245</v>
      </c>
      <c r="H31" s="12"/>
      <c r="I31" s="12">
        <v>11819</v>
      </c>
      <c r="J31" s="12"/>
      <c r="K31" s="12">
        <v>256952.98</v>
      </c>
      <c r="L31" s="12"/>
      <c r="M31" s="1">
        <v>22.31</v>
      </c>
      <c r="N31" s="1"/>
      <c r="O31" s="1">
        <v>901</v>
      </c>
      <c r="P31" s="1"/>
      <c r="Q31" s="1">
        <v>12.74</v>
      </c>
      <c r="R31" s="1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4" spans="9:9" x14ac:dyDescent="0.25">
      <c r="I34" t="s">
        <v>35</v>
      </c>
    </row>
    <row r="35" spans="9:9" x14ac:dyDescent="0.25">
      <c r="I35" t="s">
        <v>36</v>
      </c>
    </row>
    <row r="36" spans="9:9" x14ac:dyDescent="0.25">
      <c r="I36" t="s">
        <v>37</v>
      </c>
    </row>
    <row r="37" spans="9:9" x14ac:dyDescent="0.25">
      <c r="I37" t="s">
        <v>38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zoomScaleNormal="100" workbookViewId="0">
      <selection activeCell="P23" sqref="P2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topLeftCell="A7" workbookViewId="0">
      <pane xSplit="11910" topLeftCell="N1"/>
      <selection activeCell="G21" sqref="G21"/>
      <selection pane="topRight" activeCell="V7" sqref="V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СМЕТА1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Нахле Светлана Вячеславовна</dc:creator>
  <cp:lastModifiedBy>Щеглов Андрей Анатольевич</cp:lastModifiedBy>
  <dcterms:created xsi:type="dcterms:W3CDTF">2014-06-18T10:47:51Z</dcterms:created>
  <dcterms:modified xsi:type="dcterms:W3CDTF">2014-06-20T09:58:20Z</dcterms:modified>
</cp:coreProperties>
</file>