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995" activeTab="1"/>
  </bookViews>
  <sheets>
    <sheet name="Лист1" sheetId="1" r:id="rId1"/>
    <sheet name="Лист2" sheetId="2" r:id="rId2"/>
    <sheet name="_Config_" sheetId="3" state="veryHidden" r:id="rId3"/>
    <sheet name="_Names_" sheetId="4" state="very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<sst xmlns="http://schemas.openxmlformats.org/spreadsheetml/2006/main" count="59" uniqueCount="27">
  <si>
    <t>ИНН</t>
  </si>
  <si>
    <t>КПП</t>
  </si>
  <si>
    <t>Поставщик (сумма)</t>
  </si>
  <si>
    <t>Поставщик (Удельный вес (%))</t>
  </si>
  <si>
    <t>Покупатель (сумма)</t>
  </si>
  <si>
    <t>Покупатель (Удельный вес (%))</t>
  </si>
  <si>
    <t>Контрагент</t>
  </si>
  <si>
    <t>Дебет</t>
  </si>
  <si>
    <t>Кредит</t>
  </si>
  <si>
    <t>ООО "1"</t>
  </si>
  <si>
    <t>ООО "2"</t>
  </si>
  <si>
    <t>ООО "3"</t>
  </si>
  <si>
    <t>ООО "4"</t>
  </si>
  <si>
    <t>Ахохов А.К.</t>
  </si>
  <si>
    <t>Пример.xls</t>
  </si>
  <si>
    <t>Новая1</t>
  </si>
  <si>
    <t>Запрос1</t>
  </si>
  <si>
    <t>;;;;;;;True;;;;;;;;;;;;;;;;;;;;;;</t>
  </si>
  <si>
    <t>[Лист1$],</t>
  </si>
  <si>
    <t>ИНН,</t>
  </si>
  <si>
    <t>SELECT 
ИНН
FROM 
[Лист1$]</t>
  </si>
  <si>
    <t>Наименование ЮЛ (ФЛ)</t>
  </si>
  <si>
    <t>Итого</t>
  </si>
  <si>
    <t>Общий итог</t>
  </si>
  <si>
    <t>Сумма по полю Дебет</t>
  </si>
  <si>
    <t>Данные</t>
  </si>
  <si>
    <t>Сумма по полю Кредит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</si>
</sst>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Д\Д.\М\М.\Г\Г"/>
    <numFmt numFmtId="170" formatCode="dd/mm/yy"/>
    <numFmt numFmtId="171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>
      <alignment/>
      <protection/>
    </xf>
    <xf numFmtId="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55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6" fillId="0" borderId="10" xfId="0" applyFont="1" applyBorder="1" applyAlignment="1">
      <alignment/>
    </xf>
    <xf numFmtId="0" fontId="2" fillId="33" borderId="11" xfId="55" applyFill="1" applyBorder="1" applyAlignment="1">
      <alignment horizontal="center" wrapText="1"/>
      <protection/>
    </xf>
    <xf numFmtId="0" fontId="2" fillId="33" borderId="12" xfId="55" applyFill="1" applyBorder="1" applyAlignment="1">
      <alignment horizontal="center" wrapText="1"/>
      <protection/>
    </xf>
    <xf numFmtId="0" fontId="2" fillId="33" borderId="11" xfId="55" applyFill="1" applyBorder="1" applyAlignment="1">
      <alignment horizontal="center" vertical="center" wrapText="1"/>
      <protection/>
    </xf>
    <xf numFmtId="0" fontId="2" fillId="33" borderId="12" xfId="55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51">
    <cellStyle name="Normal" xfId="0"/>
    <cellStyle name="_Дата" xfId="15"/>
    <cellStyle name="_ЧислоДес" xfId="16"/>
    <cellStyle name="_ЧислоЦел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8" sheet="Лист1"/>
  </cacheSource>
  <cacheFields count="5">
    <cacheField name="Наименование ЮЛ (ФЛ)">
      <sharedItems containsMixedTypes="0" count="4">
        <s v="ООО &quot;1&quot;"/>
        <s v="ООО &quot;2&quot;"/>
        <s v="ООО &quot;3&quot;"/>
        <s v="ООО &quot;4&quot;"/>
      </sharedItems>
    </cacheField>
    <cacheField name="ИНН">
      <sharedItems containsSemiMixedTypes="0" containsString="0" containsMixedTypes="0" containsNumber="1" containsInteger="1" count="4">
        <n v="7777777"/>
        <n v="1111111"/>
        <n v="2222222"/>
        <n v="3333333"/>
      </sharedItems>
    </cacheField>
    <cacheField name="КПП">
      <sharedItems containsSemiMixedTypes="0" containsString="0" containsMixedTypes="0" containsNumber="1" containsInteger="1" count="4">
        <n v="7777777"/>
        <n v="1111111"/>
        <n v="2222222"/>
        <n v="3333333"/>
      </sharedItems>
    </cacheField>
    <cacheField name="Дебет">
      <sharedItems containsString="0" containsBlank="1" containsMixedTypes="0" containsNumber="1" containsInteger="1" count="13">
        <n v="123"/>
        <m/>
        <n v="456"/>
        <n v="7686"/>
        <n v="678"/>
        <n v="9"/>
        <n v="8"/>
        <n v="89"/>
        <n v="34"/>
        <n v="23445"/>
        <n v="3645"/>
        <n v="345"/>
        <n v="234"/>
      </sharedItems>
    </cacheField>
    <cacheField name="Кредит">
      <sharedItems containsString="0" containsBlank="1" containsMixedTypes="0" containsNumber="1" containsInteger="1" count="14">
        <m/>
        <n v="675"/>
        <n v="23"/>
        <n v="768"/>
        <n v="980"/>
        <n v="8"/>
        <n v="890"/>
        <n v="323"/>
        <n v="4564"/>
        <n v="467"/>
        <n v="2323"/>
        <n v="433"/>
        <n v="345"/>
        <n v="56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5:E31" firstHeaderRow="1" firstDataRow="2" firstDataCol="3"/>
  <pivotFields count="5">
    <pivotField axis="axisRow" compact="0" outline="0" subtotalTop="0" showAll="0" defaultSubtotal="0">
      <items count="4">
        <item x="0"/>
        <item x="1"/>
        <item x="2"/>
        <item x="3"/>
      </items>
    </pivotField>
    <pivotField axis="axisRow" compact="0" outline="0" subtotalTop="0" showAll="0" defaultSubtotal="0">
      <items count="4">
        <item x="1"/>
        <item x="2"/>
        <item x="3"/>
        <item x="0"/>
      </items>
    </pivotField>
    <pivotField axis="axisRow" compact="0" outline="0" subtotalTop="0" showAll="0" defaultSubtotal="0">
      <items count="4">
        <item x="1"/>
        <item x="2"/>
        <item x="3"/>
        <item x="0"/>
      </items>
    </pivotField>
    <pivotField dataField="1" compact="0" outline="0" subtotalTop="0" showAll="0"/>
    <pivotField dataField="1" compact="0" outline="0" subtotalTop="0" showAll="0"/>
  </pivotFields>
  <rowFields count="3">
    <field x="0"/>
    <field x="1"/>
    <field x="2"/>
  </rowFields>
  <rowItems count="5">
    <i>
      <x/>
      <x v="3"/>
      <x v="3"/>
    </i>
    <i>
      <x v="1"/>
      <x/>
      <x/>
    </i>
    <i>
      <x v="2"/>
      <x v="1"/>
      <x v="1"/>
    </i>
    <i>
      <x v="3"/>
      <x v="2"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Дебет" fld="3" baseField="2" baseItem="3"/>
    <dataField name="Сумма по полю Кредит" fld="4" baseField="2" baseItem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8515625" style="0" customWidth="1"/>
    <col min="2" max="2" width="11.8515625" style="0" customWidth="1"/>
    <col min="3" max="3" width="11.140625" style="0" customWidth="1"/>
  </cols>
  <sheetData>
    <row r="1" spans="1:5" ht="15">
      <c r="A1" t="s">
        <v>21</v>
      </c>
      <c r="B1" t="s">
        <v>0</v>
      </c>
      <c r="C1" t="s">
        <v>1</v>
      </c>
      <c r="D1" t="s">
        <v>7</v>
      </c>
      <c r="E1" t="s">
        <v>8</v>
      </c>
    </row>
    <row r="2" spans="1:4" ht="15">
      <c r="A2" t="s">
        <v>9</v>
      </c>
      <c r="B2">
        <v>7777777</v>
      </c>
      <c r="C2">
        <v>7777777</v>
      </c>
      <c r="D2">
        <v>123</v>
      </c>
    </row>
    <row r="3" spans="1:5" ht="15">
      <c r="A3" t="s">
        <v>9</v>
      </c>
      <c r="B3">
        <v>7777777</v>
      </c>
      <c r="C3">
        <v>7777777</v>
      </c>
      <c r="E3">
        <v>675</v>
      </c>
    </row>
    <row r="4" spans="1:5" ht="15">
      <c r="A4" t="s">
        <v>9</v>
      </c>
      <c r="B4">
        <v>7777777</v>
      </c>
      <c r="C4">
        <v>7777777</v>
      </c>
      <c r="E4">
        <v>23</v>
      </c>
    </row>
    <row r="5" spans="1:4" ht="15">
      <c r="A5" t="s">
        <v>9</v>
      </c>
      <c r="B5">
        <v>7777777</v>
      </c>
      <c r="C5">
        <v>7777777</v>
      </c>
      <c r="D5">
        <v>456</v>
      </c>
    </row>
    <row r="6" spans="1:4" ht="15">
      <c r="A6" t="s">
        <v>9</v>
      </c>
      <c r="B6">
        <v>7777777</v>
      </c>
      <c r="C6">
        <v>7777777</v>
      </c>
      <c r="D6">
        <v>7686</v>
      </c>
    </row>
    <row r="7" spans="1:4" ht="15">
      <c r="A7" t="s">
        <v>9</v>
      </c>
      <c r="B7">
        <v>7777777</v>
      </c>
      <c r="C7">
        <v>7777777</v>
      </c>
      <c r="D7">
        <v>678</v>
      </c>
    </row>
    <row r="8" spans="1:5" ht="15">
      <c r="A8" t="s">
        <v>10</v>
      </c>
      <c r="B8">
        <v>1111111</v>
      </c>
      <c r="C8">
        <v>1111111</v>
      </c>
      <c r="E8">
        <v>768</v>
      </c>
    </row>
    <row r="9" spans="1:4" ht="15">
      <c r="A9" t="s">
        <v>11</v>
      </c>
      <c r="B9">
        <v>2222222</v>
      </c>
      <c r="C9">
        <v>2222222</v>
      </c>
      <c r="D9">
        <v>9</v>
      </c>
    </row>
    <row r="10" spans="1:5" ht="15">
      <c r="A10" t="s">
        <v>11</v>
      </c>
      <c r="B10">
        <v>2222222</v>
      </c>
      <c r="C10">
        <v>2222222</v>
      </c>
      <c r="E10">
        <v>980</v>
      </c>
    </row>
    <row r="11" spans="1:4" ht="15">
      <c r="A11" t="s">
        <v>11</v>
      </c>
      <c r="B11">
        <v>2222222</v>
      </c>
      <c r="C11">
        <v>2222222</v>
      </c>
      <c r="D11">
        <v>8</v>
      </c>
    </row>
    <row r="12" spans="1:4" ht="15">
      <c r="A12" t="s">
        <v>10</v>
      </c>
      <c r="B12">
        <v>1111111</v>
      </c>
      <c r="C12">
        <v>1111111</v>
      </c>
      <c r="D12">
        <v>89</v>
      </c>
    </row>
    <row r="13" spans="1:5" ht="15">
      <c r="A13" t="s">
        <v>10</v>
      </c>
      <c r="B13">
        <v>1111111</v>
      </c>
      <c r="C13">
        <v>1111111</v>
      </c>
      <c r="E13">
        <v>8</v>
      </c>
    </row>
    <row r="14" spans="1:5" ht="15">
      <c r="A14" t="s">
        <v>10</v>
      </c>
      <c r="B14">
        <v>1111111</v>
      </c>
      <c r="C14">
        <v>1111111</v>
      </c>
      <c r="E14">
        <v>890</v>
      </c>
    </row>
    <row r="15" spans="1:4" ht="15">
      <c r="A15" t="s">
        <v>9</v>
      </c>
      <c r="B15">
        <v>7777777</v>
      </c>
      <c r="C15">
        <v>7777777</v>
      </c>
      <c r="D15">
        <v>34</v>
      </c>
    </row>
    <row r="16" spans="1:5" ht="15">
      <c r="A16" t="s">
        <v>9</v>
      </c>
      <c r="B16">
        <v>7777777</v>
      </c>
      <c r="C16">
        <v>7777777</v>
      </c>
      <c r="E16">
        <v>323</v>
      </c>
    </row>
    <row r="17" spans="1:4" ht="15">
      <c r="A17" t="s">
        <v>9</v>
      </c>
      <c r="B17">
        <v>7777777</v>
      </c>
      <c r="C17">
        <v>7777777</v>
      </c>
      <c r="D17">
        <v>23445</v>
      </c>
    </row>
    <row r="18" spans="1:5" ht="15">
      <c r="A18" t="s">
        <v>12</v>
      </c>
      <c r="B18">
        <v>3333333</v>
      </c>
      <c r="C18">
        <v>3333333</v>
      </c>
      <c r="E18">
        <v>4564</v>
      </c>
    </row>
    <row r="19" spans="1:4" ht="15">
      <c r="A19" t="s">
        <v>12</v>
      </c>
      <c r="B19">
        <v>3333333</v>
      </c>
      <c r="C19">
        <v>3333333</v>
      </c>
      <c r="D19">
        <v>3645</v>
      </c>
    </row>
    <row r="20" spans="1:5" ht="15">
      <c r="A20" t="s">
        <v>12</v>
      </c>
      <c r="B20">
        <v>3333333</v>
      </c>
      <c r="C20">
        <v>3333333</v>
      </c>
      <c r="E20">
        <v>467</v>
      </c>
    </row>
    <row r="21" spans="1:4" ht="15">
      <c r="A21" t="s">
        <v>12</v>
      </c>
      <c r="B21">
        <v>3333333</v>
      </c>
      <c r="C21">
        <v>3333333</v>
      </c>
      <c r="D21">
        <v>345</v>
      </c>
    </row>
    <row r="22" spans="1:5" ht="15">
      <c r="A22" t="s">
        <v>9</v>
      </c>
      <c r="B22">
        <v>7777777</v>
      </c>
      <c r="C22">
        <v>7777777</v>
      </c>
      <c r="E22">
        <v>2323</v>
      </c>
    </row>
    <row r="23" spans="1:4" ht="15">
      <c r="A23" t="s">
        <v>9</v>
      </c>
      <c r="B23">
        <v>7777777</v>
      </c>
      <c r="C23">
        <v>7777777</v>
      </c>
      <c r="D23">
        <v>456</v>
      </c>
    </row>
    <row r="24" spans="1:5" ht="15">
      <c r="A24" t="s">
        <v>10</v>
      </c>
      <c r="B24">
        <v>1111111</v>
      </c>
      <c r="C24">
        <v>1111111</v>
      </c>
      <c r="E24">
        <v>433</v>
      </c>
    </row>
    <row r="25" spans="1:4" ht="15">
      <c r="A25" t="s">
        <v>9</v>
      </c>
      <c r="B25">
        <v>7777777</v>
      </c>
      <c r="C25">
        <v>7777777</v>
      </c>
      <c r="D25">
        <v>234</v>
      </c>
    </row>
    <row r="26" spans="1:5" ht="15">
      <c r="A26" t="s">
        <v>9</v>
      </c>
      <c r="B26">
        <v>7777777</v>
      </c>
      <c r="C26">
        <v>7777777</v>
      </c>
      <c r="E26">
        <v>345</v>
      </c>
    </row>
    <row r="27" spans="1:4" ht="15">
      <c r="A27" t="s">
        <v>9</v>
      </c>
      <c r="B27">
        <v>7777777</v>
      </c>
      <c r="C27">
        <v>7777777</v>
      </c>
      <c r="D27">
        <v>345</v>
      </c>
    </row>
    <row r="28" spans="1:5" ht="15">
      <c r="A28" t="s">
        <v>12</v>
      </c>
      <c r="B28">
        <v>3333333</v>
      </c>
      <c r="C28">
        <v>3333333</v>
      </c>
      <c r="E28">
        <v>567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5.57421875" style="0" customWidth="1"/>
    <col min="2" max="2" width="15.28125" style="0" customWidth="1"/>
    <col min="3" max="3" width="8.00390625" style="0" customWidth="1"/>
    <col min="4" max="4" width="21.7109375" style="0" customWidth="1"/>
    <col min="5" max="5" width="22.57421875" style="0" customWidth="1"/>
    <col min="6" max="7" width="15.57421875" style="0" customWidth="1"/>
    <col min="8" max="8" width="18.140625" style="0" customWidth="1"/>
  </cols>
  <sheetData>
    <row r="2" spans="1:8" ht="15">
      <c r="A2" s="1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5"/>
    </row>
    <row r="3" spans="1:8" ht="22.5" customHeight="1">
      <c r="A3" s="1" t="s">
        <v>6</v>
      </c>
      <c r="B3" s="8"/>
      <c r="C3" s="8"/>
      <c r="D3" s="8"/>
      <c r="E3" s="8"/>
      <c r="F3" s="8"/>
      <c r="G3" s="8"/>
      <c r="H3" s="6"/>
    </row>
    <row r="4" spans="1:8" ht="15">
      <c r="A4" s="2" t="str">
        <f>Лист1!A2</f>
        <v>ООО "1"</v>
      </c>
      <c r="B4" s="2">
        <f>Лист1!B2</f>
        <v>7777777</v>
      </c>
      <c r="C4" s="2">
        <f>Лист1!C2</f>
        <v>7777777</v>
      </c>
      <c r="D4" s="2">
        <f>Лист1!D2+Лист1!D5+Лист1!D6+Лист1!D7+Лист1!D15+Лист1!D17+Лист1!D23+Лист1!D25+Лист1!D27</f>
        <v>33457</v>
      </c>
      <c r="E4" s="2">
        <f>D4*100/D21</f>
        <v>100</v>
      </c>
      <c r="F4" s="2">
        <f>Лист1!E3+Лист1!E4+Лист1!E16+Лист1!E22+Лист1!E26</f>
        <v>3689</v>
      </c>
      <c r="G4" s="2">
        <f>F4*100/F21</f>
        <v>100</v>
      </c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4" t="s">
        <v>22</v>
      </c>
      <c r="B21" s="4"/>
      <c r="C21" s="4"/>
      <c r="D21" s="4">
        <f>SUM(D4:D20)</f>
        <v>33457</v>
      </c>
      <c r="E21" s="4"/>
      <c r="F21" s="4">
        <f>SUM(F4:F20)</f>
        <v>3689</v>
      </c>
      <c r="G21" s="4"/>
      <c r="H21" s="4"/>
    </row>
    <row r="25" spans="1:5" ht="15">
      <c r="A25" s="9"/>
      <c r="B25" s="10"/>
      <c r="C25" s="10"/>
      <c r="D25" s="12" t="s">
        <v>25</v>
      </c>
      <c r="E25" s="11"/>
    </row>
    <row r="26" spans="1:5" ht="15">
      <c r="A26" s="12" t="s">
        <v>21</v>
      </c>
      <c r="B26" s="12" t="s">
        <v>0</v>
      </c>
      <c r="C26" s="12" t="s">
        <v>1</v>
      </c>
      <c r="D26" s="9" t="s">
        <v>24</v>
      </c>
      <c r="E26" s="15" t="s">
        <v>26</v>
      </c>
    </row>
    <row r="27" spans="1:5" ht="15">
      <c r="A27" s="9" t="s">
        <v>9</v>
      </c>
      <c r="B27" s="9">
        <v>7777777</v>
      </c>
      <c r="C27" s="9">
        <v>7777777</v>
      </c>
      <c r="D27" s="16">
        <v>33457</v>
      </c>
      <c r="E27" s="17">
        <v>3689</v>
      </c>
    </row>
    <row r="28" spans="1:5" ht="15">
      <c r="A28" s="9" t="s">
        <v>10</v>
      </c>
      <c r="B28" s="9">
        <v>1111111</v>
      </c>
      <c r="C28" s="9">
        <v>1111111</v>
      </c>
      <c r="D28" s="16">
        <v>89</v>
      </c>
      <c r="E28" s="17">
        <v>2099</v>
      </c>
    </row>
    <row r="29" spans="1:5" ht="15">
      <c r="A29" s="9" t="s">
        <v>11</v>
      </c>
      <c r="B29" s="9">
        <v>2222222</v>
      </c>
      <c r="C29" s="9">
        <v>2222222</v>
      </c>
      <c r="D29" s="16">
        <v>17</v>
      </c>
      <c r="E29" s="17">
        <v>980</v>
      </c>
    </row>
    <row r="30" spans="1:5" ht="15">
      <c r="A30" s="9" t="s">
        <v>12</v>
      </c>
      <c r="B30" s="9">
        <v>3333333</v>
      </c>
      <c r="C30" s="9">
        <v>3333333</v>
      </c>
      <c r="D30" s="16">
        <v>3990</v>
      </c>
      <c r="E30" s="17">
        <v>5598</v>
      </c>
    </row>
    <row r="31" spans="1:5" ht="15">
      <c r="A31" s="13" t="s">
        <v>23</v>
      </c>
      <c r="B31" s="14"/>
      <c r="C31" s="14"/>
      <c r="D31" s="18">
        <v>37553</v>
      </c>
      <c r="E31" s="19">
        <v>12366</v>
      </c>
    </row>
  </sheetData>
  <sheetProtection/>
  <mergeCells count="7">
    <mergeCell ref="H2:H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"/>
  <sheetViews>
    <sheetView zoomScalePageLayoutView="0" workbookViewId="0" topLeftCell="A1">
      <selection activeCell="A1" sqref="A1"/>
    </sheetView>
  </sheetViews>
  <sheetFormatPr defaultColWidth="9.140625" defaultRowHeight="15"/>
  <cols>
    <col min="50" max="254" width="200.7109375" style="0" customWidth="1"/>
  </cols>
  <sheetData>
    <row r="1" spans="1:7" ht="15">
      <c r="A1">
        <v>1</v>
      </c>
      <c r="D1" t="b">
        <v>0</v>
      </c>
      <c r="E1" t="b">
        <v>1</v>
      </c>
      <c r="F1" t="s">
        <v>14</v>
      </c>
      <c r="G1" t="s">
        <v>13</v>
      </c>
    </row>
    <row r="2" spans="1:62" ht="60">
      <c r="A2" t="s">
        <v>15</v>
      </c>
      <c r="C2" t="b">
        <v>1</v>
      </c>
      <c r="D2" t="b">
        <v>0</v>
      </c>
      <c r="E2">
        <v>1</v>
      </c>
      <c r="H2" t="b">
        <v>0</v>
      </c>
      <c r="I2">
        <v>0</v>
      </c>
      <c r="J2">
        <v>0</v>
      </c>
      <c r="AO2">
        <v>1</v>
      </c>
      <c r="AR2">
        <v>1</v>
      </c>
      <c r="AY2" t="s">
        <v>18</v>
      </c>
      <c r="AZ2" t="s">
        <v>16</v>
      </c>
      <c r="BA2" t="b">
        <v>0</v>
      </c>
      <c r="BB2" s="3" t="s">
        <v>20</v>
      </c>
      <c r="BD2" t="s">
        <v>19</v>
      </c>
      <c r="BI2" t="b">
        <v>1</v>
      </c>
      <c r="BJ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Ахохов А.К.</dc:creator>
  <cp:keywords/>
  <dc:description/>
  <cp:lastModifiedBy>Elena</cp:lastModifiedBy>
  <dcterms:created xsi:type="dcterms:W3CDTF">2014-06-20T05:17:44Z</dcterms:created>
  <dcterms:modified xsi:type="dcterms:W3CDTF">2014-06-20T07:01:07Z</dcterms:modified>
  <cp:category/>
  <cp:version/>
  <cp:contentType/>
  <cp:contentStatus/>
</cp:coreProperties>
</file>