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900" windowWidth="18870" windowHeight="490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D23" i="1" a="1"/>
  <c r="D23" i="1"/>
  <c r="F23" i="1" s="1" a="1"/>
  <c r="F23" i="1" s="1"/>
  <c r="E23" i="1" a="1"/>
  <c r="E23" i="1"/>
  <c r="G23" i="1" a="1"/>
  <c r="G23" i="1"/>
  <c r="I23" i="1" a="1"/>
  <c r="I23" i="1"/>
  <c r="K23" i="1" a="1"/>
  <c r="K23" i="1"/>
  <c r="M23" i="1" a="1"/>
  <c r="M23" i="1"/>
  <c r="D24" i="1" a="1"/>
  <c r="D24" i="1"/>
  <c r="F24" i="1" s="1" a="1"/>
  <c r="F24" i="1" s="1"/>
  <c r="E24" i="1" a="1"/>
  <c r="E24" i="1"/>
  <c r="G24" i="1" a="1"/>
  <c r="G24" i="1"/>
  <c r="I24" i="1" a="1"/>
  <c r="I24" i="1"/>
  <c r="K24" i="1" a="1"/>
  <c r="K24" i="1"/>
  <c r="M24" i="1" a="1"/>
  <c r="M24" i="1"/>
  <c r="D25" i="1" a="1"/>
  <c r="D25" i="1"/>
  <c r="E25" i="1" a="1"/>
  <c r="E25" i="1"/>
  <c r="G25" i="1" a="1"/>
  <c r="G25" i="1"/>
  <c r="I25" i="1" a="1"/>
  <c r="I25" i="1"/>
  <c r="K25" i="1" a="1"/>
  <c r="K25" i="1"/>
  <c r="M25" i="1" a="1"/>
  <c r="M25" i="1"/>
  <c r="D26" i="1" a="1"/>
  <c r="D26" i="1"/>
  <c r="F26" i="1" s="1" a="1"/>
  <c r="F26" i="1" s="1"/>
  <c r="E26" i="1" a="1"/>
  <c r="E26" i="1"/>
  <c r="G26" i="1" a="1"/>
  <c r="G26" i="1"/>
  <c r="I26" i="1" a="1"/>
  <c r="I26" i="1"/>
  <c r="K26" i="1" a="1"/>
  <c r="K26" i="1"/>
  <c r="M26" i="1" a="1"/>
  <c r="M26" i="1"/>
  <c r="M22" i="1" a="1"/>
  <c r="M22" i="1" s="1"/>
  <c r="K22" i="1" a="1"/>
  <c r="K22" i="1" s="1"/>
  <c r="I22" i="1" a="1"/>
  <c r="I22" i="1" s="1"/>
  <c r="G22" i="1" a="1"/>
  <c r="G22" i="1" s="1"/>
  <c r="F22" i="1" a="1"/>
  <c r="F22" i="1" s="1"/>
  <c r="E22" i="1" a="1"/>
  <c r="E22" i="1" s="1"/>
  <c r="D22" i="1" a="1"/>
  <c r="D22" i="1"/>
  <c r="L26" i="1" l="1" a="1"/>
  <c r="L26" i="1" s="1"/>
  <c r="H26" i="1" a="1"/>
  <c r="H26" i="1" s="1"/>
  <c r="F25" i="1" a="1"/>
  <c r="F25" i="1" s="1"/>
  <c r="H25" i="1" s="1" a="1"/>
  <c r="H25" i="1" s="1"/>
  <c r="H24" i="1" a="1"/>
  <c r="H24" i="1" s="1"/>
  <c r="J26" i="1" a="1"/>
  <c r="J26" i="1" s="1"/>
  <c r="J24" i="1" a="1"/>
  <c r="J24" i="1" s="1"/>
  <c r="L24" i="1" s="1" a="1"/>
  <c r="L24" i="1" s="1"/>
  <c r="H23" i="1" a="1"/>
  <c r="H23" i="1" s="1"/>
  <c r="J22" i="1" a="1"/>
  <c r="J22" i="1" s="1"/>
  <c r="L22" i="1" s="1" a="1"/>
  <c r="L22" i="1" s="1"/>
  <c r="H22" i="1" a="1"/>
  <c r="H22" i="1" s="1"/>
  <c r="F16" i="1"/>
  <c r="F15" i="1"/>
  <c r="F14" i="1"/>
  <c r="F13" i="1"/>
  <c r="F12" i="1"/>
  <c r="F11" i="1"/>
  <c r="F10" i="1"/>
  <c r="J23" i="1" l="1" a="1"/>
  <c r="J23" i="1" s="1"/>
  <c r="L23" i="1" s="1" a="1"/>
  <c r="L23" i="1" s="1"/>
  <c r="J25" i="1" a="1"/>
  <c r="J25" i="1" s="1"/>
  <c r="L25" i="1" s="1" a="1"/>
  <c r="L25" i="1" s="1"/>
  <c r="F9" i="1"/>
  <c r="F8" i="1"/>
  <c r="F7" i="1"/>
  <c r="F4" i="1"/>
  <c r="F5" i="1"/>
  <c r="F6" i="1"/>
  <c r="F3" i="1"/>
</calcChain>
</file>

<file path=xl/sharedStrings.xml><?xml version="1.0" encoding="utf-8"?>
<sst xmlns="http://schemas.openxmlformats.org/spreadsheetml/2006/main" count="24" uniqueCount="10">
  <si>
    <t>Дата</t>
  </si>
  <si>
    <t>Действие</t>
  </si>
  <si>
    <t>Начало</t>
  </si>
  <si>
    <t>Окончание</t>
  </si>
  <si>
    <t>Прод.</t>
  </si>
  <si>
    <t>CD</t>
  </si>
  <si>
    <t>Road</t>
  </si>
  <si>
    <t>Interview</t>
  </si>
  <si>
    <t>Lanch</t>
  </si>
  <si>
    <t>Sleep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</si>
</sst>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\ mmm;@"/>
    <numFmt numFmtId="165" formatCode="d/mm\ h:mm"/>
  </numFmts>
  <fonts count="3" x14ac:knownFonts="1">
    <font>
      <sz val="11"/>
      <color theme="1"/>
      <name val="Calibri"/>
      <family val="2"/>
      <charset val="204"/>
      <scheme val="minor"/>
    </font>
    <font>
      <sz val="11"/>
      <color rgb="FFFFFFFF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</fills>
  <borders count="4">
    <border>
      <left/>
      <right/>
      <top/>
      <bottom/>
      <diagonal/>
    </border>
    <border>
      <left style="medium">
        <color rgb="FF9BC2E6"/>
      </left>
      <right/>
      <top style="medium">
        <color rgb="FF9BC2E6"/>
      </top>
      <bottom style="medium">
        <color rgb="FF9BC2E6"/>
      </bottom>
      <diagonal/>
    </border>
    <border>
      <left/>
      <right/>
      <top style="medium">
        <color rgb="FF9BC2E6"/>
      </top>
      <bottom style="medium">
        <color rgb="FF9BC2E6"/>
      </bottom>
      <diagonal/>
    </border>
    <border>
      <left/>
      <right style="medium">
        <color rgb="FF9BC2E6"/>
      </right>
      <top style="medium">
        <color rgb="FF9BC2E6"/>
      </top>
      <bottom style="medium">
        <color rgb="FF9BC2E6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164" fontId="2" fillId="0" borderId="0" xfId="0" applyNumberFormat="1" applyFont="1" applyAlignment="1">
      <alignment horizont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20" fontId="2" fillId="0" borderId="0" xfId="0" applyNumberFormat="1" applyFont="1" applyAlignment="1">
      <alignment horizontal="center" vertical="center" wrapText="1"/>
    </xf>
    <xf numFmtId="20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487591593423707E-2"/>
          <c:y val="5.0925925925925923E-2"/>
          <c:w val="0.8631548175122179"/>
          <c:h val="0.83309419655876349"/>
        </c:manualLayout>
      </c:layout>
      <c:barChart>
        <c:barDir val="bar"/>
        <c:grouping val="stacked"/>
        <c:varyColors val="0"/>
        <c:ser>
          <c:idx val="0"/>
          <c:order val="0"/>
          <c:spPr>
            <a:noFill/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cat>
            <c:strRef>
              <c:f>Sheet1!$C$22:$C$26</c:f>
              <c:strCache>
                <c:ptCount val="5"/>
                <c:pt idx="0">
                  <c:v>CD</c:v>
                </c:pt>
                <c:pt idx="1">
                  <c:v>Road</c:v>
                </c:pt>
                <c:pt idx="2">
                  <c:v>Interview</c:v>
                </c:pt>
                <c:pt idx="3">
                  <c:v>Lanch</c:v>
                </c:pt>
                <c:pt idx="4">
                  <c:v>Sleep</c:v>
                </c:pt>
              </c:strCache>
            </c:strRef>
          </c:cat>
          <c:val>
            <c:numRef>
              <c:f>Sheet1!$D$22:$D$26</c:f>
              <c:numCache>
                <c:formatCode>d/mm\ h:mm</c:formatCode>
                <c:ptCount val="5"/>
                <c:pt idx="0">
                  <c:v>41820.458333333336</c:v>
                </c:pt>
                <c:pt idx="1">
                  <c:v>41820.458333333336</c:v>
                </c:pt>
                <c:pt idx="2">
                  <c:v>41820.520833333336</c:v>
                </c:pt>
                <c:pt idx="3">
                  <c:v>41820.541666666664</c:v>
                </c:pt>
                <c:pt idx="4">
                  <c:v>41820.5625</c:v>
                </c:pt>
              </c:numCache>
            </c:numRef>
          </c:val>
        </c:ser>
        <c:ser>
          <c:idx val="1"/>
          <c:order val="1"/>
          <c:spPr>
            <a:solidFill>
              <a:schemeClr val="bg1">
                <a:lumMod val="6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cat>
            <c:strRef>
              <c:f>Sheet1!$C$22:$C$26</c:f>
              <c:strCache>
                <c:ptCount val="5"/>
                <c:pt idx="0">
                  <c:v>CD</c:v>
                </c:pt>
                <c:pt idx="1">
                  <c:v>Road</c:v>
                </c:pt>
                <c:pt idx="2">
                  <c:v>Interview</c:v>
                </c:pt>
                <c:pt idx="3">
                  <c:v>Lanch</c:v>
                </c:pt>
                <c:pt idx="4">
                  <c:v>Sleep</c:v>
                </c:pt>
              </c:strCache>
            </c:strRef>
          </c:cat>
          <c:val>
            <c:numRef>
              <c:f>Sheet1!$E$22:$E$26</c:f>
              <c:numCache>
                <c:formatCode>h:mm</c:formatCode>
                <c:ptCount val="5"/>
                <c:pt idx="0">
                  <c:v>5.5555555555555636E-2</c:v>
                </c:pt>
                <c:pt idx="1">
                  <c:v>6.2500000000000056E-2</c:v>
                </c:pt>
                <c:pt idx="2">
                  <c:v>2.0833333333333259E-2</c:v>
                </c:pt>
                <c:pt idx="3">
                  <c:v>4.1666666666666741E-2</c:v>
                </c:pt>
                <c:pt idx="4">
                  <c:v>4.166666666666663E-2</c:v>
                </c:pt>
              </c:numCache>
            </c:numRef>
          </c:val>
        </c:ser>
        <c:ser>
          <c:idx val="2"/>
          <c:order val="2"/>
          <c:spPr>
            <a:noFill/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cat>
            <c:strRef>
              <c:f>Sheet1!$C$22:$C$26</c:f>
              <c:strCache>
                <c:ptCount val="5"/>
                <c:pt idx="0">
                  <c:v>CD</c:v>
                </c:pt>
                <c:pt idx="1">
                  <c:v>Road</c:v>
                </c:pt>
                <c:pt idx="2">
                  <c:v>Interview</c:v>
                </c:pt>
                <c:pt idx="3">
                  <c:v>Lanch</c:v>
                </c:pt>
                <c:pt idx="4">
                  <c:v>Sleep</c:v>
                </c:pt>
              </c:strCache>
            </c:strRef>
          </c:cat>
          <c:val>
            <c:numRef>
              <c:f>Sheet1!$F$22:$F$26</c:f>
              <c:numCache>
                <c:formatCode>d/mm\ h:mm</c:formatCode>
                <c:ptCount val="5"/>
                <c:pt idx="0">
                  <c:v>7.6388888890505768E-2</c:v>
                </c:pt>
                <c:pt idx="1">
                  <c:v>8.3333333328482695E-2</c:v>
                </c:pt>
                <c:pt idx="2">
                  <c:v>0.97916666666424135</c:v>
                </c:pt>
                <c:pt idx="3">
                  <c:v>0.95833333333575865</c:v>
                </c:pt>
                <c:pt idx="4">
                  <c:v>0.95833333333575865</c:v>
                </c:pt>
              </c:numCache>
            </c:numRef>
          </c:val>
        </c:ser>
        <c:ser>
          <c:idx val="3"/>
          <c:order val="3"/>
          <c:spPr>
            <a:solidFill>
              <a:schemeClr val="bg1">
                <a:lumMod val="6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cat>
            <c:strRef>
              <c:f>Sheet1!$C$22:$C$26</c:f>
              <c:strCache>
                <c:ptCount val="5"/>
                <c:pt idx="0">
                  <c:v>CD</c:v>
                </c:pt>
                <c:pt idx="1">
                  <c:v>Road</c:v>
                </c:pt>
                <c:pt idx="2">
                  <c:v>Interview</c:v>
                </c:pt>
                <c:pt idx="3">
                  <c:v>Lanch</c:v>
                </c:pt>
                <c:pt idx="4">
                  <c:v>Sleep</c:v>
                </c:pt>
              </c:strCache>
            </c:strRef>
          </c:cat>
          <c:val>
            <c:numRef>
              <c:f>Sheet1!$G$22:$G$26</c:f>
              <c:numCache>
                <c:formatCode>h:mm</c:formatCode>
                <c:ptCount val="5"/>
                <c:pt idx="0">
                  <c:v>3.472222222222221E-2</c:v>
                </c:pt>
                <c:pt idx="1">
                  <c:v>6.25E-2</c:v>
                </c:pt>
                <c:pt idx="2">
                  <c:v>2.0833333333333259E-2</c:v>
                </c:pt>
                <c:pt idx="3">
                  <c:v>4.1666666666666741E-2</c:v>
                </c:pt>
                <c:pt idx="4">
                  <c:v>4.166666666666663E-2</c:v>
                </c:pt>
              </c:numCache>
            </c:numRef>
          </c:val>
        </c:ser>
        <c:ser>
          <c:idx val="4"/>
          <c:order val="4"/>
          <c:spPr>
            <a:noFill/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cat>
            <c:strRef>
              <c:f>Sheet1!$C$22:$C$26</c:f>
              <c:strCache>
                <c:ptCount val="5"/>
                <c:pt idx="0">
                  <c:v>CD</c:v>
                </c:pt>
                <c:pt idx="1">
                  <c:v>Road</c:v>
                </c:pt>
                <c:pt idx="2">
                  <c:v>Interview</c:v>
                </c:pt>
                <c:pt idx="3">
                  <c:v>Lanch</c:v>
                </c:pt>
                <c:pt idx="4">
                  <c:v>Sleep</c:v>
                </c:pt>
              </c:strCache>
            </c:strRef>
          </c:cat>
          <c:val>
            <c:numRef>
              <c:f>Sheet1!$H$22:$H$26</c:f>
              <c:numCache>
                <c:formatCode>d/mm\ h:mm</c:formatCode>
                <c:ptCount val="5"/>
                <c:pt idx="0">
                  <c:v>0.83333333333575865</c:v>
                </c:pt>
                <c:pt idx="1">
                  <c:v>0.79166666667151731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5"/>
          <c:order val="5"/>
          <c:spPr>
            <a:solidFill>
              <a:schemeClr val="bg1">
                <a:lumMod val="6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cat>
            <c:strRef>
              <c:f>Sheet1!$C$22:$C$26</c:f>
              <c:strCache>
                <c:ptCount val="5"/>
                <c:pt idx="0">
                  <c:v>CD</c:v>
                </c:pt>
                <c:pt idx="1">
                  <c:v>Road</c:v>
                </c:pt>
                <c:pt idx="2">
                  <c:v>Interview</c:v>
                </c:pt>
                <c:pt idx="3">
                  <c:v>Lanch</c:v>
                </c:pt>
                <c:pt idx="4">
                  <c:v>Sleep</c:v>
                </c:pt>
              </c:strCache>
            </c:strRef>
          </c:cat>
          <c:val>
            <c:numRef>
              <c:f>Sheet1!$I$22:$I$26</c:f>
              <c:numCache>
                <c:formatCode>h:mm</c:formatCode>
                <c:ptCount val="5"/>
                <c:pt idx="0">
                  <c:v>5.5555555555555636E-2</c:v>
                </c:pt>
                <c:pt idx="1">
                  <c:v>6.2500000000000056E-2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6"/>
          <c:order val="6"/>
          <c:spPr>
            <a:noFill/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cat>
            <c:strRef>
              <c:f>Sheet1!$C$22:$C$26</c:f>
              <c:strCache>
                <c:ptCount val="5"/>
                <c:pt idx="0">
                  <c:v>CD</c:v>
                </c:pt>
                <c:pt idx="1">
                  <c:v>Road</c:v>
                </c:pt>
                <c:pt idx="2">
                  <c:v>Interview</c:v>
                </c:pt>
                <c:pt idx="3">
                  <c:v>Lanch</c:v>
                </c:pt>
                <c:pt idx="4">
                  <c:v>Sleep</c:v>
                </c:pt>
              </c:strCache>
            </c:strRef>
          </c:cat>
          <c:val>
            <c:numRef>
              <c:f>Sheet1!$J$22:$J$26</c:f>
              <c:numCache>
                <c:formatCode>d/mm\ h:mm</c:formatCode>
                <c:ptCount val="5"/>
                <c:pt idx="0">
                  <c:v>7.6388888890505768E-2</c:v>
                </c:pt>
                <c:pt idx="1">
                  <c:v>8.3333333328482695E-2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7"/>
          <c:order val="7"/>
          <c:spPr>
            <a:solidFill>
              <a:schemeClr val="bg1">
                <a:lumMod val="6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cat>
            <c:strRef>
              <c:f>Sheet1!$C$22:$C$26</c:f>
              <c:strCache>
                <c:ptCount val="5"/>
                <c:pt idx="0">
                  <c:v>CD</c:v>
                </c:pt>
                <c:pt idx="1">
                  <c:v>Road</c:v>
                </c:pt>
                <c:pt idx="2">
                  <c:v>Interview</c:v>
                </c:pt>
                <c:pt idx="3">
                  <c:v>Lanch</c:v>
                </c:pt>
                <c:pt idx="4">
                  <c:v>Sleep</c:v>
                </c:pt>
              </c:strCache>
            </c:strRef>
          </c:cat>
          <c:val>
            <c:numRef>
              <c:f>Sheet1!$K$22:$K$26</c:f>
              <c:numCache>
                <c:formatCode>h:mm</c:formatCode>
                <c:ptCount val="5"/>
                <c:pt idx="0">
                  <c:v>3.472222222222221E-2</c:v>
                </c:pt>
                <c:pt idx="1">
                  <c:v>6.25E-2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8"/>
          <c:order val="8"/>
          <c:invertIfNegative val="0"/>
          <c:cat>
            <c:strRef>
              <c:f>Sheet1!$C$22:$C$26</c:f>
              <c:strCache>
                <c:ptCount val="5"/>
                <c:pt idx="0">
                  <c:v>CD</c:v>
                </c:pt>
                <c:pt idx="1">
                  <c:v>Road</c:v>
                </c:pt>
                <c:pt idx="2">
                  <c:v>Interview</c:v>
                </c:pt>
                <c:pt idx="3">
                  <c:v>Lanch</c:v>
                </c:pt>
                <c:pt idx="4">
                  <c:v>Sleep</c:v>
                </c:pt>
              </c:strCache>
            </c:strRef>
          </c:cat>
          <c:val>
            <c:numRef>
              <c:f>Sheet1!$L$22:$L$26</c:f>
              <c:numCache>
                <c:formatCode>d/mm\ h:mm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9"/>
          <c:order val="9"/>
          <c:invertIfNegative val="0"/>
          <c:cat>
            <c:strRef>
              <c:f>Sheet1!$C$22:$C$26</c:f>
              <c:strCache>
                <c:ptCount val="5"/>
                <c:pt idx="0">
                  <c:v>CD</c:v>
                </c:pt>
                <c:pt idx="1">
                  <c:v>Road</c:v>
                </c:pt>
                <c:pt idx="2">
                  <c:v>Interview</c:v>
                </c:pt>
                <c:pt idx="3">
                  <c:v>Lanch</c:v>
                </c:pt>
                <c:pt idx="4">
                  <c:v>Sleep</c:v>
                </c:pt>
              </c:strCache>
            </c:strRef>
          </c:cat>
          <c:val>
            <c:numRef>
              <c:f>Sheet1!$M$22:$M$26</c:f>
              <c:numCache>
                <c:formatCode>h:mm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4612608"/>
        <c:axId val="84614144"/>
      </c:barChart>
      <c:catAx>
        <c:axId val="84612608"/>
        <c:scaling>
          <c:orientation val="maxMin"/>
        </c:scaling>
        <c:delete val="0"/>
        <c:axPos val="l"/>
        <c:majorTickMark val="out"/>
        <c:minorTickMark val="none"/>
        <c:tickLblPos val="nextTo"/>
        <c:crossAx val="84614144"/>
        <c:crosses val="autoZero"/>
        <c:auto val="1"/>
        <c:lblAlgn val="ctr"/>
        <c:lblOffset val="100"/>
        <c:noMultiLvlLbl val="0"/>
      </c:catAx>
      <c:valAx>
        <c:axId val="84614144"/>
        <c:scaling>
          <c:orientation val="minMax"/>
          <c:min val="41820"/>
        </c:scaling>
        <c:delete val="0"/>
        <c:axPos val="b"/>
        <c:majorGridlines>
          <c:spPr>
            <a:ln>
              <a:solidFill>
                <a:schemeClr val="accent4">
                  <a:lumMod val="40000"/>
                  <a:lumOff val="60000"/>
                </a:schemeClr>
              </a:solidFill>
            </a:ln>
          </c:spPr>
        </c:majorGridlines>
        <c:numFmt formatCode="dd\ h:mm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FFFF00"/>
                </a:solidFill>
              </a:defRPr>
            </a:pPr>
            <a:endParaRPr lang="ru-RU"/>
          </a:p>
        </c:txPr>
        <c:crossAx val="84612608"/>
        <c:crosses val="max"/>
        <c:crossBetween val="between"/>
        <c:majorUnit val="0.25"/>
      </c:valAx>
      <c:spPr>
        <a:solidFill>
          <a:schemeClr val="tx1">
            <a:lumMod val="75000"/>
            <a:lumOff val="25000"/>
          </a:schemeClr>
        </a:solidFill>
      </c:spPr>
    </c:plotArea>
    <c:plotVisOnly val="1"/>
    <c:dispBlanksAs val="gap"/>
    <c:showDLblsOverMax val="0"/>
  </c:chart>
  <c:spPr>
    <a:solidFill>
      <a:schemeClr val="tx1"/>
    </a:solidFill>
  </c:spPr>
  <c:txPr>
    <a:bodyPr/>
    <a:lstStyle/>
    <a:p>
      <a:pPr>
        <a:defRPr>
          <a:solidFill>
            <a:schemeClr val="bg1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552450</xdr:colOff>
      <xdr:row>17</xdr:row>
      <xdr:rowOff>28575</xdr:rowOff>
    </xdr:from>
    <xdr:to>
      <xdr:col>16</xdr:col>
      <xdr:colOff>514350</xdr:colOff>
      <xdr:row>29</xdr:row>
      <xdr:rowOff>133350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0" y="3286125"/>
          <a:ext cx="6791325" cy="239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123824</xdr:colOff>
      <xdr:row>18</xdr:row>
      <xdr:rowOff>66675</xdr:rowOff>
    </xdr:from>
    <xdr:to>
      <xdr:col>26</xdr:col>
      <xdr:colOff>533399</xdr:colOff>
      <xdr:row>27</xdr:row>
      <xdr:rowOff>123825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2868274" y="3514725"/>
          <a:ext cx="4067175" cy="1771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Повторяющиеся Действия в Таблице, должны на графике быть в одну строку.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А сама диаграмма сделана как диаграмма Ганта. </a:t>
          </a:r>
        </a:p>
      </xdr:txBody>
    </xdr:sp>
    <xdr:clientData/>
  </xdr:twoCellAnchor>
  <xdr:twoCellAnchor>
    <xdr:from>
      <xdr:col>6</xdr:col>
      <xdr:colOff>581025</xdr:colOff>
      <xdr:row>2</xdr:row>
      <xdr:rowOff>0</xdr:rowOff>
    </xdr:from>
    <xdr:to>
      <xdr:col>18</xdr:col>
      <xdr:colOff>400050</xdr:colOff>
      <xdr:row>16</xdr:row>
      <xdr:rowOff>76200</xdr:rowOff>
    </xdr:to>
    <xdr:graphicFrame macro="">
      <xdr:nvGraphicFramePr>
        <xdr:cNvPr id="9" name="Диаграмма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8"/>
  <sheetViews>
    <sheetView tabSelected="1" workbookViewId="0">
      <selection activeCell="U9" sqref="U9"/>
    </sheetView>
  </sheetViews>
  <sheetFormatPr defaultRowHeight="15" x14ac:dyDescent="0.25"/>
  <cols>
    <col min="2" max="2" width="17.28515625" bestFit="1" customWidth="1"/>
    <col min="3" max="3" width="10.28515625" style="8" bestFit="1" customWidth="1"/>
    <col min="4" max="7" width="10.7109375" style="8" customWidth="1"/>
    <col min="8" max="13" width="10.7109375" customWidth="1"/>
  </cols>
  <sheetData>
    <row r="1" spans="2:6" ht="15.75" thickBot="1" x14ac:dyDescent="0.3"/>
    <row r="2" spans="2:6" ht="15.75" thickBot="1" x14ac:dyDescent="0.3">
      <c r="B2" s="1" t="s">
        <v>0</v>
      </c>
      <c r="C2" s="3" t="s">
        <v>1</v>
      </c>
      <c r="D2" s="3" t="s">
        <v>2</v>
      </c>
      <c r="E2" s="3" t="s">
        <v>3</v>
      </c>
      <c r="F2" s="4" t="s">
        <v>4</v>
      </c>
    </row>
    <row r="3" spans="2:6" x14ac:dyDescent="0.25">
      <c r="B3" s="2">
        <v>41820</v>
      </c>
      <c r="C3" s="5" t="s">
        <v>5</v>
      </c>
      <c r="D3" s="6">
        <v>0.45833333333333331</v>
      </c>
      <c r="E3" s="6">
        <v>0.51388888888888895</v>
      </c>
      <c r="F3" s="6">
        <f>E3-D3</f>
        <v>5.5555555555555636E-2</v>
      </c>
    </row>
    <row r="4" spans="2:6" x14ac:dyDescent="0.25">
      <c r="B4" s="2">
        <v>41820</v>
      </c>
      <c r="C4" s="5" t="s">
        <v>6</v>
      </c>
      <c r="D4" s="6">
        <v>0.45833333333333331</v>
      </c>
      <c r="E4" s="6">
        <v>0.52083333333333337</v>
      </c>
      <c r="F4" s="6">
        <f t="shared" ref="F4:F7" si="0">E4-D4</f>
        <v>6.2500000000000056E-2</v>
      </c>
    </row>
    <row r="5" spans="2:6" x14ac:dyDescent="0.25">
      <c r="B5" s="2">
        <v>41820</v>
      </c>
      <c r="C5" s="5" t="s">
        <v>7</v>
      </c>
      <c r="D5" s="6">
        <v>0.52083333333333337</v>
      </c>
      <c r="E5" s="6">
        <v>0.54166666666666663</v>
      </c>
      <c r="F5" s="6">
        <f t="shared" si="0"/>
        <v>2.0833333333333259E-2</v>
      </c>
    </row>
    <row r="6" spans="2:6" x14ac:dyDescent="0.25">
      <c r="B6" s="2">
        <v>41820</v>
      </c>
      <c r="C6" s="5" t="s">
        <v>8</v>
      </c>
      <c r="D6" s="6">
        <v>0.54166666666666663</v>
      </c>
      <c r="E6" s="6">
        <v>0.58333333333333337</v>
      </c>
      <c r="F6" s="6">
        <f t="shared" si="0"/>
        <v>4.1666666666666741E-2</v>
      </c>
    </row>
    <row r="7" spans="2:6" x14ac:dyDescent="0.25">
      <c r="B7" s="2">
        <v>41820</v>
      </c>
      <c r="C7" s="5" t="s">
        <v>9</v>
      </c>
      <c r="D7" s="9">
        <v>0.5625</v>
      </c>
      <c r="E7" s="9">
        <v>0.60416666666666663</v>
      </c>
      <c r="F7" s="7">
        <f t="shared" si="0"/>
        <v>4.166666666666663E-2</v>
      </c>
    </row>
    <row r="8" spans="2:6" x14ac:dyDescent="0.25">
      <c r="B8" s="2">
        <v>41820</v>
      </c>
      <c r="C8" s="5" t="s">
        <v>5</v>
      </c>
      <c r="D8" s="6">
        <v>0.59027777777777779</v>
      </c>
      <c r="E8" s="6">
        <v>0.625</v>
      </c>
      <c r="F8" s="6">
        <f>E8-D8</f>
        <v>3.472222222222221E-2</v>
      </c>
    </row>
    <row r="9" spans="2:6" x14ac:dyDescent="0.25">
      <c r="B9" s="2">
        <v>41820</v>
      </c>
      <c r="C9" s="5" t="s">
        <v>6</v>
      </c>
      <c r="D9" s="6">
        <v>0.60416666666666663</v>
      </c>
      <c r="E9" s="6">
        <v>0.66666666666666663</v>
      </c>
      <c r="F9" s="6">
        <f t="shared" ref="F9" si="1">E9-D9</f>
        <v>6.25E-2</v>
      </c>
    </row>
    <row r="10" spans="2:6" x14ac:dyDescent="0.25">
      <c r="B10" s="2">
        <v>41821</v>
      </c>
      <c r="C10" s="5" t="s">
        <v>5</v>
      </c>
      <c r="D10" s="6">
        <v>0.45833333333333331</v>
      </c>
      <c r="E10" s="6">
        <v>0.51388888888888895</v>
      </c>
      <c r="F10" s="6">
        <f>E10-D10</f>
        <v>5.5555555555555636E-2</v>
      </c>
    </row>
    <row r="11" spans="2:6" x14ac:dyDescent="0.25">
      <c r="B11" s="2">
        <v>41821</v>
      </c>
      <c r="C11" s="5" t="s">
        <v>6</v>
      </c>
      <c r="D11" s="6">
        <v>0.45833333333333331</v>
      </c>
      <c r="E11" s="6">
        <v>0.52083333333333337</v>
      </c>
      <c r="F11" s="6">
        <f t="shared" ref="F11:F14" si="2">E11-D11</f>
        <v>6.2500000000000056E-2</v>
      </c>
    </row>
    <row r="12" spans="2:6" x14ac:dyDescent="0.25">
      <c r="B12" s="2">
        <v>41821</v>
      </c>
      <c r="C12" s="5" t="s">
        <v>7</v>
      </c>
      <c r="D12" s="6">
        <v>0.52083333333333337</v>
      </c>
      <c r="E12" s="6">
        <v>0.54166666666666663</v>
      </c>
      <c r="F12" s="6">
        <f t="shared" si="2"/>
        <v>2.0833333333333259E-2</v>
      </c>
    </row>
    <row r="13" spans="2:6" x14ac:dyDescent="0.25">
      <c r="B13" s="2">
        <v>41821</v>
      </c>
      <c r="C13" s="5" t="s">
        <v>8</v>
      </c>
      <c r="D13" s="6">
        <v>0.54166666666666663</v>
      </c>
      <c r="E13" s="6">
        <v>0.58333333333333337</v>
      </c>
      <c r="F13" s="6">
        <f t="shared" si="2"/>
        <v>4.1666666666666741E-2</v>
      </c>
    </row>
    <row r="14" spans="2:6" x14ac:dyDescent="0.25">
      <c r="B14" s="2">
        <v>41821</v>
      </c>
      <c r="C14" s="5" t="s">
        <v>9</v>
      </c>
      <c r="D14" s="9">
        <v>0.5625</v>
      </c>
      <c r="E14" s="9">
        <v>0.60416666666666663</v>
      </c>
      <c r="F14" s="7">
        <f t="shared" si="2"/>
        <v>4.166666666666663E-2</v>
      </c>
    </row>
    <row r="15" spans="2:6" x14ac:dyDescent="0.25">
      <c r="B15" s="2">
        <v>41821</v>
      </c>
      <c r="C15" s="5" t="s">
        <v>5</v>
      </c>
      <c r="D15" s="6">
        <v>0.59027777777777779</v>
      </c>
      <c r="E15" s="6">
        <v>0.625</v>
      </c>
      <c r="F15" s="6">
        <f>E15-D15</f>
        <v>3.472222222222221E-2</v>
      </c>
    </row>
    <row r="16" spans="2:6" x14ac:dyDescent="0.25">
      <c r="B16" s="2">
        <v>41821</v>
      </c>
      <c r="C16" s="5" t="s">
        <v>6</v>
      </c>
      <c r="D16" s="6">
        <v>0.60416666666666663</v>
      </c>
      <c r="E16" s="6">
        <v>0.66666666666666663</v>
      </c>
      <c r="F16" s="6">
        <f t="shared" ref="F16" si="3">E16-D16</f>
        <v>6.25E-2</v>
      </c>
    </row>
    <row r="21" spans="3:13" x14ac:dyDescent="0.25">
      <c r="C21"/>
      <c r="D21">
        <v>1</v>
      </c>
      <c r="E21">
        <v>1</v>
      </c>
      <c r="F21">
        <v>2</v>
      </c>
      <c r="G21">
        <v>2</v>
      </c>
      <c r="H21">
        <v>3</v>
      </c>
      <c r="I21">
        <v>3</v>
      </c>
      <c r="J21">
        <v>4</v>
      </c>
      <c r="K21">
        <v>4</v>
      </c>
      <c r="L21">
        <v>5</v>
      </c>
      <c r="M21">
        <v>5</v>
      </c>
    </row>
    <row r="22" spans="3:13" x14ac:dyDescent="0.25">
      <c r="C22" s="5" t="s">
        <v>5</v>
      </c>
      <c r="D22" s="10">
        <f t="array" ref="D22">IFERROR(INDEX($B$3:$B$16,SMALL(IF($C$3:$C$16=$C22,ROW($C$3:$C$16)-2),D$21))+INDEX($D$3:$D$16,SMALL(IF($C$3:$C$16=$C22,ROW($C$3:$C$16)-2),D$21))-SUM($C22:C22),0)</f>
        <v>41820.458333333336</v>
      </c>
      <c r="E22" s="6">
        <f t="array" ref="E22">IFERROR(INDEX($F$3:$F$16,SMALL(IF($C$3:$C$16=$C22,ROW($C$3:$C$16)-2),D$21)),0)</f>
        <v>5.5555555555555636E-2</v>
      </c>
      <c r="F22" s="10">
        <f t="array" ref="F22">IFERROR(INDEX($B$3:$B$16,SMALL(IF($C$3:$C$16=$C22,ROW($C$3:$C$16)-2),F$21))+INDEX($D$3:$D$16,SMALL(IF($C$3:$C$16=$C22,ROW($C$3:$C$16)-2),F$21))-SUM($C22:E22),0)</f>
        <v>7.6388888890505768E-2</v>
      </c>
      <c r="G22" s="6">
        <f t="array" ref="G22">IFERROR(INDEX($F$3:$F$16,SMALL(IF($C$3:$C$16=$C22,ROW($C$3:$C$16)-2),F$21)),0)</f>
        <v>3.472222222222221E-2</v>
      </c>
      <c r="H22" s="10">
        <f t="array" ref="H22">IFERROR(INDEX($B$3:$B$16,SMALL(IF($C$3:$C$16=$C22,ROW($C$3:$C$16)-2),H$21))+INDEX($D$3:$D$16,SMALL(IF($C$3:$C$16=$C22,ROW($C$3:$C$16)-2),H$21))-SUM($C22:G22),0)</f>
        <v>0.83333333333575865</v>
      </c>
      <c r="I22" s="6">
        <f t="array" ref="I22">IFERROR(INDEX($F$3:$F$16,SMALL(IF($C$3:$C$16=$C22,ROW($C$3:$C$16)-2),H$21)),0)</f>
        <v>5.5555555555555636E-2</v>
      </c>
      <c r="J22" s="10">
        <f t="array" ref="J22">IFERROR(INDEX($B$3:$B$16,SMALL(IF($C$3:$C$16=$C22,ROW($C$3:$C$16)-2),J$21))+INDEX($D$3:$D$16,SMALL(IF($C$3:$C$16=$C22,ROW($C$3:$C$16)-2),J$21))-SUM($C22:I22),0)</f>
        <v>7.6388888890505768E-2</v>
      </c>
      <c r="K22" s="6">
        <f t="array" ref="K22">IFERROR(INDEX($F$3:$F$16,SMALL(IF($C$3:$C$16=$C22,ROW($C$3:$C$16)-2),J$21)),0)</f>
        <v>3.472222222222221E-2</v>
      </c>
      <c r="L22" s="10">
        <f t="array" ref="L22">IFERROR(INDEX($B$3:$B$16,SMALL(IF($C$3:$C$16=$C22,ROW($C$3:$C$16)-2),L$21))+INDEX($D$3:$D$16,SMALL(IF($C$3:$C$16=$C22,ROW($C$3:$C$16)-2),L$21))-SUM($C22:K22),0)</f>
        <v>0</v>
      </c>
      <c r="M22" s="6">
        <f t="array" ref="M22">IFERROR(INDEX($F$3:$F$16,SMALL(IF($C$3:$C$16=$C22,ROW($C$3:$C$16)-2),L$21)),0)</f>
        <v>0</v>
      </c>
    </row>
    <row r="23" spans="3:13" x14ac:dyDescent="0.25">
      <c r="C23" s="5" t="s">
        <v>6</v>
      </c>
      <c r="D23" s="10">
        <f t="array" ref="D23">IFERROR(INDEX($B$3:$B$16,SMALL(IF($C$3:$C$16=$C23,ROW($C$3:$C$16)-2),D$21))+INDEX($D$3:$D$16,SMALL(IF($C$3:$C$16=$C23,ROW($C$3:$C$16)-2),D$21))-SUM($C23:C23),0)</f>
        <v>41820.458333333336</v>
      </c>
      <c r="E23" s="6">
        <f t="array" ref="E23">IFERROR(INDEX($F$3:$F$16,SMALL(IF($C$3:$C$16=$C23,ROW($C$3:$C$16)-2),D$21)),0)</f>
        <v>6.2500000000000056E-2</v>
      </c>
      <c r="F23" s="10">
        <f t="array" ref="F23">IFERROR(INDEX($B$3:$B$16,SMALL(IF($C$3:$C$16=$C23,ROW($C$3:$C$16)-2),F$21))+INDEX($D$3:$D$16,SMALL(IF($C$3:$C$16=$C23,ROW($C$3:$C$16)-2),F$21))-SUM($C23:E23),0)</f>
        <v>8.3333333328482695E-2</v>
      </c>
      <c r="G23" s="6">
        <f t="array" ref="G23">IFERROR(INDEX($F$3:$F$16,SMALL(IF($C$3:$C$16=$C23,ROW($C$3:$C$16)-2),F$21)),0)</f>
        <v>6.25E-2</v>
      </c>
      <c r="H23" s="10">
        <f t="array" ref="H23">IFERROR(INDEX($B$3:$B$16,SMALL(IF($C$3:$C$16=$C23,ROW($C$3:$C$16)-2),H$21))+INDEX($D$3:$D$16,SMALL(IF($C$3:$C$16=$C23,ROW($C$3:$C$16)-2),H$21))-SUM($C23:G23),0)</f>
        <v>0.79166666667151731</v>
      </c>
      <c r="I23" s="6">
        <f t="array" ref="I23">IFERROR(INDEX($F$3:$F$16,SMALL(IF($C$3:$C$16=$C23,ROW($C$3:$C$16)-2),H$21)),0)</f>
        <v>6.2500000000000056E-2</v>
      </c>
      <c r="J23" s="10">
        <f t="array" ref="J23">IFERROR(INDEX($B$3:$B$16,SMALL(IF($C$3:$C$16=$C23,ROW($C$3:$C$16)-2),J$21))+INDEX($D$3:$D$16,SMALL(IF($C$3:$C$16=$C23,ROW($C$3:$C$16)-2),J$21))-SUM($C23:I23),0)</f>
        <v>8.3333333328482695E-2</v>
      </c>
      <c r="K23" s="6">
        <f t="array" ref="K23">IFERROR(INDEX($F$3:$F$16,SMALL(IF($C$3:$C$16=$C23,ROW($C$3:$C$16)-2),J$21)),0)</f>
        <v>6.25E-2</v>
      </c>
      <c r="L23" s="10">
        <f t="array" ref="L23">IFERROR(INDEX($B$3:$B$16,SMALL(IF($C$3:$C$16=$C23,ROW($C$3:$C$16)-2),L$21))+INDEX($D$3:$D$16,SMALL(IF($C$3:$C$16=$C23,ROW($C$3:$C$16)-2),L$21))-SUM($C23:K23),0)</f>
        <v>0</v>
      </c>
      <c r="M23" s="6">
        <f t="array" ref="M23">IFERROR(INDEX($F$3:$F$16,SMALL(IF($C$3:$C$16=$C23,ROW($C$3:$C$16)-2),L$21)),0)</f>
        <v>0</v>
      </c>
    </row>
    <row r="24" spans="3:13" x14ac:dyDescent="0.25">
      <c r="C24" s="5" t="s">
        <v>7</v>
      </c>
      <c r="D24" s="10">
        <f t="array" ref="D24">IFERROR(INDEX($B$3:$B$16,SMALL(IF($C$3:$C$16=$C24,ROW($C$3:$C$16)-2),D$21))+INDEX($D$3:$D$16,SMALL(IF($C$3:$C$16=$C24,ROW($C$3:$C$16)-2),D$21))-SUM($C24:C24),0)</f>
        <v>41820.520833333336</v>
      </c>
      <c r="E24" s="6">
        <f t="array" ref="E24">IFERROR(INDEX($F$3:$F$16,SMALL(IF($C$3:$C$16=$C24,ROW($C$3:$C$16)-2),D$21)),0)</f>
        <v>2.0833333333333259E-2</v>
      </c>
      <c r="F24" s="10">
        <f t="array" ref="F24">IFERROR(INDEX($B$3:$B$16,SMALL(IF($C$3:$C$16=$C24,ROW($C$3:$C$16)-2),F$21))+INDEX($D$3:$D$16,SMALL(IF($C$3:$C$16=$C24,ROW($C$3:$C$16)-2),F$21))-SUM($C24:E24),0)</f>
        <v>0.97916666666424135</v>
      </c>
      <c r="G24" s="6">
        <f t="array" ref="G24">IFERROR(INDEX($F$3:$F$16,SMALL(IF($C$3:$C$16=$C24,ROW($C$3:$C$16)-2),F$21)),0)</f>
        <v>2.0833333333333259E-2</v>
      </c>
      <c r="H24" s="10">
        <f t="array" ref="H24">IFERROR(INDEX($B$3:$B$16,SMALL(IF($C$3:$C$16=$C24,ROW($C$3:$C$16)-2),H$21))+INDEX($D$3:$D$16,SMALL(IF($C$3:$C$16=$C24,ROW($C$3:$C$16)-2),H$21))-SUM($C24:G24),0)</f>
        <v>0</v>
      </c>
      <c r="I24" s="6">
        <f t="array" ref="I24">IFERROR(INDEX($F$3:$F$16,SMALL(IF($C$3:$C$16=$C24,ROW($C$3:$C$16)-2),H$21)),0)</f>
        <v>0</v>
      </c>
      <c r="J24" s="10">
        <f t="array" ref="J24">IFERROR(INDEX($B$3:$B$16,SMALL(IF($C$3:$C$16=$C24,ROW($C$3:$C$16)-2),J$21))+INDEX($D$3:$D$16,SMALL(IF($C$3:$C$16=$C24,ROW($C$3:$C$16)-2),J$21))-SUM($C24:I24),0)</f>
        <v>0</v>
      </c>
      <c r="K24" s="6">
        <f t="array" ref="K24">IFERROR(INDEX($F$3:$F$16,SMALL(IF($C$3:$C$16=$C24,ROW($C$3:$C$16)-2),J$21)),0)</f>
        <v>0</v>
      </c>
      <c r="L24" s="10">
        <f t="array" ref="L24">IFERROR(INDEX($B$3:$B$16,SMALL(IF($C$3:$C$16=$C24,ROW($C$3:$C$16)-2),L$21))+INDEX($D$3:$D$16,SMALL(IF($C$3:$C$16=$C24,ROW($C$3:$C$16)-2),L$21))-SUM($C24:K24),0)</f>
        <v>0</v>
      </c>
      <c r="M24" s="6">
        <f t="array" ref="M24">IFERROR(INDEX($F$3:$F$16,SMALL(IF($C$3:$C$16=$C24,ROW($C$3:$C$16)-2),L$21)),0)</f>
        <v>0</v>
      </c>
    </row>
    <row r="25" spans="3:13" x14ac:dyDescent="0.25">
      <c r="C25" s="5" t="s">
        <v>8</v>
      </c>
      <c r="D25" s="10">
        <f t="array" ref="D25">IFERROR(INDEX($B$3:$B$16,SMALL(IF($C$3:$C$16=$C25,ROW($C$3:$C$16)-2),D$21))+INDEX($D$3:$D$16,SMALL(IF($C$3:$C$16=$C25,ROW($C$3:$C$16)-2),D$21))-SUM($C25:C25),0)</f>
        <v>41820.541666666664</v>
      </c>
      <c r="E25" s="6">
        <f t="array" ref="E25">IFERROR(INDEX($F$3:$F$16,SMALL(IF($C$3:$C$16=$C25,ROW($C$3:$C$16)-2),D$21)),0)</f>
        <v>4.1666666666666741E-2</v>
      </c>
      <c r="F25" s="10">
        <f t="array" ref="F25">IFERROR(INDEX($B$3:$B$16,SMALL(IF($C$3:$C$16=$C25,ROW($C$3:$C$16)-2),F$21))+INDEX($D$3:$D$16,SMALL(IF($C$3:$C$16=$C25,ROW($C$3:$C$16)-2),F$21))-SUM($C25:E25),0)</f>
        <v>0.95833333333575865</v>
      </c>
      <c r="G25" s="6">
        <f t="array" ref="G25">IFERROR(INDEX($F$3:$F$16,SMALL(IF($C$3:$C$16=$C25,ROW($C$3:$C$16)-2),F$21)),0)</f>
        <v>4.1666666666666741E-2</v>
      </c>
      <c r="H25" s="10">
        <f t="array" ref="H25">IFERROR(INDEX($B$3:$B$16,SMALL(IF($C$3:$C$16=$C25,ROW($C$3:$C$16)-2),H$21))+INDEX($D$3:$D$16,SMALL(IF($C$3:$C$16=$C25,ROW($C$3:$C$16)-2),H$21))-SUM($C25:G25),0)</f>
        <v>0</v>
      </c>
      <c r="I25" s="6">
        <f t="array" ref="I25">IFERROR(INDEX($F$3:$F$16,SMALL(IF($C$3:$C$16=$C25,ROW($C$3:$C$16)-2),H$21)),0)</f>
        <v>0</v>
      </c>
      <c r="J25" s="10">
        <f t="array" ref="J25">IFERROR(INDEX($B$3:$B$16,SMALL(IF($C$3:$C$16=$C25,ROW($C$3:$C$16)-2),J$21))+INDEX($D$3:$D$16,SMALL(IF($C$3:$C$16=$C25,ROW($C$3:$C$16)-2),J$21))-SUM($C25:I25),0)</f>
        <v>0</v>
      </c>
      <c r="K25" s="6">
        <f t="array" ref="K25">IFERROR(INDEX($F$3:$F$16,SMALL(IF($C$3:$C$16=$C25,ROW($C$3:$C$16)-2),J$21)),0)</f>
        <v>0</v>
      </c>
      <c r="L25" s="10">
        <f t="array" ref="L25">IFERROR(INDEX($B$3:$B$16,SMALL(IF($C$3:$C$16=$C25,ROW($C$3:$C$16)-2),L$21))+INDEX($D$3:$D$16,SMALL(IF($C$3:$C$16=$C25,ROW($C$3:$C$16)-2),L$21))-SUM($C25:K25),0)</f>
        <v>0</v>
      </c>
      <c r="M25" s="6">
        <f t="array" ref="M25">IFERROR(INDEX($F$3:$F$16,SMALL(IF($C$3:$C$16=$C25,ROW($C$3:$C$16)-2),L$21)),0)</f>
        <v>0</v>
      </c>
    </row>
    <row r="26" spans="3:13" x14ac:dyDescent="0.25">
      <c r="C26" s="5" t="s">
        <v>9</v>
      </c>
      <c r="D26" s="10">
        <f t="array" ref="D26">IFERROR(INDEX($B$3:$B$16,SMALL(IF($C$3:$C$16=$C26,ROW($C$3:$C$16)-2),D$21))+INDEX($D$3:$D$16,SMALL(IF($C$3:$C$16=$C26,ROW($C$3:$C$16)-2),D$21))-SUM($C26:C26),0)</f>
        <v>41820.5625</v>
      </c>
      <c r="E26" s="6">
        <f t="array" ref="E26">IFERROR(INDEX($F$3:$F$16,SMALL(IF($C$3:$C$16=$C26,ROW($C$3:$C$16)-2),D$21)),0)</f>
        <v>4.166666666666663E-2</v>
      </c>
      <c r="F26" s="10">
        <f t="array" ref="F26">IFERROR(INDEX($B$3:$B$16,SMALL(IF($C$3:$C$16=$C26,ROW($C$3:$C$16)-2),F$21))+INDEX($D$3:$D$16,SMALL(IF($C$3:$C$16=$C26,ROW($C$3:$C$16)-2),F$21))-SUM($C26:E26),0)</f>
        <v>0.95833333333575865</v>
      </c>
      <c r="G26" s="6">
        <f t="array" ref="G26">IFERROR(INDEX($F$3:$F$16,SMALL(IF($C$3:$C$16=$C26,ROW($C$3:$C$16)-2),F$21)),0)</f>
        <v>4.166666666666663E-2</v>
      </c>
      <c r="H26" s="10">
        <f t="array" ref="H26">IFERROR(INDEX($B$3:$B$16,SMALL(IF($C$3:$C$16=$C26,ROW($C$3:$C$16)-2),H$21))+INDEX($D$3:$D$16,SMALL(IF($C$3:$C$16=$C26,ROW($C$3:$C$16)-2),H$21))-SUM($C26:G26),0)</f>
        <v>0</v>
      </c>
      <c r="I26" s="6">
        <f t="array" ref="I26">IFERROR(INDEX($F$3:$F$16,SMALL(IF($C$3:$C$16=$C26,ROW($C$3:$C$16)-2),H$21)),0)</f>
        <v>0</v>
      </c>
      <c r="J26" s="10">
        <f t="array" ref="J26">IFERROR(INDEX($B$3:$B$16,SMALL(IF($C$3:$C$16=$C26,ROW($C$3:$C$16)-2),J$21))+INDEX($D$3:$D$16,SMALL(IF($C$3:$C$16=$C26,ROW($C$3:$C$16)-2),J$21))-SUM($C26:I26),0)</f>
        <v>0</v>
      </c>
      <c r="K26" s="6">
        <f t="array" ref="K26">IFERROR(INDEX($F$3:$F$16,SMALL(IF($C$3:$C$16=$C26,ROW($C$3:$C$16)-2),J$21)),0)</f>
        <v>0</v>
      </c>
      <c r="L26" s="10">
        <f t="array" ref="L26">IFERROR(INDEX($B$3:$B$16,SMALL(IF($C$3:$C$16=$C26,ROW($C$3:$C$16)-2),L$21))+INDEX($D$3:$D$16,SMALL(IF($C$3:$C$16=$C26,ROW($C$3:$C$16)-2),L$21))-SUM($C26:K26),0)</f>
        <v>0</v>
      </c>
      <c r="M26" s="6">
        <f t="array" ref="M26">IFERROR(INDEX($F$3:$F$16,SMALL(IF($C$3:$C$16=$C26,ROW($C$3:$C$16)-2),L$21)),0)</f>
        <v>0</v>
      </c>
    </row>
    <row r="27" spans="3:13" x14ac:dyDescent="0.25">
      <c r="C27"/>
      <c r="D27"/>
      <c r="E27"/>
      <c r="F27"/>
      <c r="G27"/>
    </row>
    <row r="28" spans="3:13" x14ac:dyDescent="0.25">
      <c r="C28"/>
      <c r="D28"/>
      <c r="E28"/>
      <c r="F28"/>
      <c r="G28"/>
    </row>
    <row r="29" spans="3:13" x14ac:dyDescent="0.25">
      <c r="C29"/>
      <c r="D29"/>
      <c r="E29"/>
      <c r="F29">
        <f>1/12</f>
        <v>8.3333333333333329E-2</v>
      </c>
      <c r="G29"/>
    </row>
    <row r="30" spans="3:13" x14ac:dyDescent="0.25">
      <c r="C30"/>
      <c r="D30"/>
      <c r="E30"/>
      <c r="F30"/>
      <c r="G30"/>
    </row>
    <row r="31" spans="3:13" x14ac:dyDescent="0.25">
      <c r="C31"/>
      <c r="D31"/>
      <c r="E31"/>
      <c r="F31"/>
      <c r="G31"/>
    </row>
    <row r="32" spans="3:13" x14ac:dyDescent="0.25">
      <c r="C32"/>
      <c r="D32"/>
      <c r="E32"/>
      <c r="F32"/>
      <c r="G32"/>
    </row>
    <row r="33" spans="3:7" x14ac:dyDescent="0.25">
      <c r="C33"/>
      <c r="D33"/>
      <c r="E33"/>
      <c r="F33"/>
      <c r="G33"/>
    </row>
    <row r="34" spans="3:7" x14ac:dyDescent="0.25">
      <c r="G34"/>
    </row>
    <row r="35" spans="3:7" x14ac:dyDescent="0.25">
      <c r="G35"/>
    </row>
    <row r="36" spans="3:7" x14ac:dyDescent="0.25">
      <c r="G36"/>
    </row>
    <row r="37" spans="3:7" x14ac:dyDescent="0.25">
      <c r="G37"/>
    </row>
    <row r="38" spans="3:7" x14ac:dyDescent="0.25">
      <c r="G38"/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Rich_and_Happy</dc:creator>
  <cp:lastModifiedBy>Александр</cp:lastModifiedBy>
  <dcterms:created xsi:type="dcterms:W3CDTF">2014-06-30T17:49:00Z</dcterms:created>
  <dcterms:modified xsi:type="dcterms:W3CDTF">2014-06-30T22:27:08Z</dcterms:modified>
</cp:coreProperties>
</file>