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865" windowHeight="8580" tabRatio="789" activeTab="4"/>
  </bookViews>
  <sheets>
    <sheet name="Лист4" sheetId="12" r:id="rId1"/>
    <sheet name="Главная" sheetId="13" r:id="rId2"/>
    <sheet name="Согласие" sheetId="14" r:id="rId3"/>
    <sheet name="Результаты" sheetId="16" r:id="rId4"/>
    <sheet name="Осмотр СТОМАТ" sheetId="20" r:id="rId5"/>
  </sheets>
  <calcPr calcId="145621"/>
</workbook>
</file>

<file path=xl/calcChain.xml><?xml version="1.0" encoding="utf-8"?>
<calcChain xmlns="http://schemas.openxmlformats.org/spreadsheetml/2006/main">
  <c r="U11" i="16" l="1"/>
  <c r="C22" i="20" l="1"/>
  <c r="G22" i="20"/>
  <c r="K22" i="20"/>
  <c r="O22" i="20"/>
  <c r="C23" i="20"/>
  <c r="G23" i="20"/>
  <c r="K23" i="20"/>
  <c r="O23" i="20"/>
  <c r="C24" i="20"/>
  <c r="G24" i="20"/>
  <c r="K24" i="20"/>
  <c r="O24" i="20"/>
  <c r="C25" i="20"/>
  <c r="G25" i="20"/>
  <c r="K25" i="20"/>
  <c r="O25" i="20"/>
  <c r="C26" i="20"/>
  <c r="G26" i="20"/>
  <c r="K26" i="20"/>
  <c r="O26" i="20"/>
  <c r="C27" i="20"/>
  <c r="G27" i="20"/>
  <c r="K27" i="20"/>
  <c r="O27" i="20"/>
  <c r="C28" i="20"/>
  <c r="G28" i="20"/>
  <c r="K28" i="20"/>
  <c r="O28" i="20"/>
  <c r="C29" i="20"/>
  <c r="G29" i="20"/>
  <c r="K29" i="20"/>
  <c r="O29" i="20"/>
  <c r="C30" i="20"/>
  <c r="G30" i="20"/>
  <c r="K30" i="20"/>
  <c r="O30" i="20"/>
  <c r="C31" i="20"/>
  <c r="G31" i="20"/>
  <c r="K31" i="20"/>
  <c r="O31" i="20"/>
  <c r="C32" i="20"/>
  <c r="G32" i="20"/>
  <c r="K32" i="20"/>
  <c r="O32" i="20"/>
  <c r="C33" i="20"/>
  <c r="G33" i="20"/>
  <c r="K33" i="20"/>
  <c r="O33" i="20"/>
  <c r="C34" i="20"/>
  <c r="G34" i="20"/>
  <c r="K34" i="20"/>
  <c r="O34" i="20"/>
  <c r="D22" i="20"/>
  <c r="H22" i="20"/>
  <c r="L22" i="20"/>
  <c r="P22" i="20"/>
  <c r="D23" i="20"/>
  <c r="H23" i="20"/>
  <c r="L23" i="20"/>
  <c r="P23" i="20"/>
  <c r="D24" i="20"/>
  <c r="H24" i="20"/>
  <c r="L24" i="20"/>
  <c r="P24" i="20"/>
  <c r="D25" i="20"/>
  <c r="H25" i="20"/>
  <c r="L25" i="20"/>
  <c r="P25" i="20"/>
  <c r="D26" i="20"/>
  <c r="H26" i="20"/>
  <c r="L26" i="20"/>
  <c r="P26" i="20"/>
  <c r="D27" i="20"/>
  <c r="H27" i="20"/>
  <c r="L27" i="20"/>
  <c r="P27" i="20"/>
  <c r="D28" i="20"/>
  <c r="H28" i="20"/>
  <c r="L28" i="20"/>
  <c r="P28" i="20"/>
  <c r="D29" i="20"/>
  <c r="H29" i="20"/>
  <c r="L29" i="20"/>
  <c r="P29" i="20"/>
  <c r="D30" i="20"/>
  <c r="E22" i="20"/>
  <c r="M22" i="20"/>
  <c r="E23" i="20"/>
  <c r="M23" i="20"/>
  <c r="E24" i="20"/>
  <c r="M24" i="20"/>
  <c r="E25" i="20"/>
  <c r="M25" i="20"/>
  <c r="E26" i="20"/>
  <c r="M26" i="20"/>
  <c r="E27" i="20"/>
  <c r="M27" i="20"/>
  <c r="E28" i="20"/>
  <c r="M28" i="20"/>
  <c r="E29" i="20"/>
  <c r="M29" i="20"/>
  <c r="E30" i="20"/>
  <c r="J30" i="20"/>
  <c r="P30" i="20"/>
  <c r="E31" i="20"/>
  <c r="J31" i="20"/>
  <c r="P31" i="20"/>
  <c r="E32" i="20"/>
  <c r="J32" i="20"/>
  <c r="P32" i="20"/>
  <c r="E33" i="20"/>
  <c r="J33" i="20"/>
  <c r="P33" i="20"/>
  <c r="E34" i="20"/>
  <c r="J34" i="20"/>
  <c r="P34" i="20"/>
  <c r="F22" i="20"/>
  <c r="N22" i="20"/>
  <c r="F23" i="20"/>
  <c r="N23" i="20"/>
  <c r="F24" i="20"/>
  <c r="N24" i="20"/>
  <c r="F25" i="20"/>
  <c r="N25" i="20"/>
  <c r="F26" i="20"/>
  <c r="N26" i="20"/>
  <c r="F27" i="20"/>
  <c r="N27" i="20"/>
  <c r="F28" i="20"/>
  <c r="N28" i="20"/>
  <c r="F29" i="20"/>
  <c r="N29" i="20"/>
  <c r="F30" i="20"/>
  <c r="L30" i="20"/>
  <c r="Q30" i="20"/>
  <c r="F31" i="20"/>
  <c r="L31" i="20"/>
  <c r="Q31" i="20"/>
  <c r="F32" i="20"/>
  <c r="L32" i="20"/>
  <c r="Q32" i="20"/>
  <c r="F33" i="20"/>
  <c r="L33" i="20"/>
  <c r="Q33" i="20"/>
  <c r="F34" i="20"/>
  <c r="L34" i="20"/>
  <c r="Q34" i="20"/>
  <c r="I22" i="20"/>
  <c r="Q22" i="20"/>
  <c r="I23" i="20"/>
  <c r="Q23" i="20"/>
  <c r="I24" i="20"/>
  <c r="Q24" i="20"/>
  <c r="I25" i="20"/>
  <c r="Q25" i="20"/>
  <c r="I26" i="20"/>
  <c r="Q26" i="20"/>
  <c r="I27" i="20"/>
  <c r="Q27" i="20"/>
  <c r="I28" i="20"/>
  <c r="Q28" i="20"/>
  <c r="I29" i="20"/>
  <c r="Q29" i="20"/>
  <c r="H30" i="20"/>
  <c r="M30" i="20"/>
  <c r="B31" i="20"/>
  <c r="H31" i="20"/>
  <c r="M31" i="20"/>
  <c r="B32" i="20"/>
  <c r="H32" i="20"/>
  <c r="M32" i="20"/>
  <c r="B33" i="20"/>
  <c r="H33" i="20"/>
  <c r="M33" i="20"/>
  <c r="B34" i="20"/>
  <c r="H34" i="20"/>
  <c r="M34" i="20"/>
  <c r="B22" i="20"/>
  <c r="J22" i="20"/>
  <c r="B23" i="20"/>
  <c r="J23" i="20"/>
  <c r="B24" i="20"/>
  <c r="J24" i="20"/>
  <c r="B25" i="20"/>
  <c r="J25" i="20"/>
  <c r="B26" i="20"/>
  <c r="J26" i="20"/>
  <c r="B27" i="20"/>
  <c r="J27" i="20"/>
  <c r="B28" i="20"/>
  <c r="J28" i="20"/>
  <c r="B29" i="20"/>
  <c r="J29" i="20"/>
  <c r="B30" i="20"/>
  <c r="I30" i="20"/>
  <c r="N30" i="20"/>
  <c r="D31" i="20"/>
  <c r="I31" i="20"/>
  <c r="N31" i="20"/>
  <c r="D32" i="20"/>
  <c r="I32" i="20"/>
  <c r="N32" i="20"/>
  <c r="D33" i="20"/>
  <c r="I33" i="20"/>
  <c r="N33" i="20"/>
  <c r="D34" i="20"/>
  <c r="I34" i="20"/>
  <c r="N34" i="20"/>
  <c r="B21" i="20"/>
  <c r="D21" i="20"/>
  <c r="H21" i="20"/>
  <c r="L21" i="20"/>
  <c r="P21" i="20"/>
  <c r="E21" i="20"/>
  <c r="I21" i="20"/>
  <c r="M21" i="20"/>
  <c r="Q21" i="20"/>
  <c r="F21" i="20"/>
  <c r="J21" i="20"/>
  <c r="N21" i="20"/>
  <c r="C21" i="20"/>
  <c r="G21" i="20"/>
  <c r="K21" i="20"/>
  <c r="O21" i="20"/>
  <c r="B12" i="20"/>
  <c r="C37" i="20"/>
  <c r="C38" i="20"/>
  <c r="C36" i="20"/>
  <c r="A15" i="20"/>
  <c r="B2" i="13" l="1"/>
  <c r="C48" i="20" s="1"/>
  <c r="M12" i="14"/>
  <c r="B9" i="14"/>
  <c r="B8" i="14"/>
  <c r="B7" i="14"/>
  <c r="U22" i="16"/>
  <c r="U10" i="16"/>
  <c r="U9" i="16"/>
  <c r="U8" i="16"/>
  <c r="C12" i="14"/>
  <c r="C11" i="20" l="1"/>
  <c r="B10" i="20"/>
  <c r="B8" i="20"/>
  <c r="B9" i="20"/>
  <c r="V8" i="16"/>
  <c r="V10" i="16"/>
  <c r="V9" i="16"/>
  <c r="AG23" i="16"/>
  <c r="W11" i="16" l="1"/>
  <c r="AL23" i="16"/>
  <c r="AD22" i="16" l="1"/>
</calcChain>
</file>

<file path=xl/sharedStrings.xml><?xml version="1.0" encoding="utf-8"?>
<sst xmlns="http://schemas.openxmlformats.org/spreadsheetml/2006/main" count="355" uniqueCount="80">
  <si>
    <t>Фамилия</t>
  </si>
  <si>
    <t>2.</t>
  </si>
  <si>
    <t>Имя</t>
  </si>
  <si>
    <t>Отчество</t>
  </si>
  <si>
    <t>Дата рождения:</t>
  </si>
  <si>
    <t>Пол:</t>
  </si>
  <si>
    <t>№ амбулаторной карты</t>
  </si>
  <si>
    <t>Контактный телефон</t>
  </si>
  <si>
    <t>Дата регистрации</t>
  </si>
  <si>
    <t>Ввод пациента:</t>
  </si>
  <si>
    <t>_</t>
  </si>
  <si>
    <t>Я,</t>
  </si>
  <si>
    <t>(Ф.И.О. гражданина либо законного представителя гражданина)</t>
  </si>
  <si>
    <t>(подпись)</t>
  </si>
  <si>
    <t>(Ф.И.О. Медицинского работника)</t>
  </si>
  <si>
    <t>Дата заполнения:</t>
  </si>
  <si>
    <t>%</t>
  </si>
  <si>
    <t>Группа здоровья:</t>
  </si>
  <si>
    <t>SCORE:</t>
  </si>
  <si>
    <t>Рекомендации:</t>
  </si>
  <si>
    <t>ИМТ:</t>
  </si>
  <si>
    <t>__</t>
  </si>
  <si>
    <t>лет</t>
  </si>
  <si>
    <t>КАРТА ОСМОТРА ПАЦИЕНТА ГИГИЕНИСТОМ СТОМАТОЛОГИЧЕСКИМ</t>
  </si>
  <si>
    <t>Жалобы:</t>
  </si>
  <si>
    <t>Данные объективного исследования</t>
  </si>
  <si>
    <t>С-кариес, PL- пульпит, Pt – периодонтит, А – пародонтит, 0- удаленный зуб, П- пломба, К- искус. Коронка,И- искус. зуб.</t>
  </si>
  <si>
    <t>Подвижность: степень- 1, 2, 3.</t>
  </si>
  <si>
    <t>Пародонт. карман: глубина-мм, рецессия-мм, размер-мм, фуркация- F, кровоточивость – КР.</t>
  </si>
  <si>
    <t>экссудат</t>
  </si>
  <si>
    <t>рецессия</t>
  </si>
  <si>
    <t>парод.карман</t>
  </si>
  <si>
    <t>подвижность</t>
  </si>
  <si>
    <t>налет</t>
  </si>
  <si>
    <t>состояние зубов</t>
  </si>
  <si>
    <t>Состояние слизистой оболочки рта:</t>
  </si>
  <si>
    <t>Замена зубной щетки 1 раз в 2-3 месяца</t>
  </si>
  <si>
    <t>Чистка зубов 3 раза в день после еды</t>
  </si>
  <si>
    <t>Посещение стоматолога 1 раз в 6 месяцев</t>
  </si>
  <si>
    <t>Сокращение употребления сладкого, мучного, кофе</t>
  </si>
  <si>
    <t>Увеличить употребление фруктов (яблок), овощей (морковь)</t>
  </si>
  <si>
    <t>Использование зубной нити</t>
  </si>
  <si>
    <t>Употребление кисломолочных продуктов</t>
  </si>
  <si>
    <t>кр</t>
  </si>
  <si>
    <t>н</t>
  </si>
  <si>
    <t>п</t>
  </si>
  <si>
    <t>п/с</t>
  </si>
  <si>
    <t>о</t>
  </si>
  <si>
    <t>с</t>
  </si>
  <si>
    <t>к</t>
  </si>
  <si>
    <t>и</t>
  </si>
  <si>
    <t>А</t>
  </si>
  <si>
    <t xml:space="preserve">Жалобы: </t>
  </si>
  <si>
    <t>чувствительность зубов при приёме горячей/холодной пищи</t>
  </si>
  <si>
    <t xml:space="preserve"> </t>
  </si>
  <si>
    <t>нет. Обратился с целью профилактики</t>
  </si>
  <si>
    <t>Консультация ст. терапевта</t>
  </si>
  <si>
    <t xml:space="preserve">Консультация ст. хирурга </t>
  </si>
  <si>
    <t>Консультация ст. ортопеда</t>
  </si>
  <si>
    <t>Консультация ст. ортодонта</t>
  </si>
  <si>
    <t>Консультация ст. пародонтолога</t>
  </si>
  <si>
    <t>Консультации:</t>
  </si>
  <si>
    <t>Слизистая при осмотре:</t>
  </si>
  <si>
    <t>гиперемирована</t>
  </si>
  <si>
    <t>отечна</t>
  </si>
  <si>
    <t>при зондировании кровоточит</t>
  </si>
  <si>
    <t>Внешний осмотр слизистой оболочки рта:</t>
  </si>
  <si>
    <t>Жесткость зубной щетки: жесткая</t>
  </si>
  <si>
    <t>Жесткость зубной щетки: очень жесткая</t>
  </si>
  <si>
    <t>Жесткость зубной щетки: средней жесткости</t>
  </si>
  <si>
    <t>Жесткость зубной щетки: мягкая</t>
  </si>
  <si>
    <t>Жесткость зубной щетки: очень мягкая</t>
  </si>
  <si>
    <t>Жесткость зубной щетки:</t>
  </si>
  <si>
    <t>Зубная паста:</t>
  </si>
  <si>
    <t>Зубная паста фторсодержащая</t>
  </si>
  <si>
    <t>Зубная паста противовоспалительная</t>
  </si>
  <si>
    <t>Зубная паста отбеливающая</t>
  </si>
  <si>
    <t>Данные без изменений</t>
  </si>
  <si>
    <t>на кровоточивость десен при чистке зубов</t>
  </si>
  <si>
    <t>частую кровоточивость десен при чистке зубов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</si>
</sst>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р_._-;\-* #,##0.00\ _р_._-;_-* &quot;-&quot;??\ _р_._-;_-@_-"/>
    <numFmt numFmtId="165" formatCode="[$-FC19]dd\ mmmm\ yyyy\ \г\.;@"/>
    <numFmt numFmtId="166" formatCode="0.0"/>
  </numFmts>
  <fonts count="80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2"/>
      <color rgb="FF0070C0"/>
      <name val="Arial"/>
      <family val="2"/>
      <charset val="204"/>
    </font>
    <font>
      <sz val="10"/>
      <color theme="0" tint="-0.499984740745262"/>
      <name val="Arial"/>
      <family val="2"/>
    </font>
    <font>
      <b/>
      <sz val="11"/>
      <color theme="0" tint="-0.499984740745262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2"/>
      <color theme="0" tint="-0.499984740745262"/>
      <name val="Courier New"/>
      <family val="2"/>
    </font>
    <font>
      <sz val="22"/>
      <color theme="0" tint="-0.499984740745262"/>
      <name val="Arial"/>
      <family val="2"/>
    </font>
    <font>
      <sz val="12"/>
      <color theme="0" tint="-0.499984740745262"/>
      <name val="Calibri"/>
      <family val="2"/>
      <charset val="204"/>
    </font>
    <font>
      <sz val="12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2"/>
      <color theme="0" tint="-0.49998474074526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9"/>
      <color theme="0" tint="-0.499984740745262"/>
      <name val="Arial"/>
      <family val="2"/>
    </font>
    <font>
      <sz val="12"/>
      <color theme="0" tint="-0.499984740745262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  <charset val="204"/>
    </font>
    <font>
      <sz val="8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sz val="10"/>
      <color theme="0" tint="-0.499984740745262"/>
      <name val="Courier New"/>
      <family val="2"/>
    </font>
    <font>
      <b/>
      <sz val="16"/>
      <name val="Arial"/>
      <family val="2"/>
      <charset val="204"/>
    </font>
    <font>
      <b/>
      <sz val="16"/>
      <color theme="0" tint="-0.499984740745262"/>
      <name val="Arial"/>
      <family val="2"/>
      <charset val="204"/>
    </font>
    <font>
      <sz val="14"/>
      <color theme="0" tint="-0.499984740745262"/>
      <name val="Arial"/>
      <family val="2"/>
      <charset val="204"/>
    </font>
    <font>
      <b/>
      <sz val="15"/>
      <color theme="0" tint="-0.499984740745262"/>
      <name val="Arial"/>
      <family val="2"/>
      <charset val="204"/>
    </font>
    <font>
      <b/>
      <sz val="9"/>
      <color theme="0" tint="-0.499984740745262"/>
      <name val="Arial"/>
      <family val="2"/>
      <charset val="204"/>
    </font>
    <font>
      <sz val="18"/>
      <color theme="0" tint="-0.499984740745262"/>
      <name val="Arial"/>
      <family val="2"/>
    </font>
    <font>
      <b/>
      <sz val="9"/>
      <name val="Arial"/>
      <family val="2"/>
      <charset val="204"/>
    </font>
    <font>
      <b/>
      <u/>
      <sz val="12"/>
      <color theme="0" tint="-0.499984740745262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color theme="0" tint="-0.499984740745262"/>
      <name val="Arial"/>
      <family val="2"/>
    </font>
    <font>
      <sz val="9"/>
      <color theme="0" tint="-0.499984740745262"/>
      <name val="Arial"/>
      <family val="2"/>
      <charset val="204"/>
    </font>
    <font>
      <sz val="10"/>
      <color rgb="FF80808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indexed="2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2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8"/>
      <color theme="0" tint="-0.499984740745262"/>
      <name val="Tahoma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sz val="9"/>
      <color rgb="FF7030A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rgb="FFC9F1FF"/>
        <bgColor indexed="64"/>
      </patternFill>
    </fill>
    <fill>
      <patternFill patternType="solid">
        <fgColor rgb="FFCEFA8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6">
    <xf numFmtId="0" fontId="0" fillId="0" borderId="0"/>
    <xf numFmtId="0" fontId="47" fillId="0" borderId="0"/>
    <xf numFmtId="0" fontId="47" fillId="5" borderId="0" applyNumberFormat="0" applyBorder="0" applyAlignment="0" applyProtection="0"/>
    <xf numFmtId="0" fontId="47" fillId="6" borderId="0" applyNumberFormat="0" applyBorder="0" applyAlignment="0" applyProtection="0"/>
    <xf numFmtId="0" fontId="47" fillId="7" borderId="0" applyNumberFormat="0" applyBorder="0" applyAlignment="0" applyProtection="0"/>
    <xf numFmtId="0" fontId="47" fillId="8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6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1" borderId="0" applyNumberFormat="0" applyBorder="0" applyAlignment="0" applyProtection="0"/>
    <xf numFmtId="0" fontId="47" fillId="14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8" borderId="0" applyNumberFormat="0" applyBorder="0" applyAlignment="0" applyProtection="0"/>
    <xf numFmtId="0" fontId="47" fillId="8" borderId="0" applyNumberFormat="0" applyBorder="0" applyAlignment="0" applyProtection="0"/>
    <xf numFmtId="0" fontId="67" fillId="19" borderId="0" applyNumberFormat="0" applyBorder="0" applyAlignment="0" applyProtection="0"/>
    <xf numFmtId="0" fontId="61" fillId="20" borderId="0" applyNumberFormat="0" applyBorder="0" applyAlignment="0" applyProtection="0"/>
    <xf numFmtId="0" fontId="67" fillId="15" borderId="0" applyNumberFormat="0" applyBorder="0" applyAlignment="0" applyProtection="0"/>
    <xf numFmtId="0" fontId="61" fillId="15" borderId="0" applyNumberFormat="0" applyBorder="0" applyAlignment="0" applyProtection="0"/>
    <xf numFmtId="0" fontId="67" fillId="16" borderId="0" applyNumberFormat="0" applyBorder="0" applyAlignment="0" applyProtection="0"/>
    <xf numFmtId="0" fontId="61" fillId="17" borderId="0" applyNumberFormat="0" applyBorder="0" applyAlignment="0" applyProtection="0"/>
    <xf numFmtId="0" fontId="67" fillId="21" borderId="0" applyNumberFormat="0" applyBorder="0" applyAlignment="0" applyProtection="0"/>
    <xf numFmtId="0" fontId="61" fillId="14" borderId="0" applyNumberFormat="0" applyBorder="0" applyAlignment="0" applyProtection="0"/>
    <xf numFmtId="0" fontId="67" fillId="20" borderId="0" applyNumberFormat="0" applyBorder="0" applyAlignment="0" applyProtection="0"/>
    <xf numFmtId="0" fontId="61" fillId="20" borderId="0" applyNumberFormat="0" applyBorder="0" applyAlignment="0" applyProtection="0"/>
    <xf numFmtId="0" fontId="67" fillId="22" borderId="0" applyNumberFormat="0" applyBorder="0" applyAlignment="0" applyProtection="0"/>
    <xf numFmtId="0" fontId="61" fillId="8" borderId="0" applyNumberFormat="0" applyBorder="0" applyAlignment="0" applyProtection="0"/>
    <xf numFmtId="0" fontId="67" fillId="23" borderId="0" applyNumberFormat="0" applyBorder="0" applyAlignment="0" applyProtection="0"/>
    <xf numFmtId="0" fontId="61" fillId="20" borderId="0" applyNumberFormat="0" applyBorder="0" applyAlignment="0" applyProtection="0"/>
    <xf numFmtId="0" fontId="67" fillId="24" borderId="0" applyNumberFormat="0" applyBorder="0" applyAlignment="0" applyProtection="0"/>
    <xf numFmtId="0" fontId="61" fillId="24" borderId="0" applyNumberFormat="0" applyBorder="0" applyAlignment="0" applyProtection="0"/>
    <xf numFmtId="0" fontId="67" fillId="25" borderId="0" applyNumberFormat="0" applyBorder="0" applyAlignment="0" applyProtection="0"/>
    <xf numFmtId="0" fontId="61" fillId="25" borderId="0" applyNumberFormat="0" applyBorder="0" applyAlignment="0" applyProtection="0"/>
    <xf numFmtId="0" fontId="67" fillId="21" borderId="0" applyNumberFormat="0" applyBorder="0" applyAlignment="0" applyProtection="0"/>
    <xf numFmtId="0" fontId="61" fillId="26" borderId="0" applyNumberFormat="0" applyBorder="0" applyAlignment="0" applyProtection="0"/>
    <xf numFmtId="0" fontId="67" fillId="20" borderId="0" applyNumberFormat="0" applyBorder="0" applyAlignment="0" applyProtection="0"/>
    <xf numFmtId="0" fontId="61" fillId="20" borderId="0" applyNumberFormat="0" applyBorder="0" applyAlignment="0" applyProtection="0"/>
    <xf numFmtId="0" fontId="67" fillId="27" borderId="0" applyNumberFormat="0" applyBorder="0" applyAlignment="0" applyProtection="0"/>
    <xf numFmtId="0" fontId="61" fillId="27" borderId="0" applyNumberFormat="0" applyBorder="0" applyAlignment="0" applyProtection="0"/>
    <xf numFmtId="0" fontId="50" fillId="8" borderId="9" applyNumberFormat="0" applyAlignment="0" applyProtection="0"/>
    <xf numFmtId="0" fontId="50" fillId="8" borderId="9" applyNumberFormat="0" applyAlignment="0" applyProtection="0"/>
    <xf numFmtId="0" fontId="51" fillId="14" borderId="10" applyNumberFormat="0" applyAlignment="0" applyProtection="0"/>
    <xf numFmtId="0" fontId="51" fillId="6" borderId="10" applyNumberFormat="0" applyAlignment="0" applyProtection="0"/>
    <xf numFmtId="0" fontId="52" fillId="14" borderId="9" applyNumberFormat="0" applyAlignment="0" applyProtection="0"/>
    <xf numFmtId="0" fontId="52" fillId="6" borderId="9" applyNumberFormat="0" applyAlignment="0" applyProtection="0"/>
    <xf numFmtId="0" fontId="68" fillId="0" borderId="11" applyNumberFormat="0" applyFill="0" applyAlignment="0" applyProtection="0"/>
    <xf numFmtId="0" fontId="62" fillId="0" borderId="12" applyNumberFormat="0" applyFill="0" applyAlignment="0" applyProtection="0"/>
    <xf numFmtId="0" fontId="69" fillId="0" borderId="13" applyNumberFormat="0" applyFill="0" applyAlignment="0" applyProtection="0"/>
    <xf numFmtId="0" fontId="63" fillId="0" borderId="13" applyNumberFormat="0" applyFill="0" applyAlignment="0" applyProtection="0"/>
    <xf numFmtId="0" fontId="70" fillId="0" borderId="14" applyNumberFormat="0" applyFill="0" applyAlignment="0" applyProtection="0"/>
    <xf numFmtId="0" fontId="64" fillId="0" borderId="15" applyNumberFormat="0" applyFill="0" applyAlignment="0" applyProtection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3" fillId="0" borderId="17" applyNumberFormat="0" applyFill="0" applyAlignment="0" applyProtection="0"/>
    <xf numFmtId="0" fontId="71" fillId="28" borderId="18" applyNumberFormat="0" applyAlignment="0" applyProtection="0"/>
    <xf numFmtId="0" fontId="65" fillId="28" borderId="18" applyNumberFormat="0" applyAlignment="0" applyProtection="0"/>
    <xf numFmtId="0" fontId="7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48" fillId="0" borderId="0"/>
    <xf numFmtId="0" fontId="60" fillId="0" borderId="0"/>
    <xf numFmtId="0" fontId="55" fillId="7" borderId="0" applyNumberFormat="0" applyBorder="0" applyAlignment="0" applyProtection="0"/>
    <xf numFmtId="0" fontId="55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7" fillId="10" borderId="19" applyNumberFormat="0" applyFont="0" applyAlignment="0" applyProtection="0"/>
    <xf numFmtId="0" fontId="47" fillId="10" borderId="19" applyNumberFormat="0" applyFont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9" borderId="0" applyNumberFormat="0" applyBorder="0" applyAlignment="0" applyProtection="0"/>
    <xf numFmtId="0" fontId="59" fillId="9" borderId="0" applyNumberFormat="0" applyBorder="0" applyAlignment="0" applyProtection="0"/>
  </cellStyleXfs>
  <cellXfs count="505">
    <xf numFmtId="0" fontId="0" fillId="0" borderId="0" xfId="0"/>
    <xf numFmtId="0" fontId="0" fillId="0" borderId="0" xfId="0" applyBorder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0" fillId="3" borderId="0" xfId="0" applyFill="1" applyBorder="1"/>
    <xf numFmtId="0" fontId="0" fillId="3" borderId="0" xfId="0" applyFill="1"/>
    <xf numFmtId="0" fontId="13" fillId="3" borderId="2" xfId="0" applyFont="1" applyFill="1" applyBorder="1" applyAlignment="1">
      <alignment horizontal="left" vertical="center"/>
    </xf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Border="1"/>
    <xf numFmtId="0" fontId="29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0" fillId="0" borderId="0" xfId="0" applyFont="1" applyBorder="1" applyAlignment="1">
      <alignment wrapText="1"/>
    </xf>
    <xf numFmtId="0" fontId="29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top"/>
    </xf>
    <xf numFmtId="0" fontId="17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/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9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4" borderId="0" xfId="0" applyFill="1"/>
    <xf numFmtId="0" fontId="25" fillId="0" borderId="0" xfId="0" applyNumberFormat="1" applyFont="1" applyBorder="1" applyAlignment="1">
      <alignment horizontal="left" wrapText="1"/>
    </xf>
    <xf numFmtId="0" fontId="40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/>
    <xf numFmtId="0" fontId="18" fillId="0" borderId="0" xfId="0" applyFont="1" applyBorder="1" applyAlignment="1">
      <alignment horizontal="center" vertical="center"/>
    </xf>
    <xf numFmtId="0" fontId="24" fillId="0" borderId="0" xfId="0" applyFont="1"/>
    <xf numFmtId="0" fontId="42" fillId="0" borderId="0" xfId="0" applyFont="1" applyBorder="1" applyAlignment="1">
      <alignment horizontal="right" wrapText="1"/>
    </xf>
    <xf numFmtId="1" fontId="30" fillId="0" borderId="0" xfId="0" applyNumberFormat="1" applyFont="1"/>
    <xf numFmtId="0" fontId="29" fillId="0" borderId="0" xfId="0" applyFont="1" applyBorder="1" applyAlignment="1">
      <alignment horizontal="center" wrapText="1"/>
    </xf>
    <xf numFmtId="0" fontId="25" fillId="0" borderId="0" xfId="0" applyFont="1" applyAlignment="1">
      <alignment horizontal="left" vertical="center"/>
    </xf>
    <xf numFmtId="0" fontId="4" fillId="0" borderId="0" xfId="0" applyFont="1" applyFill="1" applyAlignment="1"/>
    <xf numFmtId="0" fontId="41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9" fillId="0" borderId="0" xfId="1" applyFont="1" applyFill="1" applyBorder="1" applyAlignment="1">
      <alignment horizontal="left" wrapText="1"/>
    </xf>
    <xf numFmtId="0" fontId="49" fillId="0" borderId="0" xfId="1" applyFont="1" applyFill="1" applyBorder="1" applyAlignment="1">
      <alignment horizontal="center" vertical="center" wrapText="1"/>
    </xf>
    <xf numFmtId="0" fontId="49" fillId="0" borderId="0" xfId="1" applyFont="1" applyFill="1" applyBorder="1" applyAlignment="1">
      <alignment horizontal="left" wrapText="1" indent="2"/>
    </xf>
    <xf numFmtId="0" fontId="49" fillId="0" borderId="0" xfId="1" applyFont="1" applyFill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5" fillId="0" borderId="0" xfId="0" applyFont="1" applyAlignment="1">
      <alignment horizontal="center"/>
    </xf>
    <xf numFmtId="0" fontId="4" fillId="29" borderId="0" xfId="0" applyFont="1" applyFill="1" applyAlignment="1">
      <alignment horizontal="center" vertical="center"/>
    </xf>
    <xf numFmtId="0" fontId="76" fillId="0" borderId="0" xfId="0" applyFont="1" applyAlignment="1">
      <alignment horizontal="center"/>
    </xf>
    <xf numFmtId="0" fontId="21" fillId="0" borderId="0" xfId="0" applyNumberFormat="1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30" fillId="0" borderId="0" xfId="0" applyFont="1" applyAlignment="1"/>
    <xf numFmtId="0" fontId="19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left" vertical="center"/>
    </xf>
    <xf numFmtId="14" fontId="37" fillId="0" borderId="0" xfId="0" applyNumberFormat="1" applyFont="1" applyAlignment="1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4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30" fillId="0" borderId="0" xfId="0" applyFont="1" applyAlignment="1"/>
    <xf numFmtId="0" fontId="21" fillId="0" borderId="0" xfId="0" applyNumberFormat="1" applyFont="1" applyBorder="1" applyAlignment="1"/>
    <xf numFmtId="0" fontId="17" fillId="0" borderId="0" xfId="0" applyFont="1" applyBorder="1" applyAlignment="1"/>
    <xf numFmtId="0" fontId="30" fillId="0" borderId="0" xfId="0" applyFont="1" applyBorder="1" applyAlignment="1"/>
    <xf numFmtId="0" fontId="2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2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30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30" fillId="0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wrapText="1"/>
    </xf>
    <xf numFmtId="1" fontId="30" fillId="0" borderId="0" xfId="0" applyNumberFormat="1" applyFont="1" applyBorder="1"/>
    <xf numFmtId="14" fontId="37" fillId="0" borderId="0" xfId="0" applyNumberFormat="1" applyFont="1" applyBorder="1" applyAlignment="1"/>
    <xf numFmtId="0" fontId="26" fillId="0" borderId="0" xfId="0" applyFont="1" applyBorder="1" applyAlignment="1">
      <alignment horizontal="center" vertical="center" wrapText="1"/>
    </xf>
    <xf numFmtId="1" fontId="24" fillId="0" borderId="0" xfId="0" applyNumberFormat="1" applyFont="1" applyBorder="1" applyAlignment="1">
      <alignment horizontal="center" wrapText="1"/>
    </xf>
    <xf numFmtId="0" fontId="1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wrapText="1"/>
    </xf>
    <xf numFmtId="0" fontId="1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77" fillId="0" borderId="21" xfId="0" applyFont="1" applyBorder="1" applyAlignment="1">
      <alignment vertical="center" wrapText="1"/>
    </xf>
    <xf numFmtId="0" fontId="77" fillId="0" borderId="22" xfId="0" applyFont="1" applyBorder="1" applyAlignment="1">
      <alignment vertical="center" wrapText="1"/>
    </xf>
    <xf numFmtId="0" fontId="4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vertical="center"/>
    </xf>
    <xf numFmtId="0" fontId="45" fillId="0" borderId="1" xfId="0" applyFont="1" applyBorder="1" applyAlignment="1"/>
    <xf numFmtId="0" fontId="15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45" fillId="0" borderId="0" xfId="0" applyFont="1" applyBorder="1" applyAlignment="1">
      <alignment horizontal="center" vertical="center" wrapText="1"/>
    </xf>
    <xf numFmtId="14" fontId="26" fillId="0" borderId="0" xfId="0" applyNumberFormat="1" applyFont="1" applyBorder="1" applyAlignment="1">
      <alignment horizontal="left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78" fillId="0" borderId="6" xfId="0" applyFont="1" applyBorder="1" applyAlignment="1">
      <alignment vertical="center" wrapText="1"/>
    </xf>
    <xf numFmtId="0" fontId="78" fillId="0" borderId="23" xfId="0" applyFont="1" applyBorder="1" applyAlignment="1">
      <alignment vertical="center" wrapText="1"/>
    </xf>
    <xf numFmtId="0" fontId="77" fillId="0" borderId="0" xfId="0" applyFont="1" applyBorder="1" applyAlignment="1">
      <alignment vertical="center" wrapText="1"/>
    </xf>
    <xf numFmtId="0" fontId="78" fillId="0" borderId="0" xfId="0" applyFont="1" applyBorder="1" applyAlignment="1">
      <alignment vertical="center" wrapText="1"/>
    </xf>
    <xf numFmtId="0" fontId="4" fillId="0" borderId="0" xfId="0" applyFont="1" applyBorder="1"/>
    <xf numFmtId="0" fontId="77" fillId="0" borderId="1" xfId="0" applyFont="1" applyBorder="1" applyAlignment="1">
      <alignment vertical="center" wrapText="1"/>
    </xf>
    <xf numFmtId="0" fontId="78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right"/>
    </xf>
    <xf numFmtId="0" fontId="18" fillId="0" borderId="0" xfId="0" applyFont="1"/>
    <xf numFmtId="0" fontId="39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2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10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/>
    </xf>
    <xf numFmtId="10" fontId="28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14" fontId="30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wrapText="1"/>
    </xf>
    <xf numFmtId="0" fontId="21" fillId="0" borderId="0" xfId="0" applyNumberFormat="1" applyFont="1" applyBorder="1" applyAlignment="1"/>
    <xf numFmtId="0" fontId="17" fillId="0" borderId="0" xfId="0" applyFont="1" applyBorder="1" applyAlignment="1"/>
    <xf numFmtId="0" fontId="30" fillId="0" borderId="0" xfId="0" applyFont="1" applyBorder="1" applyAlignment="1"/>
    <xf numFmtId="0" fontId="3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2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25" fillId="0" borderId="0" xfId="0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11" fillId="0" borderId="0" xfId="0" applyFont="1" applyBorder="1"/>
    <xf numFmtId="0" fontId="24" fillId="0" borderId="0" xfId="0" applyFont="1" applyBorder="1"/>
    <xf numFmtId="2" fontId="30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/>
    <xf numFmtId="0" fontId="25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/>
    <xf numFmtId="0" fontId="25" fillId="0" borderId="0" xfId="0" applyFont="1" applyBorder="1" applyAlignment="1">
      <alignment horizontal="center"/>
    </xf>
    <xf numFmtId="0" fontId="13" fillId="3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3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5" fillId="0" borderId="0" xfId="0" applyFont="1" applyFill="1" applyBorder="1"/>
    <xf numFmtId="2" fontId="0" fillId="0" borderId="0" xfId="0" applyNumberFormat="1" applyFill="1" applyBorder="1"/>
    <xf numFmtId="0" fontId="12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vertical="top" wrapText="1"/>
    </xf>
    <xf numFmtId="0" fontId="7" fillId="0" borderId="0" xfId="0" applyFont="1" applyFill="1" applyBorder="1" applyAlignment="1">
      <alignment horizontal="right"/>
    </xf>
    <xf numFmtId="10" fontId="0" fillId="0" borderId="0" xfId="0" applyNumberFormat="1" applyFill="1" applyBorder="1" applyAlignment="1">
      <alignment horizontal="left" vertical="center"/>
    </xf>
    <xf numFmtId="0" fontId="11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4" fillId="0" borderId="0" xfId="0" applyFont="1" applyAlignment="1">
      <alignment horizontal="center" vertical="center" textRotation="90"/>
    </xf>
    <xf numFmtId="0" fontId="9" fillId="0" borderId="1" xfId="0" applyFont="1" applyBorder="1" applyAlignment="1" applyProtection="1">
      <alignment vertical="center"/>
      <protection locked="0"/>
    </xf>
    <xf numFmtId="0" fontId="16" fillId="3" borderId="0" xfId="0" applyFont="1" applyFill="1" applyAlignment="1"/>
    <xf numFmtId="0" fontId="16" fillId="3" borderId="0" xfId="0" applyFont="1" applyFill="1" applyBorder="1" applyAlignment="1"/>
    <xf numFmtId="14" fontId="5" fillId="0" borderId="1" xfId="0" applyNumberFormat="1" applyFont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 applyProtection="1">
      <alignment horizontal="left" vertical="center"/>
      <protection locked="0" hidden="1"/>
    </xf>
    <xf numFmtId="0" fontId="0" fillId="3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4" fontId="9" fillId="0" borderId="1" xfId="0" applyNumberFormat="1" applyFont="1" applyBorder="1" applyAlignment="1" applyProtection="1">
      <alignment horizontal="left" vertical="center"/>
      <protection locked="0" hidden="1"/>
    </xf>
    <xf numFmtId="1" fontId="9" fillId="0" borderId="4" xfId="0" applyNumberFormat="1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3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14" fontId="9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14" fontId="12" fillId="0" borderId="0" xfId="0" applyNumberFormat="1" applyFont="1" applyFill="1" applyBorder="1" applyAlignment="1" applyProtection="1">
      <alignment horizontal="left" vertical="center"/>
      <protection locked="0"/>
    </xf>
    <xf numFmtId="14" fontId="12" fillId="0" borderId="0" xfId="0" applyNumberFormat="1" applyFont="1" applyFill="1" applyBorder="1" applyAlignment="1" applyProtection="1">
      <alignment horizontal="left" vertical="center"/>
      <protection locked="0" hidden="1"/>
    </xf>
    <xf numFmtId="165" fontId="12" fillId="0" borderId="0" xfId="0" quotePrefix="1" applyNumberFormat="1" applyFont="1" applyFill="1" applyBorder="1" applyAlignment="1" applyProtection="1">
      <alignment horizontal="left" vertical="center"/>
      <protection locked="0"/>
    </xf>
    <xf numFmtId="165" fontId="12" fillId="0" borderId="0" xfId="0" applyNumberFormat="1" applyFont="1" applyFill="1" applyBorder="1" applyAlignment="1" applyProtection="1">
      <alignment horizontal="left" vertical="center"/>
      <protection locked="0"/>
    </xf>
    <xf numFmtId="2" fontId="9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79" fillId="0" borderId="0" xfId="0" applyFont="1" applyFill="1" applyBorder="1" applyAlignment="1">
      <alignment vertical="center" wrapText="1"/>
    </xf>
    <xf numFmtId="0" fontId="7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0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  <xf numFmtId="166" fontId="0" fillId="0" borderId="0" xfId="0" applyNumberFormat="1" applyFill="1" applyBorder="1" applyAlignment="1"/>
    <xf numFmtId="0" fontId="7" fillId="0" borderId="0" xfId="0" applyFont="1" applyFill="1" applyBorder="1" applyAlignment="1">
      <alignment horizontal="right"/>
    </xf>
    <xf numFmtId="0" fontId="0" fillId="4" borderId="0" xfId="0" applyFill="1" applyAlignment="1"/>
    <xf numFmtId="0" fontId="4" fillId="0" borderId="0" xfId="0" applyFont="1" applyAlignment="1"/>
    <xf numFmtId="0" fontId="32" fillId="0" borderId="0" xfId="0" applyFont="1" applyAlignment="1">
      <alignment horizontal="right" wrapText="1"/>
    </xf>
    <xf numFmtId="0" fontId="32" fillId="0" borderId="0" xfId="0" applyFont="1" applyBorder="1" applyAlignment="1">
      <alignment horizontal="right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top" wrapText="1"/>
    </xf>
    <xf numFmtId="0" fontId="20" fillId="0" borderId="0" xfId="0" applyFont="1" applyAlignment="1">
      <alignment horizontal="right" vertical="top"/>
    </xf>
    <xf numFmtId="0" fontId="19" fillId="0" borderId="0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/>
    </xf>
    <xf numFmtId="0" fontId="21" fillId="0" borderId="0" xfId="0" applyNumberFormat="1" applyFont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7" fillId="0" borderId="7" xfId="0" applyFont="1" applyBorder="1" applyAlignment="1"/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Alignment="1"/>
    <xf numFmtId="0" fontId="24" fillId="0" borderId="0" xfId="0" applyFont="1" applyAlignment="1"/>
    <xf numFmtId="0" fontId="23" fillId="0" borderId="0" xfId="0" applyFont="1" applyBorder="1" applyAlignment="1"/>
    <xf numFmtId="0" fontId="24" fillId="0" borderId="0" xfId="0" applyFont="1" applyBorder="1" applyAlignment="1"/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30" fillId="0" borderId="0" xfId="0" applyFont="1" applyAlignment="1"/>
    <xf numFmtId="0" fontId="30" fillId="0" borderId="0" xfId="0" applyFont="1" applyBorder="1" applyAlignment="1"/>
    <xf numFmtId="14" fontId="25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4" fontId="25" fillId="0" borderId="0" xfId="0" applyNumberFormat="1" applyFont="1" applyBorder="1" applyAlignment="1">
      <alignment horizontal="center" vertical="center"/>
    </xf>
    <xf numFmtId="0" fontId="25" fillId="0" borderId="24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4" fontId="18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left"/>
    </xf>
    <xf numFmtId="0" fontId="25" fillId="0" borderId="0" xfId="0" applyNumberFormat="1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NumberFormat="1" applyFont="1" applyBorder="1" applyAlignment="1">
      <alignment horizontal="left" vertical="top" wrapText="1"/>
    </xf>
    <xf numFmtId="0" fontId="25" fillId="0" borderId="0" xfId="0" applyFont="1" applyBorder="1" applyAlignment="1">
      <alignment vertical="top" wrapText="1"/>
    </xf>
    <xf numFmtId="0" fontId="24" fillId="0" borderId="0" xfId="0" applyFont="1" applyBorder="1" applyAlignment="1">
      <alignment wrapText="1"/>
    </xf>
    <xf numFmtId="1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wrapText="1"/>
    </xf>
    <xf numFmtId="0" fontId="36" fillId="0" borderId="0" xfId="0" applyFont="1" applyBorder="1" applyAlignment="1">
      <alignment horizontal="left" wrapText="1"/>
    </xf>
    <xf numFmtId="0" fontId="36" fillId="0" borderId="0" xfId="0" applyFont="1" applyBorder="1" applyAlignment="1">
      <alignment wrapText="1"/>
    </xf>
    <xf numFmtId="0" fontId="19" fillId="0" borderId="0" xfId="0" applyFont="1" applyBorder="1" applyAlignment="1">
      <alignment horizontal="left" vertical="top" wrapText="1"/>
    </xf>
    <xf numFmtId="14" fontId="19" fillId="0" borderId="0" xfId="0" applyNumberFormat="1" applyFont="1" applyBorder="1" applyAlignment="1">
      <alignment horizontal="left" vertical="top" wrapText="1"/>
    </xf>
    <xf numFmtId="14" fontId="30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wrapText="1"/>
    </xf>
    <xf numFmtId="0" fontId="37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4" fontId="31" fillId="0" borderId="0" xfId="0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Border="1" applyAlignment="1">
      <alignment vertical="top" wrapText="1"/>
    </xf>
    <xf numFmtId="0" fontId="31" fillId="0" borderId="0" xfId="0" applyFont="1" applyBorder="1" applyAlignment="1">
      <alignment horizontal="left" wrapText="1"/>
    </xf>
    <xf numFmtId="0" fontId="31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14" fontId="44" fillId="0" borderId="0" xfId="0" applyNumberFormat="1" applyFont="1" applyBorder="1" applyAlignment="1">
      <alignment horizontal="left"/>
    </xf>
    <xf numFmtId="0" fontId="25" fillId="0" borderId="0" xfId="0" applyFont="1" applyAlignment="1"/>
    <xf numFmtId="0" fontId="24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/>
    <xf numFmtId="166" fontId="26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left" wrapText="1"/>
    </xf>
    <xf numFmtId="0" fontId="12" fillId="0" borderId="0" xfId="0" applyFont="1" applyBorder="1" applyAlignment="1"/>
    <xf numFmtId="0" fontId="0" fillId="0" borderId="0" xfId="0" applyBorder="1" applyAlignment="1">
      <alignment horizontal="left"/>
    </xf>
    <xf numFmtId="0" fontId="33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8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0" fillId="0" borderId="0" xfId="0" applyBorder="1" applyAlignment="1">
      <alignment horizontal="left" vertical="center"/>
    </xf>
    <xf numFmtId="0" fontId="3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2" fontId="30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5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29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2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5" fillId="0" borderId="0" xfId="0" applyNumberFormat="1" applyFont="1" applyBorder="1" applyAlignment="1"/>
    <xf numFmtId="1" fontId="18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wrapText="1"/>
    </xf>
    <xf numFmtId="0" fontId="25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1" fillId="0" borderId="0" xfId="0" applyFont="1" applyBorder="1" applyAlignment="1">
      <alignment horizontal="left" vertical="center" wrapText="1"/>
    </xf>
    <xf numFmtId="166" fontId="25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42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14" fontId="19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2" fontId="1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5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0" fontId="2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0" fillId="0" borderId="0" xfId="0" applyNumberFormat="1" applyFont="1" applyBorder="1" applyAlignment="1">
      <alignment horizontal="left" vertical="center"/>
    </xf>
    <xf numFmtId="14" fontId="45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14" fontId="29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10" fontId="32" fillId="0" borderId="0" xfId="0" applyNumberFormat="1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14" fontId="29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 wrapText="1"/>
    </xf>
    <xf numFmtId="14" fontId="42" fillId="0" borderId="0" xfId="0" applyNumberFormat="1" applyFont="1" applyBorder="1" applyAlignment="1">
      <alignment horizontal="right" wrapText="1"/>
    </xf>
    <xf numFmtId="0" fontId="43" fillId="0" borderId="0" xfId="0" applyFont="1" applyBorder="1" applyAlignment="1">
      <alignment horizontal="right" wrapText="1"/>
    </xf>
    <xf numFmtId="0" fontId="43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vertical="top" wrapText="1"/>
    </xf>
    <xf numFmtId="0" fontId="42" fillId="0" borderId="0" xfId="0" applyFont="1" applyBorder="1" applyAlignment="1">
      <alignment wrapText="1"/>
    </xf>
    <xf numFmtId="0" fontId="43" fillId="0" borderId="0" xfId="0" applyFont="1" applyBorder="1" applyAlignment="1">
      <alignment wrapText="1"/>
    </xf>
    <xf numFmtId="14" fontId="25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/>
    <xf numFmtId="0" fontId="39" fillId="0" borderId="0" xfId="0" applyFont="1" applyBorder="1" applyAlignment="1">
      <alignment wrapText="1"/>
    </xf>
    <xf numFmtId="0" fontId="39" fillId="0" borderId="0" xfId="0" applyFont="1" applyBorder="1" applyAlignment="1"/>
    <xf numFmtId="0" fontId="20" fillId="0" borderId="0" xfId="0" applyFont="1" applyBorder="1" applyAlignment="1">
      <alignment vertical="center"/>
    </xf>
    <xf numFmtId="0" fontId="25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17" fillId="0" borderId="0" xfId="0" applyFont="1" applyBorder="1" applyAlignment="1">
      <alignment wrapText="1"/>
    </xf>
    <xf numFmtId="0" fontId="3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 shrinkToFit="1"/>
    </xf>
    <xf numFmtId="0" fontId="73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73" fillId="0" borderId="0" xfId="1" applyFont="1" applyFill="1" applyBorder="1" applyAlignment="1">
      <alignment horizontal="left" wrapText="1"/>
    </xf>
    <xf numFmtId="0" fontId="20" fillId="0" borderId="0" xfId="1" applyFont="1" applyFill="1" applyBorder="1" applyAlignment="1">
      <alignment horizontal="left" wrapText="1"/>
    </xf>
    <xf numFmtId="0" fontId="20" fillId="0" borderId="0" xfId="0" applyFont="1" applyBorder="1" applyAlignment="1"/>
    <xf numFmtId="0" fontId="2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/>
    <xf numFmtId="0" fontId="34" fillId="0" borderId="0" xfId="0" applyNumberFormat="1" applyFont="1" applyBorder="1" applyAlignment="1"/>
    <xf numFmtId="0" fontId="3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3" fillId="0" borderId="0" xfId="0" applyFont="1" applyAlignment="1">
      <alignment horizontal="right" wrapText="1"/>
    </xf>
    <xf numFmtId="0" fontId="4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17" fillId="0" borderId="0" xfId="0" applyFont="1" applyAlignment="1">
      <alignment horizontal="left" vertical="top" wrapText="1"/>
    </xf>
    <xf numFmtId="0" fontId="25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17" fillId="0" borderId="0" xfId="0" applyFont="1" applyAlignment="1">
      <alignment horizontal="center" vertical="top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0" fillId="0" borderId="0" xfId="0" applyFont="1" applyAlignment="1"/>
    <xf numFmtId="0" fontId="3" fillId="0" borderId="0" xfId="0" applyFont="1" applyAlignment="1"/>
    <xf numFmtId="0" fontId="27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18" fillId="0" borderId="0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5" fillId="0" borderId="0" xfId="0" applyNumberFormat="1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20" fillId="0" borderId="0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/>
    </xf>
  </cellXfs>
  <cellStyles count="86">
    <cellStyle name="20% - Акцент1 2" xfId="3"/>
    <cellStyle name="20% - Акцент1 3" xfId="2"/>
    <cellStyle name="20% - Акцент2 2" xfId="5"/>
    <cellStyle name="20% - Акцент2 3" xfId="4"/>
    <cellStyle name="20% - Акцент3 2" xfId="7"/>
    <cellStyle name="20% - Акцент3 3" xfId="6"/>
    <cellStyle name="20% - Акцент4 2" xfId="9"/>
    <cellStyle name="20% - Акцент4 3" xfId="8"/>
    <cellStyle name="20% - Акцент5 2" xfId="11"/>
    <cellStyle name="20% - Акцент5 3" xfId="10"/>
    <cellStyle name="20% - Акцент6 2" xfId="13"/>
    <cellStyle name="20% - Акцент6 3" xfId="12"/>
    <cellStyle name="40% - Акцент1 2" xfId="15"/>
    <cellStyle name="40% - Акцент1 3" xfId="14"/>
    <cellStyle name="40% - Акцент2 2" xfId="17"/>
    <cellStyle name="40% - Акцент2 3" xfId="16"/>
    <cellStyle name="40% - Акцент3 2" xfId="19"/>
    <cellStyle name="40% - Акцент3 3" xfId="18"/>
    <cellStyle name="40% - Акцент4 2" xfId="21"/>
    <cellStyle name="40% - Акцент4 3" xfId="20"/>
    <cellStyle name="40% - Акцент5 2" xfId="23"/>
    <cellStyle name="40% - Акцент5 3" xfId="22"/>
    <cellStyle name="40% - Акцент6 2" xfId="25"/>
    <cellStyle name="40% - Акцент6 3" xfId="24"/>
    <cellStyle name="60% - Акцент1 2" xfId="27"/>
    <cellStyle name="60% - Акцент1 3" xfId="26"/>
    <cellStyle name="60% - Акцент2 2" xfId="29"/>
    <cellStyle name="60% - Акцент2 3" xfId="28"/>
    <cellStyle name="60% - Акцент3 2" xfId="31"/>
    <cellStyle name="60% - Акцент3 3" xfId="30"/>
    <cellStyle name="60% - Акцент4 2" xfId="33"/>
    <cellStyle name="60% - Акцент4 3" xfId="32"/>
    <cellStyle name="60% - Акцент5 2" xfId="35"/>
    <cellStyle name="60% - Акцент5 3" xfId="34"/>
    <cellStyle name="60% - Акцент6 2" xfId="37"/>
    <cellStyle name="60% - Акцент6 3" xfId="36"/>
    <cellStyle name="Акцент1 2" xfId="39"/>
    <cellStyle name="Акцент1 3" xfId="38"/>
    <cellStyle name="Акцент2 2" xfId="41"/>
    <cellStyle name="Акцент2 3" xfId="40"/>
    <cellStyle name="Акцент3 2" xfId="43"/>
    <cellStyle name="Акцент3 3" xfId="42"/>
    <cellStyle name="Акцент4 2" xfId="45"/>
    <cellStyle name="Акцент4 3" xfId="44"/>
    <cellStyle name="Акцент5 2" xfId="47"/>
    <cellStyle name="Акцент5 3" xfId="46"/>
    <cellStyle name="Акцент6 2" xfId="49"/>
    <cellStyle name="Акцент6 3" xfId="48"/>
    <cellStyle name="Ввод  2" xfId="51"/>
    <cellStyle name="Ввод  3" xfId="50"/>
    <cellStyle name="Вывод 2" xfId="53"/>
    <cellStyle name="Вывод 3" xfId="52"/>
    <cellStyle name="Вычисление 2" xfId="55"/>
    <cellStyle name="Вычисление 3" xfId="54"/>
    <cellStyle name="Заголовок 1 2" xfId="57"/>
    <cellStyle name="Заголовок 1 3" xfId="56"/>
    <cellStyle name="Заголовок 2 2" xfId="59"/>
    <cellStyle name="Заголовок 2 3" xfId="58"/>
    <cellStyle name="Заголовок 3 2" xfId="61"/>
    <cellStyle name="Заголовок 3 3" xfId="60"/>
    <cellStyle name="Заголовок 4 2" xfId="63"/>
    <cellStyle name="Заголовок 4 3" xfId="62"/>
    <cellStyle name="Итог 2" xfId="65"/>
    <cellStyle name="Итог 3" xfId="64"/>
    <cellStyle name="Контрольная ячейка 2" xfId="67"/>
    <cellStyle name="Контрольная ячейка 3" xfId="66"/>
    <cellStyle name="Название 2" xfId="69"/>
    <cellStyle name="Название 3" xfId="68"/>
    <cellStyle name="Нейтральный 2" xfId="71"/>
    <cellStyle name="Нейтральный 3" xfId="70"/>
    <cellStyle name="Обычный" xfId="0" builtinId="0"/>
    <cellStyle name="Обычный 2" xfId="72"/>
    <cellStyle name="Обычный 3" xfId="73"/>
    <cellStyle name="Обычный 4" xfId="1"/>
    <cellStyle name="Плохой 2" xfId="75"/>
    <cellStyle name="Плохой 3" xfId="74"/>
    <cellStyle name="Пояснение 2" xfId="77"/>
    <cellStyle name="Пояснение 3" xfId="76"/>
    <cellStyle name="Примечание 2" xfId="79"/>
    <cellStyle name="Примечание 3" xfId="78"/>
    <cellStyle name="Связанная ячейка 2" xfId="81"/>
    <cellStyle name="Связанная ячейка 3" xfId="80"/>
    <cellStyle name="Текст предупреждения 2" xfId="83"/>
    <cellStyle name="Текст предупреждения 3" xfId="82"/>
    <cellStyle name="Хороший 2" xfId="85"/>
    <cellStyle name="Хороший 3" xfId="84"/>
  </cellStyles>
  <dxfs count="0"/>
  <tableStyles count="0" defaultTableStyle="TableStyleMedium9" defaultPivotStyle="PivotStyleLight16"/>
  <colors>
    <mruColors>
      <color rgb="FFC9F1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opLeftCell="A38" zoomScale="90" zoomScaleNormal="90" workbookViewId="0">
      <selection activeCell="H60" sqref="H60"/>
    </sheetView>
  </sheetViews>
  <sheetFormatPr defaultColWidth="8.85546875" defaultRowHeight="12" x14ac:dyDescent="0.2"/>
  <cols>
    <col min="1" max="16384" width="8.85546875" style="2"/>
  </cols>
  <sheetData>
    <row r="1" spans="1:14" ht="15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N1" s="4"/>
    </row>
    <row r="2" spans="1:14" ht="15" x14ac:dyDescent="0.2">
      <c r="A2" s="45"/>
      <c r="B2" s="43"/>
      <c r="C2" s="45"/>
      <c r="D2" s="45"/>
      <c r="E2" s="43"/>
      <c r="F2" s="43"/>
      <c r="G2" s="45"/>
      <c r="H2" s="45"/>
      <c r="I2" s="43"/>
      <c r="J2" s="45"/>
      <c r="K2" s="45"/>
      <c r="N2" s="4"/>
    </row>
    <row r="3" spans="1:14" x14ac:dyDescent="0.2">
      <c r="A3" s="44"/>
      <c r="B3" s="45"/>
      <c r="C3" s="45"/>
      <c r="D3" s="45"/>
      <c r="E3" s="45"/>
      <c r="F3" s="43"/>
      <c r="G3" s="45"/>
      <c r="H3" s="45"/>
      <c r="I3" s="45"/>
      <c r="J3" s="45"/>
      <c r="K3" s="45"/>
    </row>
    <row r="4" spans="1:14" x14ac:dyDescent="0.2">
      <c r="A4" s="45"/>
      <c r="B4" s="45"/>
      <c r="C4" s="45"/>
      <c r="D4" s="45"/>
      <c r="E4" s="45"/>
      <c r="F4" s="43"/>
      <c r="G4" s="45"/>
      <c r="H4" s="45"/>
      <c r="I4" s="45"/>
      <c r="J4" s="45"/>
      <c r="K4" s="45"/>
    </row>
    <row r="5" spans="1:14" x14ac:dyDescent="0.2">
      <c r="A5" s="44"/>
      <c r="B5" s="45"/>
      <c r="C5" s="45"/>
      <c r="D5" s="45"/>
      <c r="E5" s="45"/>
      <c r="F5" s="43"/>
      <c r="G5" s="45"/>
      <c r="H5" s="45"/>
      <c r="I5" s="45"/>
      <c r="J5" s="45"/>
      <c r="K5" s="45"/>
    </row>
    <row r="6" spans="1:14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4" x14ac:dyDescent="0.2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4" x14ac:dyDescent="0.2">
      <c r="A8" s="43"/>
      <c r="B8" s="43"/>
      <c r="C8" s="43"/>
      <c r="D8" s="43"/>
      <c r="E8" s="43"/>
      <c r="F8" s="43"/>
      <c r="G8" s="45"/>
      <c r="H8" s="45"/>
      <c r="I8" s="45"/>
      <c r="J8" s="45"/>
      <c r="K8" s="45"/>
    </row>
    <row r="9" spans="1:14" x14ac:dyDescent="0.2">
      <c r="A9" s="44"/>
      <c r="B9" s="43"/>
      <c r="C9" s="45"/>
      <c r="D9" s="45"/>
      <c r="E9" s="45"/>
      <c r="F9" s="45"/>
      <c r="G9" s="45"/>
      <c r="H9" s="45"/>
      <c r="I9" s="45"/>
      <c r="J9" s="45"/>
      <c r="K9" s="45"/>
    </row>
    <row r="10" spans="1:14" ht="12.6" customHeight="1" x14ac:dyDescent="0.2">
      <c r="A10" s="43"/>
      <c r="B10" s="46"/>
      <c r="C10" s="46"/>
      <c r="D10" s="46"/>
      <c r="E10" s="46"/>
      <c r="F10" s="46"/>
      <c r="G10" s="45"/>
      <c r="H10" s="45"/>
      <c r="I10" s="45"/>
      <c r="J10" s="45"/>
      <c r="K10" s="45"/>
    </row>
    <row r="11" spans="1:14" x14ac:dyDescent="0.2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4" x14ac:dyDescent="0.2">
      <c r="A12" s="43"/>
      <c r="B12" s="43"/>
      <c r="C12" s="43"/>
      <c r="D12" s="43"/>
      <c r="E12" s="43"/>
      <c r="F12" s="45"/>
      <c r="G12" s="45"/>
      <c r="H12" s="45"/>
      <c r="I12" s="45"/>
      <c r="J12" s="45"/>
      <c r="K12" s="45"/>
    </row>
    <row r="13" spans="1:14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4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4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4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25" ht="12.75" x14ac:dyDescent="0.2">
      <c r="A17" s="45"/>
      <c r="B17" s="209"/>
      <c r="C17" s="210"/>
      <c r="D17" s="210"/>
      <c r="E17" s="210"/>
      <c r="F17" s="210"/>
      <c r="G17" s="45"/>
      <c r="H17" s="209"/>
      <c r="I17" s="210"/>
      <c r="J17" s="210"/>
      <c r="K17" s="210"/>
      <c r="L17" s="210"/>
      <c r="N17" s="209"/>
      <c r="O17" s="210"/>
      <c r="P17" s="210"/>
      <c r="Q17" s="210"/>
      <c r="R17" s="210"/>
      <c r="T17" s="209"/>
      <c r="U17" s="210"/>
      <c r="V17" s="210"/>
      <c r="W17" s="210"/>
      <c r="X17" s="210"/>
    </row>
    <row r="18" spans="1:25" ht="11.45" customHeight="1" x14ac:dyDescent="0.2">
      <c r="A18" s="53"/>
      <c r="B18" s="52"/>
      <c r="C18" s="52"/>
      <c r="D18" s="52"/>
      <c r="E18" s="52"/>
      <c r="F18" s="52"/>
      <c r="G18" s="211"/>
      <c r="H18" s="52"/>
      <c r="I18" s="52"/>
      <c r="J18" s="52"/>
      <c r="K18" s="52"/>
      <c r="L18" s="51"/>
      <c r="M18" s="53"/>
      <c r="N18" s="51"/>
      <c r="O18" s="51"/>
      <c r="P18" s="51"/>
      <c r="Q18" s="51"/>
      <c r="R18" s="51"/>
      <c r="S18" s="211"/>
      <c r="T18" s="51"/>
      <c r="U18" s="51"/>
      <c r="V18" s="51"/>
      <c r="W18" s="51"/>
      <c r="X18" s="51"/>
      <c r="Y18" s="53"/>
    </row>
    <row r="19" spans="1:25" x14ac:dyDescent="0.2">
      <c r="A19" s="53"/>
      <c r="B19" s="52"/>
      <c r="C19" s="52"/>
      <c r="D19" s="52"/>
      <c r="E19" s="52"/>
      <c r="F19" s="52"/>
      <c r="G19" s="211"/>
      <c r="H19" s="52"/>
      <c r="I19" s="52"/>
      <c r="J19" s="52"/>
      <c r="K19" s="52"/>
      <c r="L19" s="51"/>
      <c r="M19" s="53"/>
      <c r="N19" s="51"/>
      <c r="O19" s="51"/>
      <c r="P19" s="51"/>
      <c r="Q19" s="51"/>
      <c r="R19" s="51"/>
      <c r="S19" s="211"/>
      <c r="T19" s="51"/>
      <c r="U19" s="51"/>
      <c r="V19" s="51"/>
      <c r="W19" s="51"/>
      <c r="X19" s="51"/>
      <c r="Y19" s="53"/>
    </row>
    <row r="20" spans="1:25" x14ac:dyDescent="0.2">
      <c r="A20" s="53"/>
      <c r="B20" s="51"/>
      <c r="C20" s="51"/>
      <c r="D20" s="51"/>
      <c r="E20" s="51"/>
      <c r="F20" s="51"/>
      <c r="G20" s="211"/>
      <c r="H20" s="51"/>
      <c r="I20" s="51"/>
      <c r="J20" s="51"/>
      <c r="K20" s="51"/>
      <c r="L20" s="51"/>
      <c r="M20" s="53"/>
      <c r="N20" s="51"/>
      <c r="O20" s="51"/>
      <c r="P20" s="51"/>
      <c r="Q20" s="51"/>
      <c r="R20" s="51"/>
      <c r="S20" s="211"/>
      <c r="T20" s="51"/>
      <c r="U20" s="51"/>
      <c r="V20" s="51"/>
      <c r="W20" s="51"/>
      <c r="X20" s="51"/>
      <c r="Y20" s="53"/>
    </row>
    <row r="21" spans="1:25" x14ac:dyDescent="0.2">
      <c r="A21" s="53"/>
      <c r="B21" s="51"/>
      <c r="C21" s="51"/>
      <c r="D21" s="51"/>
      <c r="E21" s="51"/>
      <c r="F21" s="51"/>
      <c r="G21" s="211"/>
      <c r="H21" s="51"/>
      <c r="I21" s="51"/>
      <c r="J21" s="51"/>
      <c r="K21" s="51"/>
      <c r="L21" s="51"/>
      <c r="M21" s="53"/>
      <c r="N21" s="51"/>
      <c r="O21" s="51"/>
      <c r="P21" s="51"/>
      <c r="Q21" s="51"/>
      <c r="R21" s="51"/>
      <c r="S21" s="211"/>
      <c r="T21" s="51"/>
      <c r="U21" s="51"/>
      <c r="V21" s="51"/>
      <c r="W21" s="51"/>
      <c r="X21" s="51"/>
      <c r="Y21" s="53"/>
    </row>
    <row r="22" spans="1:25" ht="11.45" customHeight="1" x14ac:dyDescent="0.2">
      <c r="A22" s="53"/>
      <c r="B22" s="51"/>
      <c r="C22" s="51"/>
      <c r="D22" s="51"/>
      <c r="E22" s="51"/>
      <c r="F22" s="51"/>
      <c r="G22" s="211"/>
      <c r="H22" s="51"/>
      <c r="I22" s="51"/>
      <c r="J22" s="51"/>
      <c r="K22" s="51"/>
      <c r="L22" s="51"/>
      <c r="M22" s="53"/>
      <c r="N22" s="51"/>
      <c r="O22" s="51"/>
      <c r="P22" s="51"/>
      <c r="Q22" s="51"/>
      <c r="R22" s="51"/>
      <c r="S22" s="211"/>
      <c r="T22" s="51"/>
      <c r="U22" s="51"/>
      <c r="V22" s="51"/>
      <c r="W22" s="51"/>
      <c r="X22" s="51"/>
      <c r="Y22" s="53"/>
    </row>
    <row r="23" spans="1:25" x14ac:dyDescent="0.2">
      <c r="A23" s="53"/>
      <c r="B23" s="51"/>
      <c r="C23" s="51"/>
      <c r="D23" s="51"/>
      <c r="E23" s="51"/>
      <c r="F23" s="51"/>
      <c r="G23" s="211"/>
      <c r="H23" s="51"/>
      <c r="I23" s="51"/>
      <c r="J23" s="51"/>
      <c r="K23" s="51"/>
      <c r="L23" s="51"/>
      <c r="M23" s="53"/>
      <c r="N23" s="51"/>
      <c r="O23" s="51"/>
      <c r="P23" s="51"/>
      <c r="Q23" s="51"/>
      <c r="R23" s="51"/>
      <c r="S23" s="211"/>
      <c r="T23" s="51"/>
      <c r="U23" s="51"/>
      <c r="V23" s="51"/>
      <c r="W23" s="51"/>
      <c r="X23" s="51"/>
      <c r="Y23" s="53"/>
    </row>
    <row r="24" spans="1:25" x14ac:dyDescent="0.2">
      <c r="A24" s="53"/>
      <c r="B24" s="51"/>
      <c r="C24" s="51"/>
      <c r="D24" s="51"/>
      <c r="E24" s="51"/>
      <c r="F24" s="51"/>
      <c r="G24" s="211"/>
      <c r="H24" s="51"/>
      <c r="I24" s="51"/>
      <c r="J24" s="51"/>
      <c r="K24" s="51"/>
      <c r="L24" s="51"/>
      <c r="M24" s="53"/>
      <c r="N24" s="51"/>
      <c r="O24" s="51"/>
      <c r="P24" s="51"/>
      <c r="Q24" s="51"/>
      <c r="R24" s="51"/>
      <c r="S24" s="211"/>
      <c r="T24" s="51"/>
      <c r="U24" s="51"/>
      <c r="V24" s="51"/>
      <c r="W24" s="51"/>
      <c r="X24" s="51"/>
      <c r="Y24" s="53"/>
    </row>
    <row r="25" spans="1:25" x14ac:dyDescent="0.2">
      <c r="A25" s="53"/>
      <c r="B25" s="51"/>
      <c r="C25" s="54"/>
      <c r="D25" s="51"/>
      <c r="E25" s="51"/>
      <c r="F25" s="51"/>
      <c r="G25" s="211"/>
      <c r="H25" s="51"/>
      <c r="I25" s="51"/>
      <c r="J25" s="51"/>
      <c r="K25" s="51"/>
      <c r="L25" s="51"/>
      <c r="M25" s="53"/>
      <c r="N25" s="51"/>
      <c r="O25" s="51"/>
      <c r="P25" s="51"/>
      <c r="Q25" s="51"/>
      <c r="R25" s="51"/>
      <c r="S25" s="211"/>
      <c r="T25" s="51"/>
      <c r="U25" s="51"/>
      <c r="V25" s="51"/>
      <c r="W25" s="51"/>
      <c r="X25" s="51"/>
      <c r="Y25" s="53"/>
    </row>
    <row r="26" spans="1:25" ht="11.45" customHeight="1" x14ac:dyDescent="0.2">
      <c r="A26" s="53"/>
      <c r="B26" s="51"/>
      <c r="C26" s="51"/>
      <c r="D26" s="51"/>
      <c r="E26" s="51"/>
      <c r="F26" s="51"/>
      <c r="G26" s="211"/>
      <c r="H26" s="51"/>
      <c r="I26" s="51"/>
      <c r="J26" s="51"/>
      <c r="K26" s="51"/>
      <c r="L26" s="51"/>
      <c r="M26" s="53"/>
      <c r="N26" s="51"/>
      <c r="O26" s="51"/>
      <c r="P26" s="51"/>
      <c r="Q26" s="51"/>
      <c r="R26" s="51"/>
      <c r="S26" s="211"/>
      <c r="T26" s="51"/>
      <c r="U26" s="51"/>
      <c r="V26" s="51"/>
      <c r="W26" s="51"/>
      <c r="X26" s="51"/>
      <c r="Y26" s="53"/>
    </row>
    <row r="27" spans="1:25" x14ac:dyDescent="0.2">
      <c r="A27" s="53"/>
      <c r="B27" s="51"/>
      <c r="C27" s="51"/>
      <c r="D27" s="51"/>
      <c r="E27" s="51"/>
      <c r="F27" s="51"/>
      <c r="G27" s="211"/>
      <c r="H27" s="51"/>
      <c r="I27" s="51"/>
      <c r="J27" s="51"/>
      <c r="K27" s="51"/>
      <c r="L27" s="51"/>
      <c r="M27" s="53"/>
      <c r="N27" s="51"/>
      <c r="O27" s="51"/>
      <c r="P27" s="51"/>
      <c r="Q27" s="51"/>
      <c r="R27" s="51"/>
      <c r="S27" s="211"/>
      <c r="T27" s="51"/>
      <c r="U27" s="51"/>
      <c r="V27" s="51"/>
      <c r="W27" s="51"/>
      <c r="X27" s="51"/>
      <c r="Y27" s="53"/>
    </row>
    <row r="28" spans="1:25" x14ac:dyDescent="0.2">
      <c r="A28" s="53"/>
      <c r="B28" s="51"/>
      <c r="C28" s="51"/>
      <c r="D28" s="51"/>
      <c r="E28" s="51"/>
      <c r="F28" s="51"/>
      <c r="G28" s="211"/>
      <c r="H28" s="51"/>
      <c r="I28" s="51"/>
      <c r="J28" s="51"/>
      <c r="K28" s="51"/>
      <c r="L28" s="51"/>
      <c r="M28" s="53"/>
      <c r="N28" s="51"/>
      <c r="O28" s="51"/>
      <c r="P28" s="51"/>
      <c r="Q28" s="51"/>
      <c r="R28" s="51"/>
      <c r="S28" s="211"/>
      <c r="T28" s="51"/>
      <c r="U28" s="51"/>
      <c r="V28" s="51"/>
      <c r="W28" s="51"/>
      <c r="X28" s="51"/>
      <c r="Y28" s="53"/>
    </row>
    <row r="29" spans="1:25" x14ac:dyDescent="0.2">
      <c r="A29" s="53"/>
      <c r="B29" s="51"/>
      <c r="C29" s="51"/>
      <c r="D29" s="51"/>
      <c r="E29" s="51"/>
      <c r="F29" s="51"/>
      <c r="G29" s="211"/>
      <c r="H29" s="51"/>
      <c r="I29" s="51"/>
      <c r="J29" s="51"/>
      <c r="K29" s="51"/>
      <c r="L29" s="51"/>
      <c r="M29" s="53"/>
      <c r="N29" s="51"/>
      <c r="O29" s="51"/>
      <c r="P29" s="51"/>
      <c r="Q29" s="51"/>
      <c r="R29" s="51"/>
      <c r="S29" s="211"/>
      <c r="T29" s="51"/>
      <c r="U29" s="51"/>
      <c r="V29" s="51"/>
      <c r="W29" s="51"/>
      <c r="X29" s="51"/>
      <c r="Y29" s="53"/>
    </row>
    <row r="30" spans="1:25" ht="11.45" customHeight="1" x14ac:dyDescent="0.2">
      <c r="A30" s="53"/>
      <c r="B30" s="51"/>
      <c r="C30" s="51"/>
      <c r="D30" s="51"/>
      <c r="E30" s="51"/>
      <c r="F30" s="51"/>
      <c r="G30" s="211"/>
      <c r="H30" s="51"/>
      <c r="I30" s="51"/>
      <c r="J30" s="51"/>
      <c r="K30" s="51"/>
      <c r="L30" s="51"/>
      <c r="M30" s="53"/>
      <c r="N30" s="51"/>
      <c r="O30" s="51"/>
      <c r="P30" s="51"/>
      <c r="Q30" s="51"/>
      <c r="R30" s="51"/>
      <c r="S30" s="211"/>
      <c r="T30" s="51"/>
      <c r="U30" s="51"/>
      <c r="V30" s="51"/>
      <c r="W30" s="51"/>
      <c r="X30" s="51"/>
      <c r="Y30" s="53"/>
    </row>
    <row r="31" spans="1:25" x14ac:dyDescent="0.2">
      <c r="A31" s="53"/>
      <c r="B31" s="51"/>
      <c r="C31" s="51"/>
      <c r="D31" s="51"/>
      <c r="E31" s="51"/>
      <c r="F31" s="51"/>
      <c r="G31" s="211"/>
      <c r="H31" s="51"/>
      <c r="I31" s="51"/>
      <c r="J31" s="51"/>
      <c r="K31" s="51"/>
      <c r="L31" s="51"/>
      <c r="M31" s="53"/>
      <c r="N31" s="51"/>
      <c r="O31" s="51"/>
      <c r="P31" s="51"/>
      <c r="Q31" s="51"/>
      <c r="R31" s="51"/>
      <c r="S31" s="211"/>
      <c r="T31" s="51"/>
      <c r="U31" s="51"/>
      <c r="V31" s="51"/>
      <c r="W31" s="51"/>
      <c r="X31" s="51"/>
      <c r="Y31" s="53"/>
    </row>
    <row r="32" spans="1:25" x14ac:dyDescent="0.2">
      <c r="A32" s="53"/>
      <c r="B32" s="51"/>
      <c r="C32" s="51"/>
      <c r="D32" s="51"/>
      <c r="E32" s="51"/>
      <c r="F32" s="51"/>
      <c r="G32" s="211"/>
      <c r="H32" s="51"/>
      <c r="I32" s="51"/>
      <c r="J32" s="51"/>
      <c r="K32" s="51"/>
      <c r="L32" s="51"/>
      <c r="M32" s="53"/>
      <c r="N32" s="51"/>
      <c r="O32" s="51"/>
      <c r="P32" s="51"/>
      <c r="Q32" s="51"/>
      <c r="R32" s="51"/>
      <c r="S32" s="211"/>
      <c r="T32" s="51"/>
      <c r="U32" s="51"/>
      <c r="V32" s="51"/>
      <c r="W32" s="51"/>
      <c r="X32" s="51"/>
      <c r="Y32" s="53"/>
    </row>
    <row r="33" spans="1:25" x14ac:dyDescent="0.2">
      <c r="A33" s="53"/>
      <c r="B33" s="51"/>
      <c r="C33" s="51"/>
      <c r="D33" s="51"/>
      <c r="E33" s="51"/>
      <c r="F33" s="51"/>
      <c r="G33" s="211"/>
      <c r="H33" s="51"/>
      <c r="I33" s="51"/>
      <c r="J33" s="51"/>
      <c r="K33" s="51"/>
      <c r="L33" s="51"/>
      <c r="M33" s="53"/>
      <c r="N33" s="51"/>
      <c r="O33" s="51"/>
      <c r="P33" s="51"/>
      <c r="Q33" s="51"/>
      <c r="R33" s="51"/>
      <c r="S33" s="211"/>
      <c r="T33" s="51"/>
      <c r="U33" s="51"/>
      <c r="V33" s="51"/>
      <c r="W33" s="51"/>
      <c r="X33" s="51"/>
      <c r="Y33" s="53"/>
    </row>
    <row r="34" spans="1:25" ht="11.45" customHeight="1" x14ac:dyDescent="0.2">
      <c r="A34" s="53"/>
      <c r="B34" s="51"/>
      <c r="C34" s="51"/>
      <c r="D34" s="51"/>
      <c r="E34" s="51"/>
      <c r="F34" s="51"/>
      <c r="G34" s="211"/>
      <c r="H34" s="51"/>
      <c r="I34" s="51"/>
      <c r="J34" s="51"/>
      <c r="K34" s="51"/>
      <c r="L34" s="51"/>
      <c r="M34" s="53"/>
      <c r="N34" s="51"/>
      <c r="O34" s="51"/>
      <c r="P34" s="51"/>
      <c r="Q34" s="51"/>
      <c r="R34" s="51"/>
      <c r="S34" s="211"/>
      <c r="T34" s="51"/>
      <c r="U34" s="51"/>
      <c r="V34" s="51"/>
      <c r="W34" s="51"/>
      <c r="X34" s="51"/>
      <c r="Y34" s="53"/>
    </row>
    <row r="35" spans="1:25" ht="11.45" customHeight="1" x14ac:dyDescent="0.2">
      <c r="A35" s="53"/>
      <c r="B35" s="51"/>
      <c r="C35" s="51"/>
      <c r="D35" s="51"/>
      <c r="E35" s="51"/>
      <c r="F35" s="51"/>
      <c r="G35" s="211"/>
      <c r="H35" s="51"/>
      <c r="I35" s="51"/>
      <c r="J35" s="51"/>
      <c r="K35" s="51"/>
      <c r="L35" s="51"/>
      <c r="M35" s="53"/>
      <c r="N35" s="51"/>
      <c r="O35" s="51"/>
      <c r="P35" s="51"/>
      <c r="Q35" s="51"/>
      <c r="R35" s="51"/>
      <c r="S35" s="211"/>
      <c r="T35" s="51"/>
      <c r="U35" s="51"/>
      <c r="V35" s="51"/>
      <c r="W35" s="51"/>
      <c r="X35" s="51"/>
      <c r="Y35" s="53"/>
    </row>
    <row r="36" spans="1:25" ht="11.45" customHeight="1" x14ac:dyDescent="0.2">
      <c r="A36" s="53"/>
      <c r="B36" s="51"/>
      <c r="C36" s="51"/>
      <c r="D36" s="51"/>
      <c r="E36" s="51"/>
      <c r="F36" s="51"/>
      <c r="G36" s="211"/>
      <c r="H36" s="51"/>
      <c r="I36" s="51"/>
      <c r="J36" s="51"/>
      <c r="K36" s="51"/>
      <c r="L36" s="51"/>
      <c r="M36" s="53"/>
      <c r="N36" s="51"/>
      <c r="O36" s="51"/>
      <c r="P36" s="51"/>
      <c r="Q36" s="51"/>
      <c r="R36" s="51"/>
      <c r="S36" s="211"/>
      <c r="T36" s="51"/>
      <c r="U36" s="51"/>
      <c r="V36" s="51"/>
      <c r="W36" s="51"/>
      <c r="X36" s="51"/>
      <c r="Y36" s="53"/>
    </row>
    <row r="37" spans="1:25" ht="11.45" customHeight="1" x14ac:dyDescent="0.2">
      <c r="A37" s="53"/>
      <c r="B37" s="51"/>
      <c r="C37" s="51"/>
      <c r="D37" s="51"/>
      <c r="E37" s="51"/>
      <c r="F37" s="51"/>
      <c r="G37" s="211"/>
      <c r="H37" s="51"/>
      <c r="I37" s="51"/>
      <c r="J37" s="51"/>
      <c r="K37" s="51"/>
      <c r="L37" s="51"/>
      <c r="M37" s="53"/>
      <c r="N37" s="51"/>
      <c r="O37" s="51"/>
      <c r="P37" s="51"/>
      <c r="Q37" s="51"/>
      <c r="R37" s="51"/>
      <c r="S37" s="211"/>
      <c r="T37" s="51"/>
      <c r="U37" s="51"/>
      <c r="V37" s="51"/>
      <c r="W37" s="51"/>
      <c r="X37" s="51"/>
      <c r="Y37" s="53"/>
    </row>
    <row r="38" spans="1:25" x14ac:dyDescent="0.2">
      <c r="B38" s="55"/>
      <c r="C38" s="55"/>
      <c r="D38" s="55"/>
      <c r="E38" s="55"/>
      <c r="F38" s="55"/>
      <c r="H38" s="55"/>
      <c r="I38" s="55"/>
      <c r="J38" s="55"/>
      <c r="K38" s="55"/>
      <c r="L38" s="55"/>
      <c r="N38" s="55"/>
      <c r="O38" s="55"/>
      <c r="P38" s="55"/>
      <c r="Q38" s="55"/>
      <c r="R38" s="55"/>
      <c r="T38" s="55"/>
      <c r="U38" s="55"/>
      <c r="V38" s="55"/>
      <c r="W38" s="55"/>
      <c r="X38" s="55"/>
    </row>
    <row r="39" spans="1:25" ht="12.75" thickBot="1" x14ac:dyDescent="0.25"/>
    <row r="40" spans="1:25" ht="12.75" thickBot="1" x14ac:dyDescent="0.25">
      <c r="A40" s="113" t="s">
        <v>29</v>
      </c>
      <c r="B40" s="127"/>
      <c r="C40" s="127"/>
      <c r="D40" s="127"/>
      <c r="E40" s="127" t="s">
        <v>43</v>
      </c>
      <c r="F40" s="127" t="s">
        <v>43</v>
      </c>
      <c r="G40" s="127"/>
      <c r="H40" s="127"/>
      <c r="I40" s="127"/>
      <c r="J40" s="127" t="s">
        <v>43</v>
      </c>
      <c r="K40" s="127" t="s">
        <v>43</v>
      </c>
      <c r="L40" s="127" t="s">
        <v>43</v>
      </c>
      <c r="M40" s="127" t="s">
        <v>43</v>
      </c>
      <c r="N40" s="127" t="s">
        <v>43</v>
      </c>
      <c r="O40" s="127"/>
      <c r="P40" s="127"/>
      <c r="Q40" s="127"/>
      <c r="R40" s="51"/>
      <c r="T40" s="51"/>
      <c r="U40" s="51"/>
      <c r="V40" s="51"/>
      <c r="W40" s="51"/>
      <c r="X40" s="51"/>
    </row>
    <row r="41" spans="1:25" ht="12.75" thickBot="1" x14ac:dyDescent="0.25">
      <c r="A41" s="114" t="s">
        <v>30</v>
      </c>
      <c r="B41" s="128"/>
      <c r="C41" s="128"/>
      <c r="D41" s="128"/>
      <c r="E41" s="128"/>
      <c r="F41" s="128"/>
      <c r="G41" s="128">
        <v>1</v>
      </c>
      <c r="H41" s="128"/>
      <c r="I41" s="128"/>
      <c r="J41" s="128"/>
      <c r="K41" s="128"/>
      <c r="L41" s="128">
        <v>2</v>
      </c>
      <c r="M41" s="128"/>
      <c r="N41" s="128"/>
      <c r="O41" s="128"/>
      <c r="P41" s="128"/>
      <c r="Q41" s="128"/>
      <c r="R41" s="51"/>
      <c r="S41" s="2" t="s">
        <v>52</v>
      </c>
      <c r="T41" s="51" t="s">
        <v>78</v>
      </c>
      <c r="U41" s="51"/>
      <c r="V41" s="51"/>
      <c r="W41" s="51"/>
      <c r="X41" s="51"/>
    </row>
    <row r="42" spans="1:25" ht="24.75" thickBot="1" x14ac:dyDescent="0.25">
      <c r="A42" s="114" t="s">
        <v>31</v>
      </c>
      <c r="B42" s="128">
        <v>4</v>
      </c>
      <c r="C42" s="128"/>
      <c r="D42" s="128">
        <v>3</v>
      </c>
      <c r="E42" s="128">
        <v>3</v>
      </c>
      <c r="F42" s="128">
        <v>3</v>
      </c>
      <c r="G42" s="128">
        <v>2</v>
      </c>
      <c r="H42" s="128">
        <v>1</v>
      </c>
      <c r="I42" s="128">
        <v>1</v>
      </c>
      <c r="J42" s="128">
        <v>1</v>
      </c>
      <c r="K42" s="128">
        <v>2</v>
      </c>
      <c r="L42" s="128">
        <v>3</v>
      </c>
      <c r="M42" s="128">
        <v>3</v>
      </c>
      <c r="N42" s="128">
        <v>3</v>
      </c>
      <c r="O42" s="128">
        <v>2</v>
      </c>
      <c r="P42" s="128">
        <v>3</v>
      </c>
      <c r="Q42" s="128">
        <v>3</v>
      </c>
      <c r="R42" s="51"/>
      <c r="S42" s="2" t="s">
        <v>54</v>
      </c>
      <c r="T42" s="51" t="s">
        <v>53</v>
      </c>
      <c r="U42" s="51"/>
      <c r="V42" s="51"/>
      <c r="W42" s="51"/>
      <c r="X42" s="51"/>
    </row>
    <row r="43" spans="1:25" ht="24.75" thickBot="1" x14ac:dyDescent="0.25">
      <c r="A43" s="114" t="s">
        <v>32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51"/>
      <c r="S43" s="2" t="s">
        <v>54</v>
      </c>
      <c r="T43" s="51" t="s">
        <v>55</v>
      </c>
      <c r="U43" s="51"/>
      <c r="V43" s="51"/>
      <c r="W43" s="51"/>
      <c r="X43" s="51"/>
    </row>
    <row r="44" spans="1:25" ht="12.75" thickBot="1" x14ac:dyDescent="0.25">
      <c r="A44" s="114" t="s">
        <v>33</v>
      </c>
      <c r="B44" s="128"/>
      <c r="C44" s="128"/>
      <c r="D44" s="128"/>
      <c r="E44" s="128"/>
      <c r="F44" s="128"/>
      <c r="G44" s="128" t="s">
        <v>44</v>
      </c>
      <c r="H44" s="128" t="s">
        <v>44</v>
      </c>
      <c r="I44" s="128" t="s">
        <v>44</v>
      </c>
      <c r="J44" s="128" t="s">
        <v>44</v>
      </c>
      <c r="K44" s="128" t="s">
        <v>44</v>
      </c>
      <c r="L44" s="128" t="s">
        <v>44</v>
      </c>
      <c r="M44" s="128" t="s">
        <v>44</v>
      </c>
      <c r="N44" s="128" t="s">
        <v>44</v>
      </c>
      <c r="O44" s="128"/>
      <c r="P44" s="128"/>
      <c r="Q44" s="128"/>
      <c r="R44" s="51"/>
      <c r="S44" s="2" t="s">
        <v>54</v>
      </c>
      <c r="T44" s="51" t="s">
        <v>79</v>
      </c>
      <c r="U44" s="51"/>
      <c r="V44" s="51"/>
      <c r="W44" s="51"/>
      <c r="X44" s="51"/>
    </row>
    <row r="45" spans="1:25" ht="24.75" thickBot="1" x14ac:dyDescent="0.25">
      <c r="A45" s="114" t="s">
        <v>34</v>
      </c>
      <c r="B45" s="128" t="s">
        <v>45</v>
      </c>
      <c r="C45" s="128">
        <v>0</v>
      </c>
      <c r="D45" s="128" t="s">
        <v>45</v>
      </c>
      <c r="E45" s="128" t="s">
        <v>46</v>
      </c>
      <c r="F45" s="128"/>
      <c r="G45" s="128"/>
      <c r="H45" s="128" t="s">
        <v>45</v>
      </c>
      <c r="I45" s="128"/>
      <c r="J45" s="128"/>
      <c r="K45" s="128"/>
      <c r="L45" s="128" t="s">
        <v>45</v>
      </c>
      <c r="M45" s="128" t="s">
        <v>45</v>
      </c>
      <c r="N45" s="128"/>
      <c r="O45" s="128" t="s">
        <v>45</v>
      </c>
      <c r="P45" s="128" t="s">
        <v>45</v>
      </c>
      <c r="Q45" s="128"/>
      <c r="R45" s="51"/>
      <c r="T45" s="51" t="s">
        <v>56</v>
      </c>
      <c r="U45" s="51"/>
      <c r="V45" s="51"/>
      <c r="W45" s="51"/>
      <c r="X45" s="51"/>
    </row>
    <row r="46" spans="1:25" ht="12.75" x14ac:dyDescent="0.2">
      <c r="A46"/>
      <c r="B46">
        <v>18</v>
      </c>
      <c r="C46">
        <v>17</v>
      </c>
      <c r="D46">
        <v>16</v>
      </c>
      <c r="E46">
        <v>15</v>
      </c>
      <c r="F46">
        <v>14</v>
      </c>
      <c r="G46">
        <v>13</v>
      </c>
      <c r="H46">
        <v>12</v>
      </c>
      <c r="I46">
        <v>11</v>
      </c>
      <c r="J46">
        <v>21</v>
      </c>
      <c r="K46">
        <v>22</v>
      </c>
      <c r="L46">
        <v>23</v>
      </c>
      <c r="M46">
        <v>24</v>
      </c>
      <c r="N46">
        <v>25</v>
      </c>
      <c r="O46">
        <v>26</v>
      </c>
      <c r="P46">
        <v>27</v>
      </c>
      <c r="Q46">
        <v>28</v>
      </c>
      <c r="R46" s="51"/>
      <c r="T46" s="51" t="s">
        <v>57</v>
      </c>
      <c r="U46" s="51"/>
      <c r="V46" s="51"/>
      <c r="W46" s="51"/>
      <c r="X46" s="51"/>
    </row>
    <row r="47" spans="1:25" ht="13.5" thickBot="1" x14ac:dyDescent="0.25">
      <c r="A47"/>
      <c r="B47">
        <v>48</v>
      </c>
      <c r="C47">
        <v>47</v>
      </c>
      <c r="D47">
        <v>46</v>
      </c>
      <c r="E47">
        <v>45</v>
      </c>
      <c r="F47">
        <v>44</v>
      </c>
      <c r="G47">
        <v>43</v>
      </c>
      <c r="H47">
        <v>42</v>
      </c>
      <c r="I47">
        <v>41</v>
      </c>
      <c r="J47">
        <v>31</v>
      </c>
      <c r="K47">
        <v>32</v>
      </c>
      <c r="L47">
        <v>33</v>
      </c>
      <c r="M47">
        <v>34</v>
      </c>
      <c r="N47">
        <v>35</v>
      </c>
      <c r="O47">
        <v>36</v>
      </c>
      <c r="P47">
        <v>37</v>
      </c>
      <c r="Q47">
        <v>38</v>
      </c>
      <c r="R47" s="51"/>
      <c r="T47" s="51" t="s">
        <v>58</v>
      </c>
      <c r="U47" s="51"/>
      <c r="V47" s="51"/>
      <c r="W47" s="51"/>
      <c r="X47" s="51"/>
    </row>
    <row r="48" spans="1:25" ht="12.75" thickBot="1" x14ac:dyDescent="0.25">
      <c r="A48" s="113" t="s">
        <v>29</v>
      </c>
      <c r="B48" s="127"/>
      <c r="C48" s="127"/>
      <c r="D48" s="127"/>
      <c r="E48" s="127"/>
      <c r="F48" s="127" t="s">
        <v>43</v>
      </c>
      <c r="G48" s="127" t="s">
        <v>43</v>
      </c>
      <c r="H48" s="127" t="s">
        <v>43</v>
      </c>
      <c r="I48" s="127" t="s">
        <v>43</v>
      </c>
      <c r="J48" s="127" t="s">
        <v>43</v>
      </c>
      <c r="K48" s="127" t="s">
        <v>43</v>
      </c>
      <c r="L48" s="127" t="s">
        <v>43</v>
      </c>
      <c r="M48" s="127"/>
      <c r="N48" s="127"/>
      <c r="O48" s="127"/>
      <c r="P48" s="127"/>
      <c r="Q48" s="127"/>
      <c r="R48" s="51"/>
      <c r="T48" s="51" t="s">
        <v>59</v>
      </c>
      <c r="U48" s="51"/>
      <c r="V48" s="51"/>
      <c r="W48" s="51"/>
      <c r="X48" s="51"/>
    </row>
    <row r="49" spans="1:24" ht="12.75" thickBot="1" x14ac:dyDescent="0.25">
      <c r="A49" s="114" t="s">
        <v>30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51"/>
      <c r="T49" s="51" t="s">
        <v>60</v>
      </c>
      <c r="U49" s="51"/>
      <c r="V49" s="51"/>
      <c r="W49" s="51"/>
      <c r="X49" s="51"/>
    </row>
    <row r="50" spans="1:24" ht="24.75" thickBot="1" x14ac:dyDescent="0.25">
      <c r="A50" s="114" t="s">
        <v>31</v>
      </c>
      <c r="B50" s="128">
        <v>3</v>
      </c>
      <c r="C50" s="128">
        <v>4</v>
      </c>
      <c r="D50" s="128">
        <v>3</v>
      </c>
      <c r="E50" s="128"/>
      <c r="F50" s="128">
        <v>2</v>
      </c>
      <c r="G50" s="128">
        <v>2</v>
      </c>
      <c r="H50" s="128">
        <v>1</v>
      </c>
      <c r="I50" s="128">
        <v>2</v>
      </c>
      <c r="J50" s="128">
        <v>2</v>
      </c>
      <c r="K50" s="128">
        <v>1</v>
      </c>
      <c r="L50" s="128">
        <v>2</v>
      </c>
      <c r="M50" s="128">
        <v>3</v>
      </c>
      <c r="N50" s="128">
        <v>3</v>
      </c>
      <c r="O50" s="128">
        <v>3</v>
      </c>
      <c r="P50" s="128">
        <v>3</v>
      </c>
      <c r="Q50" s="128"/>
      <c r="R50" s="51"/>
      <c r="T50" s="51"/>
      <c r="U50" s="51"/>
      <c r="V50" s="51"/>
      <c r="W50" s="51"/>
      <c r="X50" s="51"/>
    </row>
    <row r="51" spans="1:24" ht="24.75" thickBot="1" x14ac:dyDescent="0.25">
      <c r="A51" s="114" t="s">
        <v>32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51"/>
      <c r="T51" s="51" t="s">
        <v>63</v>
      </c>
      <c r="U51" s="51"/>
      <c r="V51" s="51"/>
      <c r="W51" s="51"/>
      <c r="X51" s="51"/>
    </row>
    <row r="52" spans="1:24" ht="12.75" thickBot="1" x14ac:dyDescent="0.25">
      <c r="A52" s="114" t="s">
        <v>33</v>
      </c>
      <c r="B52" s="128"/>
      <c r="C52" s="128"/>
      <c r="D52" s="128"/>
      <c r="E52" s="128"/>
      <c r="F52" s="128" t="s">
        <v>44</v>
      </c>
      <c r="G52" s="128" t="s">
        <v>44</v>
      </c>
      <c r="H52" s="128" t="s">
        <v>44</v>
      </c>
      <c r="I52" s="128" t="s">
        <v>44</v>
      </c>
      <c r="J52" s="128" t="s">
        <v>44</v>
      </c>
      <c r="K52" s="128" t="s">
        <v>44</v>
      </c>
      <c r="L52" s="128"/>
      <c r="M52" s="128"/>
      <c r="N52" s="128"/>
      <c r="O52" s="128"/>
      <c r="P52" s="128"/>
      <c r="Q52" s="128"/>
      <c r="R52" s="51"/>
      <c r="T52" s="51" t="s">
        <v>64</v>
      </c>
      <c r="U52" s="51"/>
      <c r="V52" s="51"/>
      <c r="W52" s="51"/>
      <c r="X52" s="51"/>
    </row>
    <row r="53" spans="1:24" ht="24.75" thickBot="1" x14ac:dyDescent="0.25">
      <c r="A53" s="114" t="s">
        <v>34</v>
      </c>
      <c r="B53" s="128" t="s">
        <v>45</v>
      </c>
      <c r="C53" s="128" t="s">
        <v>46</v>
      </c>
      <c r="D53" s="128" t="s">
        <v>45</v>
      </c>
      <c r="E53" s="128" t="s">
        <v>47</v>
      </c>
      <c r="F53" s="128"/>
      <c r="G53" s="128"/>
      <c r="H53" s="128" t="s">
        <v>45</v>
      </c>
      <c r="I53" s="128" t="s">
        <v>48</v>
      </c>
      <c r="J53" s="128"/>
      <c r="K53" s="128"/>
      <c r="L53" s="128"/>
      <c r="M53" s="128"/>
      <c r="N53" s="128" t="s">
        <v>45</v>
      </c>
      <c r="O53" s="128" t="s">
        <v>45</v>
      </c>
      <c r="P53" s="128" t="s">
        <v>45</v>
      </c>
      <c r="Q53" s="128">
        <v>0</v>
      </c>
      <c r="R53" s="51"/>
      <c r="T53" s="51" t="s">
        <v>65</v>
      </c>
      <c r="U53" s="51"/>
      <c r="V53" s="51"/>
      <c r="W53" s="51"/>
      <c r="X53" s="51"/>
    </row>
    <row r="54" spans="1:24" ht="12.75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51"/>
      <c r="T54" s="51" t="s">
        <v>67</v>
      </c>
      <c r="U54" s="51"/>
      <c r="V54" s="51"/>
      <c r="W54" s="51"/>
      <c r="X54" s="51"/>
    </row>
    <row r="55" spans="1:24" ht="13.5" thickBot="1" x14ac:dyDescent="0.25">
      <c r="A55">
        <v>2</v>
      </c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 s="51"/>
      <c r="T55" s="51" t="s">
        <v>68</v>
      </c>
      <c r="U55" s="51"/>
      <c r="V55" s="51"/>
      <c r="W55" s="51"/>
      <c r="X55" s="51"/>
    </row>
    <row r="56" spans="1:24" ht="12.75" thickBot="1" x14ac:dyDescent="0.25">
      <c r="A56" s="113" t="s">
        <v>29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51"/>
      <c r="T56" s="51" t="s">
        <v>69</v>
      </c>
      <c r="U56" s="51"/>
      <c r="V56" s="51"/>
      <c r="W56" s="51"/>
      <c r="X56" s="51"/>
    </row>
    <row r="57" spans="1:24" ht="12.75" thickBot="1" x14ac:dyDescent="0.25">
      <c r="A57" s="114" t="s">
        <v>30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51"/>
      <c r="T57" s="51" t="s">
        <v>70</v>
      </c>
      <c r="U57" s="51"/>
      <c r="V57" s="51"/>
      <c r="W57" s="51"/>
      <c r="X57" s="51"/>
    </row>
    <row r="58" spans="1:24" ht="24.75" thickBot="1" x14ac:dyDescent="0.25">
      <c r="A58" s="114" t="s">
        <v>31</v>
      </c>
      <c r="B58" s="128"/>
      <c r="C58" s="128">
        <v>3</v>
      </c>
      <c r="D58" s="128">
        <v>3</v>
      </c>
      <c r="E58" s="128">
        <v>3</v>
      </c>
      <c r="F58" s="128">
        <v>2</v>
      </c>
      <c r="G58" s="128">
        <v>3</v>
      </c>
      <c r="H58" s="128">
        <v>2</v>
      </c>
      <c r="I58" s="128">
        <v>1</v>
      </c>
      <c r="J58" s="128">
        <v>1</v>
      </c>
      <c r="K58" s="128">
        <v>2</v>
      </c>
      <c r="L58" s="128">
        <v>1</v>
      </c>
      <c r="M58" s="128"/>
      <c r="N58" s="128">
        <v>3</v>
      </c>
      <c r="O58" s="128">
        <v>3</v>
      </c>
      <c r="P58" s="128">
        <v>3</v>
      </c>
      <c r="Q58" s="128">
        <v>3</v>
      </c>
      <c r="R58" s="51"/>
      <c r="T58" s="51" t="s">
        <v>71</v>
      </c>
      <c r="U58" s="51"/>
      <c r="V58" s="51"/>
      <c r="W58" s="51"/>
      <c r="X58" s="51"/>
    </row>
    <row r="59" spans="1:24" ht="24.75" thickBot="1" x14ac:dyDescent="0.25">
      <c r="A59" s="114" t="s">
        <v>32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51"/>
      <c r="T59" s="51" t="s">
        <v>74</v>
      </c>
      <c r="U59" s="51"/>
      <c r="V59" s="51"/>
      <c r="W59" s="51"/>
      <c r="X59" s="51"/>
    </row>
    <row r="60" spans="1:24" ht="12.75" thickBot="1" x14ac:dyDescent="0.25">
      <c r="A60" s="114" t="s">
        <v>33</v>
      </c>
      <c r="B60" s="128"/>
      <c r="C60" s="128"/>
      <c r="D60" s="128"/>
      <c r="E60" s="128"/>
      <c r="F60" s="128"/>
      <c r="G60" s="128"/>
      <c r="H60" s="128" t="s">
        <v>44</v>
      </c>
      <c r="I60" s="128" t="s">
        <v>44</v>
      </c>
      <c r="J60" s="128" t="s">
        <v>44</v>
      </c>
      <c r="K60" s="128" t="s">
        <v>44</v>
      </c>
      <c r="L60" s="128"/>
      <c r="M60" s="128"/>
      <c r="N60" s="128"/>
      <c r="O60" s="128"/>
      <c r="P60" s="128"/>
      <c r="Q60" s="128"/>
      <c r="T60" s="51" t="s">
        <v>75</v>
      </c>
    </row>
    <row r="61" spans="1:24" ht="24.75" thickBot="1" x14ac:dyDescent="0.25">
      <c r="A61" s="114" t="s">
        <v>34</v>
      </c>
      <c r="B61" s="128">
        <v>0</v>
      </c>
      <c r="C61" s="128" t="s">
        <v>45</v>
      </c>
      <c r="D61" s="128" t="s">
        <v>45</v>
      </c>
      <c r="E61" s="128" t="s">
        <v>45</v>
      </c>
      <c r="F61" s="128"/>
      <c r="G61" s="128"/>
      <c r="H61" s="128"/>
      <c r="I61" s="128" t="s">
        <v>45</v>
      </c>
      <c r="J61" s="128"/>
      <c r="K61" s="128"/>
      <c r="L61" s="128"/>
      <c r="M61" s="128">
        <v>0</v>
      </c>
      <c r="N61" s="128" t="s">
        <v>45</v>
      </c>
      <c r="O61" s="128" t="s">
        <v>45</v>
      </c>
      <c r="P61" s="128" t="s">
        <v>45</v>
      </c>
      <c r="Q61" s="128"/>
      <c r="T61" s="51" t="s">
        <v>76</v>
      </c>
    </row>
    <row r="62" spans="1:24" ht="12.75" x14ac:dyDescent="0.2">
      <c r="A62"/>
      <c r="B62">
        <v>18</v>
      </c>
      <c r="C62">
        <v>17</v>
      </c>
      <c r="D62">
        <v>16</v>
      </c>
      <c r="E62">
        <v>15</v>
      </c>
      <c r="F62">
        <v>14</v>
      </c>
      <c r="G62">
        <v>13</v>
      </c>
      <c r="H62">
        <v>12</v>
      </c>
      <c r="I62">
        <v>11</v>
      </c>
      <c r="J62">
        <v>21</v>
      </c>
      <c r="K62">
        <v>22</v>
      </c>
      <c r="L62">
        <v>23</v>
      </c>
      <c r="M62">
        <v>24</v>
      </c>
      <c r="N62">
        <v>25</v>
      </c>
      <c r="O62">
        <v>26</v>
      </c>
      <c r="P62">
        <v>27</v>
      </c>
      <c r="Q62">
        <v>28</v>
      </c>
    </row>
    <row r="63" spans="1:24" ht="13.5" thickBot="1" x14ac:dyDescent="0.25">
      <c r="A63"/>
      <c r="B63">
        <v>48</v>
      </c>
      <c r="C63">
        <v>47</v>
      </c>
      <c r="D63">
        <v>46</v>
      </c>
      <c r="E63">
        <v>45</v>
      </c>
      <c r="F63">
        <v>44</v>
      </c>
      <c r="G63">
        <v>43</v>
      </c>
      <c r="H63">
        <v>42</v>
      </c>
      <c r="I63">
        <v>41</v>
      </c>
      <c r="J63">
        <v>31</v>
      </c>
      <c r="K63">
        <v>32</v>
      </c>
      <c r="L63">
        <v>33</v>
      </c>
      <c r="M63">
        <v>34</v>
      </c>
      <c r="N63">
        <v>35</v>
      </c>
      <c r="O63">
        <v>36</v>
      </c>
      <c r="P63">
        <v>37</v>
      </c>
      <c r="Q63">
        <v>38</v>
      </c>
    </row>
    <row r="64" spans="1:24" ht="12.75" thickBot="1" x14ac:dyDescent="0.25">
      <c r="A64" s="113" t="s">
        <v>29</v>
      </c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</row>
    <row r="65" spans="1:17" ht="12.75" thickBot="1" x14ac:dyDescent="0.25">
      <c r="A65" s="114" t="s">
        <v>30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1:17" ht="24.75" thickBot="1" x14ac:dyDescent="0.25">
      <c r="A66" s="114" t="s">
        <v>31</v>
      </c>
      <c r="B66" s="128"/>
      <c r="C66" s="128">
        <v>3</v>
      </c>
      <c r="D66" s="128">
        <v>3</v>
      </c>
      <c r="E66" s="128">
        <v>3</v>
      </c>
      <c r="F66" s="128">
        <v>2</v>
      </c>
      <c r="G66" s="128">
        <v>1</v>
      </c>
      <c r="H66" s="128">
        <v>2</v>
      </c>
      <c r="I66" s="128">
        <v>1</v>
      </c>
      <c r="J66" s="128">
        <v>1</v>
      </c>
      <c r="K66" s="128">
        <v>2</v>
      </c>
      <c r="L66" s="128">
        <v>1</v>
      </c>
      <c r="M66" s="128">
        <v>3</v>
      </c>
      <c r="N66" s="128">
        <v>3</v>
      </c>
      <c r="O66" s="128"/>
      <c r="P66" s="128">
        <v>3</v>
      </c>
      <c r="Q66" s="128">
        <v>3</v>
      </c>
    </row>
    <row r="67" spans="1:17" ht="24.75" thickBot="1" x14ac:dyDescent="0.25">
      <c r="A67" s="114" t="s">
        <v>32</v>
      </c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1:17" ht="12.75" thickBot="1" x14ac:dyDescent="0.25">
      <c r="A68" s="114" t="s">
        <v>33</v>
      </c>
      <c r="B68" s="128"/>
      <c r="C68" s="128"/>
      <c r="D68" s="128"/>
      <c r="E68" s="128"/>
      <c r="F68" s="128" t="s">
        <v>44</v>
      </c>
      <c r="G68" s="128" t="s">
        <v>44</v>
      </c>
      <c r="H68" s="128" t="s">
        <v>44</v>
      </c>
      <c r="I68" s="128" t="s">
        <v>44</v>
      </c>
      <c r="J68" s="128"/>
      <c r="K68" s="128"/>
      <c r="L68" s="128"/>
      <c r="M68" s="128"/>
      <c r="N68" s="128"/>
      <c r="O68" s="128"/>
      <c r="P68" s="128"/>
      <c r="Q68" s="128"/>
    </row>
    <row r="69" spans="1:17" ht="24.75" thickBot="1" x14ac:dyDescent="0.25">
      <c r="A69" s="114" t="s">
        <v>34</v>
      </c>
      <c r="B69" s="128">
        <v>0</v>
      </c>
      <c r="C69" s="128" t="s">
        <v>45</v>
      </c>
      <c r="D69" s="128" t="s">
        <v>45</v>
      </c>
      <c r="E69" s="128" t="s">
        <v>45</v>
      </c>
      <c r="F69" s="128"/>
      <c r="G69" s="128" t="s">
        <v>45</v>
      </c>
      <c r="H69" s="128"/>
      <c r="I69" s="128"/>
      <c r="J69" s="128"/>
      <c r="K69" s="128"/>
      <c r="L69" s="128"/>
      <c r="M69" s="128"/>
      <c r="N69" s="128" t="s">
        <v>45</v>
      </c>
      <c r="O69" s="128">
        <v>0</v>
      </c>
      <c r="P69" s="128" t="s">
        <v>45</v>
      </c>
      <c r="Q69" s="128" t="s">
        <v>45</v>
      </c>
    </row>
    <row r="70" spans="1:17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13.5" thickBot="1" x14ac:dyDescent="0.25">
      <c r="A72">
        <v>3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 ht="12.75" thickBot="1" x14ac:dyDescent="0.25">
      <c r="A73" s="113" t="s">
        <v>29</v>
      </c>
      <c r="B73" s="127"/>
      <c r="C73" s="127"/>
      <c r="D73" s="127"/>
      <c r="E73" s="127"/>
      <c r="F73" s="127" t="s">
        <v>43</v>
      </c>
      <c r="G73" s="127" t="s">
        <v>43</v>
      </c>
      <c r="H73" s="127" t="s">
        <v>43</v>
      </c>
      <c r="I73" s="127" t="s">
        <v>43</v>
      </c>
      <c r="J73" s="127" t="s">
        <v>43</v>
      </c>
      <c r="K73" s="127" t="s">
        <v>43</v>
      </c>
      <c r="L73" s="127" t="s">
        <v>43</v>
      </c>
      <c r="M73" s="127" t="s">
        <v>43</v>
      </c>
      <c r="N73" s="127"/>
      <c r="O73" s="127"/>
      <c r="P73" s="127"/>
      <c r="Q73" s="127"/>
    </row>
    <row r="74" spans="1:17" ht="12.75" thickBot="1" x14ac:dyDescent="0.25">
      <c r="A74" s="114" t="s">
        <v>30</v>
      </c>
      <c r="B74" s="128"/>
      <c r="C74" s="128"/>
      <c r="D74" s="128"/>
      <c r="E74" s="128"/>
      <c r="F74" s="128"/>
      <c r="G74" s="128">
        <v>3</v>
      </c>
      <c r="H74" s="128">
        <v>1</v>
      </c>
      <c r="I74" s="128"/>
      <c r="J74" s="128"/>
      <c r="K74" s="128"/>
      <c r="L74" s="128">
        <v>2</v>
      </c>
      <c r="M74" s="128"/>
      <c r="N74" s="128"/>
      <c r="O74" s="128"/>
      <c r="P74" s="128"/>
      <c r="Q74" s="128"/>
    </row>
    <row r="75" spans="1:17" ht="24.75" thickBot="1" x14ac:dyDescent="0.25">
      <c r="A75" s="114" t="s">
        <v>31</v>
      </c>
      <c r="B75" s="128"/>
      <c r="C75" s="128">
        <v>3</v>
      </c>
      <c r="D75" s="128">
        <v>3</v>
      </c>
      <c r="E75" s="128">
        <v>3</v>
      </c>
      <c r="F75" s="128">
        <v>4</v>
      </c>
      <c r="G75" s="128">
        <v>3</v>
      </c>
      <c r="H75" s="128">
        <v>2</v>
      </c>
      <c r="I75" s="128">
        <v>2</v>
      </c>
      <c r="J75" s="128">
        <v>2</v>
      </c>
      <c r="K75" s="128">
        <v>1</v>
      </c>
      <c r="L75" s="128">
        <v>2</v>
      </c>
      <c r="M75" s="128">
        <v>3</v>
      </c>
      <c r="N75" s="128">
        <v>3</v>
      </c>
      <c r="O75" s="128">
        <v>3</v>
      </c>
      <c r="P75" s="128">
        <v>3</v>
      </c>
      <c r="Q75" s="128"/>
    </row>
    <row r="76" spans="1:17" ht="24.75" thickBot="1" x14ac:dyDescent="0.25">
      <c r="A76" s="114" t="s">
        <v>32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1:17" ht="12.75" thickBot="1" x14ac:dyDescent="0.25">
      <c r="A77" s="114" t="s">
        <v>33</v>
      </c>
      <c r="B77" s="128"/>
      <c r="C77" s="128"/>
      <c r="D77" s="128"/>
      <c r="E77" s="128"/>
      <c r="F77" s="128" t="s">
        <v>44</v>
      </c>
      <c r="G77" s="128" t="s">
        <v>44</v>
      </c>
      <c r="H77" s="128"/>
      <c r="I77" s="128"/>
      <c r="J77" s="128" t="s">
        <v>44</v>
      </c>
      <c r="K77" s="128" t="s">
        <v>44</v>
      </c>
      <c r="L77" s="128" t="s">
        <v>44</v>
      </c>
      <c r="M77" s="128" t="s">
        <v>44</v>
      </c>
      <c r="N77" s="128"/>
      <c r="O77" s="128"/>
      <c r="P77" s="128"/>
      <c r="Q77" s="128"/>
    </row>
    <row r="78" spans="1:17" ht="24.75" thickBot="1" x14ac:dyDescent="0.25">
      <c r="A78" s="114" t="s">
        <v>34</v>
      </c>
      <c r="B78" s="128">
        <v>0</v>
      </c>
      <c r="C78" s="128" t="s">
        <v>49</v>
      </c>
      <c r="D78" s="128" t="s">
        <v>49</v>
      </c>
      <c r="E78" s="128" t="s">
        <v>49</v>
      </c>
      <c r="F78" s="128" t="s">
        <v>46</v>
      </c>
      <c r="G78" s="128"/>
      <c r="H78" s="128" t="s">
        <v>49</v>
      </c>
      <c r="I78" s="128" t="s">
        <v>49</v>
      </c>
      <c r="J78" s="128" t="s">
        <v>49</v>
      </c>
      <c r="K78" s="128" t="s">
        <v>49</v>
      </c>
      <c r="L78" s="128" t="s">
        <v>45</v>
      </c>
      <c r="M78" s="128" t="s">
        <v>45</v>
      </c>
      <c r="N78" s="128" t="s">
        <v>49</v>
      </c>
      <c r="O78" s="128" t="s">
        <v>49</v>
      </c>
      <c r="P78" s="128" t="s">
        <v>49</v>
      </c>
      <c r="Q78" s="128">
        <v>0</v>
      </c>
    </row>
    <row r="79" spans="1:17" ht="12.75" x14ac:dyDescent="0.2">
      <c r="A79"/>
      <c r="B79">
        <v>18</v>
      </c>
      <c r="C79">
        <v>17</v>
      </c>
      <c r="D79">
        <v>16</v>
      </c>
      <c r="E79">
        <v>15</v>
      </c>
      <c r="F79">
        <v>14</v>
      </c>
      <c r="G79">
        <v>13</v>
      </c>
      <c r="H79">
        <v>12</v>
      </c>
      <c r="I79">
        <v>11</v>
      </c>
      <c r="J79">
        <v>21</v>
      </c>
      <c r="K79">
        <v>22</v>
      </c>
      <c r="L79">
        <v>23</v>
      </c>
      <c r="M79">
        <v>24</v>
      </c>
      <c r="N79">
        <v>25</v>
      </c>
      <c r="O79">
        <v>26</v>
      </c>
      <c r="P79">
        <v>27</v>
      </c>
      <c r="Q79">
        <v>28</v>
      </c>
    </row>
    <row r="80" spans="1:17" ht="13.5" thickBot="1" x14ac:dyDescent="0.25">
      <c r="A80"/>
      <c r="B80">
        <v>48</v>
      </c>
      <c r="C80">
        <v>47</v>
      </c>
      <c r="D80">
        <v>46</v>
      </c>
      <c r="E80">
        <v>45</v>
      </c>
      <c r="F80">
        <v>44</v>
      </c>
      <c r="G80">
        <v>43</v>
      </c>
      <c r="H80">
        <v>42</v>
      </c>
      <c r="I80">
        <v>41</v>
      </c>
      <c r="J80">
        <v>31</v>
      </c>
      <c r="K80">
        <v>32</v>
      </c>
      <c r="L80">
        <v>33</v>
      </c>
      <c r="M80">
        <v>34</v>
      </c>
      <c r="N80">
        <v>35</v>
      </c>
      <c r="O80">
        <v>36</v>
      </c>
      <c r="P80">
        <v>37</v>
      </c>
      <c r="Q80">
        <v>38</v>
      </c>
    </row>
    <row r="81" spans="1:17" ht="12.75" thickBot="1" x14ac:dyDescent="0.25">
      <c r="A81" s="113" t="s">
        <v>29</v>
      </c>
      <c r="B81" s="127"/>
      <c r="C81" s="127"/>
      <c r="D81" s="127"/>
      <c r="E81" s="127"/>
      <c r="F81" s="127" t="s">
        <v>43</v>
      </c>
      <c r="G81" s="127" t="s">
        <v>43</v>
      </c>
      <c r="H81" s="127" t="s">
        <v>43</v>
      </c>
      <c r="I81" s="127" t="s">
        <v>43</v>
      </c>
      <c r="J81" s="127" t="s">
        <v>43</v>
      </c>
      <c r="K81" s="127" t="s">
        <v>43</v>
      </c>
      <c r="L81" s="127"/>
      <c r="M81" s="127"/>
      <c r="N81" s="127"/>
      <c r="O81" s="127"/>
      <c r="P81" s="127"/>
      <c r="Q81" s="127"/>
    </row>
    <row r="82" spans="1:17" ht="12.75" thickBot="1" x14ac:dyDescent="0.25">
      <c r="A82" s="113" t="s">
        <v>30</v>
      </c>
      <c r="B82" s="127"/>
      <c r="C82" s="127"/>
      <c r="D82" s="127"/>
      <c r="E82" s="127"/>
      <c r="F82" s="127"/>
      <c r="G82" s="127">
        <v>2</v>
      </c>
      <c r="H82" s="127"/>
      <c r="I82" s="127"/>
      <c r="J82" s="127"/>
      <c r="K82" s="127"/>
      <c r="L82" s="127"/>
      <c r="M82" s="127"/>
      <c r="N82" s="127"/>
      <c r="O82" s="127"/>
      <c r="P82" s="127"/>
      <c r="Q82" s="127"/>
    </row>
    <row r="83" spans="1:17" ht="24.75" thickBot="1" x14ac:dyDescent="0.25">
      <c r="A83" s="114" t="s">
        <v>31</v>
      </c>
      <c r="B83" s="128"/>
      <c r="C83" s="128">
        <v>3</v>
      </c>
      <c r="D83" s="128">
        <v>3</v>
      </c>
      <c r="E83" s="128">
        <v>3</v>
      </c>
      <c r="F83" s="128">
        <v>4</v>
      </c>
      <c r="G83" s="128">
        <v>3</v>
      </c>
      <c r="H83" s="128">
        <v>2</v>
      </c>
      <c r="I83" s="128">
        <v>2</v>
      </c>
      <c r="J83" s="128">
        <v>2</v>
      </c>
      <c r="K83" s="128">
        <v>3</v>
      </c>
      <c r="L83" s="128"/>
      <c r="M83" s="128">
        <v>4</v>
      </c>
      <c r="N83" s="128">
        <v>3</v>
      </c>
      <c r="O83" s="128">
        <v>3</v>
      </c>
      <c r="P83" s="128">
        <v>3</v>
      </c>
      <c r="Q83" s="128"/>
    </row>
    <row r="84" spans="1:17" ht="24.75" thickBot="1" x14ac:dyDescent="0.25">
      <c r="A84" s="114" t="s">
        <v>32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1:17" ht="12.75" thickBot="1" x14ac:dyDescent="0.25">
      <c r="A85" s="114" t="s">
        <v>33</v>
      </c>
      <c r="B85" s="128"/>
      <c r="C85" s="128"/>
      <c r="D85" s="128"/>
      <c r="E85" s="128"/>
      <c r="F85" s="128" t="s">
        <v>44</v>
      </c>
      <c r="G85" s="128" t="s">
        <v>44</v>
      </c>
      <c r="H85" s="128" t="s">
        <v>44</v>
      </c>
      <c r="I85" s="128" t="s">
        <v>44</v>
      </c>
      <c r="J85" s="128" t="s">
        <v>44</v>
      </c>
      <c r="K85" s="128" t="s">
        <v>44</v>
      </c>
      <c r="L85" s="128"/>
      <c r="M85" s="128"/>
      <c r="N85" s="128"/>
      <c r="O85" s="128"/>
      <c r="P85" s="128"/>
      <c r="Q85" s="128"/>
    </row>
    <row r="86" spans="1:17" ht="24.75" thickBot="1" x14ac:dyDescent="0.25">
      <c r="A86" s="114" t="s">
        <v>34</v>
      </c>
      <c r="B86" s="128">
        <v>0</v>
      </c>
      <c r="C86" s="128" t="s">
        <v>49</v>
      </c>
      <c r="D86" s="128" t="s">
        <v>49</v>
      </c>
      <c r="E86" s="128" t="s">
        <v>49</v>
      </c>
      <c r="F86" s="128"/>
      <c r="G86" s="128" t="s">
        <v>45</v>
      </c>
      <c r="H86" s="128" t="s">
        <v>48</v>
      </c>
      <c r="I86" s="128"/>
      <c r="J86" s="128"/>
      <c r="K86" s="128" t="s">
        <v>48</v>
      </c>
      <c r="L86" s="128">
        <v>0</v>
      </c>
      <c r="M86" s="128" t="s">
        <v>46</v>
      </c>
      <c r="N86" s="128" t="s">
        <v>49</v>
      </c>
      <c r="O86" s="128" t="s">
        <v>49</v>
      </c>
      <c r="P86" s="128" t="s">
        <v>49</v>
      </c>
      <c r="Q86" s="128">
        <v>0</v>
      </c>
    </row>
    <row r="87" spans="1:17" ht="12.75" thickBot="1" x14ac:dyDescent="0.25">
      <c r="A87" s="114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1:17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1:17" ht="12.75" x14ac:dyDescent="0.2">
      <c r="A89">
        <v>4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pans="1:17" x14ac:dyDescent="0.2">
      <c r="A90" s="132" t="s">
        <v>29</v>
      </c>
      <c r="B90" s="133"/>
      <c r="C90" s="133"/>
      <c r="D90" s="133"/>
      <c r="E90" s="133" t="s">
        <v>43</v>
      </c>
      <c r="F90" s="133" t="s">
        <v>43</v>
      </c>
      <c r="G90" s="133" t="s">
        <v>43</v>
      </c>
      <c r="H90" s="133" t="s">
        <v>43</v>
      </c>
      <c r="I90" s="133" t="s">
        <v>43</v>
      </c>
      <c r="J90" s="133" t="s">
        <v>43</v>
      </c>
      <c r="K90" s="133" t="s">
        <v>43</v>
      </c>
      <c r="L90" s="133" t="s">
        <v>43</v>
      </c>
      <c r="M90" s="133"/>
      <c r="N90" s="133"/>
      <c r="O90" s="133"/>
      <c r="P90" s="133"/>
      <c r="Q90" s="133"/>
    </row>
    <row r="91" spans="1:17" x14ac:dyDescent="0.2">
      <c r="A91" s="132" t="s">
        <v>30</v>
      </c>
      <c r="B91" s="133"/>
      <c r="C91" s="133"/>
      <c r="D91" s="133"/>
      <c r="E91" s="133"/>
      <c r="F91" s="133"/>
      <c r="G91" s="133">
        <v>3</v>
      </c>
      <c r="H91" s="133">
        <v>1</v>
      </c>
      <c r="I91" s="133"/>
      <c r="J91" s="133"/>
      <c r="K91" s="133"/>
      <c r="L91" s="133">
        <v>2</v>
      </c>
      <c r="M91" s="133"/>
      <c r="N91" s="133"/>
      <c r="O91" s="133"/>
      <c r="P91" s="133"/>
      <c r="Q91" s="133"/>
    </row>
    <row r="92" spans="1:17" ht="24" x14ac:dyDescent="0.2">
      <c r="A92" s="132" t="s">
        <v>31</v>
      </c>
      <c r="B92" s="133"/>
      <c r="C92" s="133">
        <v>3</v>
      </c>
      <c r="D92" s="133">
        <v>3</v>
      </c>
      <c r="E92" s="133">
        <v>4</v>
      </c>
      <c r="F92" s="133">
        <v>3</v>
      </c>
      <c r="G92" s="133">
        <v>3</v>
      </c>
      <c r="H92" s="133">
        <v>2</v>
      </c>
      <c r="I92" s="133">
        <v>2</v>
      </c>
      <c r="J92" s="133">
        <v>1</v>
      </c>
      <c r="K92" s="133">
        <v>2</v>
      </c>
      <c r="L92" s="133">
        <v>2</v>
      </c>
      <c r="M92" s="133"/>
      <c r="N92" s="133"/>
      <c r="O92" s="133">
        <v>3</v>
      </c>
      <c r="P92" s="133">
        <v>3</v>
      </c>
      <c r="Q92" s="133"/>
    </row>
    <row r="93" spans="1:17" ht="24" x14ac:dyDescent="0.2">
      <c r="A93" s="132" t="s">
        <v>32</v>
      </c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</row>
    <row r="94" spans="1:17" x14ac:dyDescent="0.2">
      <c r="A94" s="132" t="s">
        <v>33</v>
      </c>
      <c r="B94" s="133"/>
      <c r="C94" s="133"/>
      <c r="D94" s="133"/>
      <c r="E94" s="133"/>
      <c r="F94" s="133"/>
      <c r="G94" s="133"/>
      <c r="H94" s="133" t="s">
        <v>44</v>
      </c>
      <c r="I94" s="133" t="s">
        <v>44</v>
      </c>
      <c r="J94" s="133" t="s">
        <v>44</v>
      </c>
      <c r="K94" s="133" t="s">
        <v>44</v>
      </c>
      <c r="L94" s="133"/>
      <c r="M94" s="133"/>
      <c r="N94" s="133"/>
      <c r="O94" s="133"/>
      <c r="P94" s="133"/>
      <c r="Q94" s="133"/>
    </row>
    <row r="95" spans="1:17" ht="24" x14ac:dyDescent="0.2">
      <c r="A95" s="132" t="s">
        <v>34</v>
      </c>
      <c r="B95" s="133" t="s">
        <v>47</v>
      </c>
      <c r="C95" s="133" t="s">
        <v>49</v>
      </c>
      <c r="D95" s="133" t="s">
        <v>49</v>
      </c>
      <c r="E95" s="133" t="s">
        <v>46</v>
      </c>
      <c r="F95" s="133" t="s">
        <v>45</v>
      </c>
      <c r="G95" s="133"/>
      <c r="H95" s="133" t="s">
        <v>49</v>
      </c>
      <c r="I95" s="133" t="s">
        <v>49</v>
      </c>
      <c r="J95" s="133" t="s">
        <v>49</v>
      </c>
      <c r="K95" s="133" t="s">
        <v>49</v>
      </c>
      <c r="L95" s="133"/>
      <c r="M95" s="133" t="s">
        <v>47</v>
      </c>
      <c r="N95" s="133" t="s">
        <v>47</v>
      </c>
      <c r="O95" s="133" t="s">
        <v>49</v>
      </c>
      <c r="P95" s="133" t="s">
        <v>49</v>
      </c>
      <c r="Q95" s="133">
        <v>0</v>
      </c>
    </row>
    <row r="96" spans="1:17" s="131" customFormat="1" x14ac:dyDescent="0.2">
      <c r="A96" s="129"/>
      <c r="B96" s="130">
        <v>18</v>
      </c>
      <c r="C96" s="130">
        <v>17</v>
      </c>
      <c r="D96" s="130">
        <v>16</v>
      </c>
      <c r="E96" s="130">
        <v>15</v>
      </c>
      <c r="F96" s="130">
        <v>14</v>
      </c>
      <c r="G96" s="130">
        <v>13</v>
      </c>
      <c r="H96" s="130">
        <v>12</v>
      </c>
      <c r="I96" s="130">
        <v>11</v>
      </c>
      <c r="J96" s="130">
        <v>21</v>
      </c>
      <c r="K96" s="130">
        <v>22</v>
      </c>
      <c r="L96" s="130">
        <v>23</v>
      </c>
      <c r="M96" s="130">
        <v>24</v>
      </c>
      <c r="N96" s="130">
        <v>25</v>
      </c>
      <c r="O96" s="130">
        <v>26</v>
      </c>
      <c r="P96" s="130">
        <v>27</v>
      </c>
      <c r="Q96" s="130">
        <v>28</v>
      </c>
    </row>
    <row r="97" spans="1:17" s="131" customFormat="1" x14ac:dyDescent="0.2">
      <c r="A97" s="129"/>
      <c r="B97" s="130">
        <v>48</v>
      </c>
      <c r="C97" s="130">
        <v>47</v>
      </c>
      <c r="D97" s="130">
        <v>46</v>
      </c>
      <c r="E97" s="130">
        <v>45</v>
      </c>
      <c r="F97" s="130">
        <v>44</v>
      </c>
      <c r="G97" s="130">
        <v>43</v>
      </c>
      <c r="H97" s="130">
        <v>42</v>
      </c>
      <c r="I97" s="130">
        <v>41</v>
      </c>
      <c r="J97" s="130">
        <v>31</v>
      </c>
      <c r="K97" s="130">
        <v>32</v>
      </c>
      <c r="L97" s="130">
        <v>33</v>
      </c>
      <c r="M97" s="130">
        <v>34</v>
      </c>
      <c r="N97" s="130">
        <v>35</v>
      </c>
      <c r="O97" s="130">
        <v>36</v>
      </c>
      <c r="P97" s="130">
        <v>37</v>
      </c>
      <c r="Q97" s="130">
        <v>38</v>
      </c>
    </row>
    <row r="98" spans="1:17" x14ac:dyDescent="0.2">
      <c r="A98" s="132" t="s">
        <v>29</v>
      </c>
      <c r="B98" s="133"/>
      <c r="C98" s="133"/>
      <c r="D98" s="133"/>
      <c r="E98" s="133"/>
      <c r="F98" s="133" t="s">
        <v>43</v>
      </c>
      <c r="G98" s="133" t="s">
        <v>43</v>
      </c>
      <c r="H98" s="133" t="s">
        <v>43</v>
      </c>
      <c r="I98" s="133" t="s">
        <v>43</v>
      </c>
      <c r="J98" s="133" t="s">
        <v>43</v>
      </c>
      <c r="K98" s="133" t="s">
        <v>43</v>
      </c>
      <c r="L98" s="133" t="s">
        <v>43</v>
      </c>
      <c r="M98" s="133"/>
      <c r="N98" s="133"/>
      <c r="O98" s="133"/>
      <c r="P98" s="133"/>
      <c r="Q98" s="133"/>
    </row>
    <row r="99" spans="1:17" x14ac:dyDescent="0.2">
      <c r="A99" s="132" t="s">
        <v>30</v>
      </c>
      <c r="B99" s="133"/>
      <c r="C99" s="133"/>
      <c r="D99" s="133"/>
      <c r="E99" s="133"/>
      <c r="F99" s="133"/>
      <c r="G99" s="133">
        <v>1</v>
      </c>
      <c r="H99" s="133">
        <v>1</v>
      </c>
      <c r="I99" s="133"/>
      <c r="J99" s="133"/>
      <c r="K99" s="133"/>
      <c r="L99" s="133">
        <v>2</v>
      </c>
      <c r="M99" s="133"/>
      <c r="N99" s="133"/>
      <c r="O99" s="133"/>
      <c r="P99" s="133"/>
      <c r="Q99" s="133"/>
    </row>
    <row r="100" spans="1:17" ht="24" x14ac:dyDescent="0.2">
      <c r="A100" s="132" t="s">
        <v>31</v>
      </c>
      <c r="B100" s="133"/>
      <c r="C100" s="133"/>
      <c r="D100" s="133"/>
      <c r="E100" s="133"/>
      <c r="F100" s="133">
        <v>3</v>
      </c>
      <c r="G100" s="133">
        <v>3</v>
      </c>
      <c r="H100" s="133">
        <v>2</v>
      </c>
      <c r="I100" s="133">
        <v>2</v>
      </c>
      <c r="J100" s="133">
        <v>2</v>
      </c>
      <c r="K100" s="133">
        <v>5</v>
      </c>
      <c r="L100" s="133">
        <v>3</v>
      </c>
      <c r="M100" s="133"/>
      <c r="N100" s="133">
        <v>3</v>
      </c>
      <c r="O100" s="133">
        <v>3</v>
      </c>
      <c r="P100" s="133">
        <v>3</v>
      </c>
      <c r="Q100" s="133"/>
    </row>
    <row r="101" spans="1:17" ht="24" x14ac:dyDescent="0.2">
      <c r="A101" s="132" t="s">
        <v>32</v>
      </c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</row>
    <row r="102" spans="1:17" x14ac:dyDescent="0.2">
      <c r="A102" s="132" t="s">
        <v>33</v>
      </c>
      <c r="B102" s="133"/>
      <c r="C102" s="133"/>
      <c r="D102" s="133"/>
      <c r="E102" s="133"/>
      <c r="F102" s="133" t="s">
        <v>44</v>
      </c>
      <c r="G102" s="133" t="s">
        <v>44</v>
      </c>
      <c r="H102" s="133" t="s">
        <v>44</v>
      </c>
      <c r="I102" s="133" t="s">
        <v>44</v>
      </c>
      <c r="J102" s="133" t="s">
        <v>44</v>
      </c>
      <c r="K102" s="133" t="s">
        <v>44</v>
      </c>
      <c r="L102" s="133" t="s">
        <v>44</v>
      </c>
      <c r="M102" s="133"/>
      <c r="N102" s="133"/>
      <c r="O102" s="133"/>
      <c r="P102" s="133"/>
      <c r="Q102" s="133"/>
    </row>
    <row r="103" spans="1:17" ht="24" x14ac:dyDescent="0.2">
      <c r="A103" s="132" t="s">
        <v>34</v>
      </c>
      <c r="B103" s="133" t="s">
        <v>47</v>
      </c>
      <c r="C103" s="133" t="s">
        <v>50</v>
      </c>
      <c r="D103" s="133" t="s">
        <v>50</v>
      </c>
      <c r="E103" s="133" t="s">
        <v>50</v>
      </c>
      <c r="F103" s="133" t="s">
        <v>45</v>
      </c>
      <c r="G103" s="133"/>
      <c r="H103" s="133" t="s">
        <v>45</v>
      </c>
      <c r="I103" s="133" t="s">
        <v>45</v>
      </c>
      <c r="J103" s="133"/>
      <c r="K103" s="133" t="s">
        <v>51</v>
      </c>
      <c r="L103" s="133" t="s">
        <v>45</v>
      </c>
      <c r="M103" s="133" t="s">
        <v>47</v>
      </c>
      <c r="N103" s="133" t="s">
        <v>49</v>
      </c>
      <c r="O103" s="133" t="s">
        <v>49</v>
      </c>
      <c r="P103" s="133" t="s">
        <v>49</v>
      </c>
      <c r="Q103" s="133" t="s">
        <v>47</v>
      </c>
    </row>
    <row r="104" spans="1:17" ht="12.75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ht="12.75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</sheetData>
  <mergeCells count="14">
    <mergeCell ref="T17:X17"/>
    <mergeCell ref="G34:G37"/>
    <mergeCell ref="G18:G21"/>
    <mergeCell ref="S18:S21"/>
    <mergeCell ref="S22:S25"/>
    <mergeCell ref="S26:S29"/>
    <mergeCell ref="B17:F17"/>
    <mergeCell ref="H17:L17"/>
    <mergeCell ref="N17:R17"/>
    <mergeCell ref="S34:S37"/>
    <mergeCell ref="G30:G33"/>
    <mergeCell ref="S30:S33"/>
    <mergeCell ref="G26:G29"/>
    <mergeCell ref="G22:G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3" zoomScale="90" zoomScaleNormal="90" workbookViewId="0">
      <selection activeCell="B73" sqref="B73:F73"/>
    </sheetView>
  </sheetViews>
  <sheetFormatPr defaultRowHeight="12.75" x14ac:dyDescent="0.2"/>
  <cols>
    <col min="1" max="1" width="38.7109375" customWidth="1"/>
  </cols>
  <sheetData>
    <row r="1" spans="1:22" ht="27.75" x14ac:dyDescent="0.4">
      <c r="A1" s="213" t="s">
        <v>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4"/>
      <c r="R1" s="5"/>
      <c r="S1" s="6"/>
      <c r="T1" s="6"/>
      <c r="U1" s="6"/>
      <c r="V1" s="6"/>
    </row>
    <row r="2" spans="1:22" ht="15.75" x14ac:dyDescent="0.2">
      <c r="A2" s="7" t="s">
        <v>8</v>
      </c>
      <c r="B2" s="215">
        <f ca="1">TODAY()</f>
        <v>41821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6"/>
      <c r="S2" s="6"/>
      <c r="T2" s="6"/>
      <c r="U2" s="6"/>
      <c r="V2" s="6"/>
    </row>
    <row r="3" spans="1:22" ht="18" x14ac:dyDescent="0.2">
      <c r="A3" s="7" t="s">
        <v>6</v>
      </c>
      <c r="B3" s="28" t="s">
        <v>10</v>
      </c>
      <c r="C3" s="28" t="s">
        <v>10</v>
      </c>
      <c r="D3" s="28" t="s">
        <v>10</v>
      </c>
      <c r="E3" s="28" t="s">
        <v>10</v>
      </c>
      <c r="F3" s="28" t="s">
        <v>10</v>
      </c>
      <c r="G3" s="28" t="s">
        <v>10</v>
      </c>
      <c r="H3" s="28" t="s">
        <v>10</v>
      </c>
      <c r="I3" s="28" t="s">
        <v>10</v>
      </c>
      <c r="J3" s="217"/>
      <c r="K3" s="217"/>
      <c r="L3" s="217"/>
      <c r="M3" s="217"/>
      <c r="N3" s="217"/>
      <c r="O3" s="217"/>
      <c r="P3" s="217"/>
      <c r="Q3" s="217"/>
      <c r="R3" s="6"/>
      <c r="S3" s="6"/>
      <c r="T3" s="6"/>
      <c r="U3" s="6"/>
      <c r="V3" s="6"/>
    </row>
    <row r="4" spans="1:22" ht="18" x14ac:dyDescent="0.2">
      <c r="A4" s="7" t="s">
        <v>0</v>
      </c>
      <c r="B4" s="212" t="s">
        <v>21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6"/>
      <c r="S4" s="6"/>
      <c r="T4" s="6"/>
      <c r="U4" s="6"/>
      <c r="V4" s="6"/>
    </row>
    <row r="5" spans="1:22" ht="18" x14ac:dyDescent="0.2">
      <c r="A5" s="7" t="s">
        <v>2</v>
      </c>
      <c r="B5" s="212" t="s">
        <v>21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6"/>
      <c r="S5" s="6"/>
      <c r="T5" s="6"/>
      <c r="U5" s="6"/>
      <c r="V5" s="6"/>
    </row>
    <row r="6" spans="1:22" ht="18" x14ac:dyDescent="0.2">
      <c r="A6" s="7" t="s">
        <v>3</v>
      </c>
      <c r="B6" s="212" t="s">
        <v>21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6"/>
      <c r="S6" s="6"/>
      <c r="T6" s="6"/>
      <c r="U6" s="6"/>
      <c r="V6" s="6"/>
    </row>
    <row r="7" spans="1:22" ht="18" x14ac:dyDescent="0.2">
      <c r="A7" s="7" t="s">
        <v>4</v>
      </c>
      <c r="B7" s="219">
        <v>1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6"/>
      <c r="S7" s="6"/>
      <c r="T7" s="6"/>
      <c r="U7" s="6"/>
      <c r="V7" s="6"/>
    </row>
    <row r="8" spans="1:22" ht="18" x14ac:dyDescent="0.2">
      <c r="A8" s="179" t="s">
        <v>7</v>
      </c>
      <c r="B8" s="220" t="s">
        <v>10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6"/>
      <c r="S8" s="6"/>
      <c r="T8" s="6"/>
      <c r="U8" s="6"/>
      <c r="V8" s="6"/>
    </row>
    <row r="9" spans="1:22" ht="15.75" x14ac:dyDescent="0.25">
      <c r="A9" s="184"/>
      <c r="B9" s="181"/>
      <c r="C9" s="181"/>
      <c r="D9" s="181"/>
      <c r="E9" s="181"/>
      <c r="F9" s="182"/>
      <c r="G9" s="222"/>
      <c r="H9" s="223"/>
      <c r="I9" s="223"/>
      <c r="J9" s="180"/>
      <c r="K9" s="182"/>
      <c r="L9" s="182"/>
      <c r="M9" s="182"/>
      <c r="N9" s="182"/>
      <c r="O9" s="182"/>
      <c r="P9" s="182"/>
      <c r="Q9" s="182"/>
      <c r="R9" s="183"/>
      <c r="S9" s="183"/>
      <c r="T9" s="183"/>
      <c r="U9" s="183"/>
      <c r="V9" s="183"/>
    </row>
    <row r="10" spans="1:22" ht="15.75" x14ac:dyDescent="0.2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183"/>
      <c r="S10" s="183"/>
      <c r="T10" s="183"/>
      <c r="U10" s="183"/>
      <c r="V10" s="183"/>
    </row>
    <row r="11" spans="1:22" ht="18" x14ac:dyDescent="0.2">
      <c r="A11" s="185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218"/>
      <c r="M11" s="218"/>
      <c r="N11" s="218"/>
      <c r="O11" s="218"/>
      <c r="P11" s="218"/>
      <c r="Q11" s="218"/>
      <c r="R11" s="183"/>
      <c r="S11" s="183"/>
      <c r="T11" s="183"/>
      <c r="U11" s="183"/>
      <c r="V11" s="183"/>
    </row>
    <row r="12" spans="1:22" ht="15" x14ac:dyDescent="0.2">
      <c r="A12" s="185"/>
      <c r="B12" s="225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183"/>
      <c r="S12" s="183"/>
      <c r="T12" s="183"/>
      <c r="U12" s="183"/>
      <c r="V12" s="183"/>
    </row>
    <row r="13" spans="1:22" ht="18" x14ac:dyDescent="0.2">
      <c r="A13" s="18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183"/>
      <c r="S13" s="183"/>
      <c r="T13" s="183"/>
      <c r="U13" s="183"/>
      <c r="V13" s="183"/>
    </row>
    <row r="14" spans="1:22" ht="18" x14ac:dyDescent="0.2">
      <c r="A14" s="184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3"/>
      <c r="S14" s="183"/>
      <c r="T14" s="183"/>
      <c r="U14" s="183"/>
      <c r="V14" s="183"/>
    </row>
    <row r="15" spans="1:22" ht="18" x14ac:dyDescent="0.2">
      <c r="A15" s="188"/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183"/>
      <c r="S15" s="183"/>
      <c r="T15" s="183"/>
      <c r="U15" s="183"/>
      <c r="V15" s="183"/>
    </row>
    <row r="16" spans="1:22" ht="18" x14ac:dyDescent="0.2">
      <c r="A16" s="188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183"/>
      <c r="S16" s="183"/>
      <c r="T16" s="183"/>
      <c r="U16" s="183"/>
      <c r="V16" s="183"/>
    </row>
    <row r="17" spans="1:22" x14ac:dyDescent="0.2">
      <c r="A17" s="183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3"/>
      <c r="S17" s="183"/>
      <c r="T17" s="183"/>
      <c r="U17" s="183"/>
      <c r="V17" s="183"/>
    </row>
    <row r="18" spans="1:22" ht="15.75" x14ac:dyDescent="0.25">
      <c r="A18" s="190"/>
      <c r="B18" s="218"/>
      <c r="C18" s="218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183"/>
      <c r="S18" s="183"/>
      <c r="T18" s="183"/>
      <c r="U18" s="183"/>
      <c r="V18" s="183"/>
    </row>
    <row r="19" spans="1:22" ht="14.25" x14ac:dyDescent="0.2">
      <c r="A19" s="185"/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183"/>
      <c r="S19" s="183"/>
      <c r="T19" s="183"/>
      <c r="U19" s="183"/>
      <c r="V19" s="183"/>
    </row>
    <row r="20" spans="1:22" ht="15" x14ac:dyDescent="0.2">
      <c r="A20" s="185"/>
      <c r="B20" s="231"/>
      <c r="C20" s="231"/>
      <c r="D20" s="231"/>
      <c r="E20" s="231"/>
      <c r="F20" s="231"/>
      <c r="G20" s="231"/>
      <c r="H20" s="231"/>
      <c r="I20" s="231"/>
      <c r="J20" s="218"/>
      <c r="K20" s="218"/>
      <c r="L20" s="218"/>
      <c r="M20" s="218"/>
      <c r="N20" s="218"/>
      <c r="O20" s="218"/>
      <c r="P20" s="218"/>
      <c r="Q20" s="218"/>
      <c r="R20" s="183"/>
      <c r="S20" s="183"/>
      <c r="T20" s="183"/>
      <c r="U20" s="183"/>
      <c r="V20" s="183"/>
    </row>
    <row r="21" spans="1:22" ht="15" x14ac:dyDescent="0.2">
      <c r="A21" s="183"/>
      <c r="B21" s="231"/>
      <c r="C21" s="231"/>
      <c r="D21" s="231"/>
      <c r="E21" s="231"/>
      <c r="F21" s="231"/>
      <c r="G21" s="231"/>
      <c r="H21" s="231"/>
      <c r="I21" s="231"/>
      <c r="J21" s="218"/>
      <c r="K21" s="218"/>
      <c r="L21" s="218"/>
      <c r="M21" s="218"/>
      <c r="N21" s="218"/>
      <c r="O21" s="218"/>
      <c r="P21" s="218"/>
      <c r="Q21" s="218"/>
      <c r="R21" s="183"/>
      <c r="S21" s="183"/>
      <c r="T21" s="183"/>
      <c r="U21" s="183"/>
      <c r="V21" s="183"/>
    </row>
    <row r="22" spans="1:22" ht="15" x14ac:dyDescent="0.2">
      <c r="A22" s="183"/>
      <c r="B22" s="231"/>
      <c r="C22" s="231"/>
      <c r="D22" s="231"/>
      <c r="E22" s="231"/>
      <c r="F22" s="231"/>
      <c r="G22" s="231"/>
      <c r="H22" s="231"/>
      <c r="I22" s="231"/>
      <c r="J22" s="218"/>
      <c r="K22" s="218"/>
      <c r="L22" s="218"/>
      <c r="M22" s="218"/>
      <c r="N22" s="218"/>
      <c r="O22" s="218"/>
      <c r="P22" s="218"/>
      <c r="Q22" s="218"/>
      <c r="R22" s="183"/>
      <c r="S22" s="183"/>
      <c r="T22" s="183"/>
      <c r="U22" s="183"/>
      <c r="V22" s="183"/>
    </row>
    <row r="23" spans="1:22" ht="15" x14ac:dyDescent="0.2">
      <c r="A23" s="183"/>
      <c r="B23" s="231"/>
      <c r="C23" s="231"/>
      <c r="D23" s="231"/>
      <c r="E23" s="231"/>
      <c r="F23" s="231"/>
      <c r="G23" s="231"/>
      <c r="H23" s="231"/>
      <c r="I23" s="231"/>
      <c r="J23" s="218"/>
      <c r="K23" s="218"/>
      <c r="L23" s="218"/>
      <c r="M23" s="218"/>
      <c r="N23" s="218"/>
      <c r="O23" s="218"/>
      <c r="P23" s="218"/>
      <c r="Q23" s="218"/>
      <c r="R23" s="183"/>
      <c r="S23" s="183"/>
      <c r="T23" s="183"/>
      <c r="U23" s="183"/>
      <c r="V23" s="183"/>
    </row>
    <row r="24" spans="1:22" ht="15" x14ac:dyDescent="0.2">
      <c r="A24" s="183"/>
      <c r="B24" s="231"/>
      <c r="C24" s="231"/>
      <c r="D24" s="231"/>
      <c r="E24" s="231"/>
      <c r="F24" s="231"/>
      <c r="G24" s="231"/>
      <c r="H24" s="231"/>
      <c r="I24" s="231"/>
      <c r="J24" s="218"/>
      <c r="K24" s="218"/>
      <c r="L24" s="218"/>
      <c r="M24" s="218"/>
      <c r="N24" s="218"/>
      <c r="O24" s="218"/>
      <c r="P24" s="218"/>
      <c r="Q24" s="218"/>
      <c r="R24" s="183"/>
      <c r="S24" s="183"/>
      <c r="T24" s="183"/>
      <c r="U24" s="183"/>
      <c r="V24" s="183"/>
    </row>
    <row r="25" spans="1:22" x14ac:dyDescent="0.2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183"/>
      <c r="S25" s="183"/>
      <c r="T25" s="183"/>
      <c r="U25" s="183"/>
      <c r="V25" s="183"/>
    </row>
    <row r="26" spans="1:22" x14ac:dyDescent="0.2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183"/>
      <c r="S26" s="183"/>
      <c r="T26" s="183"/>
      <c r="U26" s="183"/>
      <c r="V26" s="183"/>
    </row>
    <row r="27" spans="1:22" ht="15" x14ac:dyDescent="0.2">
      <c r="A27" s="191"/>
      <c r="B27" s="232"/>
      <c r="C27" s="232"/>
      <c r="D27" s="232"/>
      <c r="E27" s="232"/>
      <c r="F27" s="232"/>
      <c r="G27" s="232"/>
      <c r="H27" s="232"/>
      <c r="I27" s="232"/>
      <c r="J27" s="218"/>
      <c r="K27" s="218"/>
      <c r="L27" s="218"/>
      <c r="M27" s="218"/>
      <c r="N27" s="218"/>
      <c r="O27" s="218"/>
      <c r="P27" s="218"/>
      <c r="Q27" s="218"/>
      <c r="R27" s="183"/>
      <c r="S27" s="183"/>
      <c r="T27" s="183"/>
      <c r="U27" s="183"/>
      <c r="V27" s="183"/>
    </row>
    <row r="28" spans="1:22" ht="15" x14ac:dyDescent="0.2">
      <c r="A28" s="191"/>
      <c r="B28" s="233"/>
      <c r="C28" s="234"/>
      <c r="D28" s="234"/>
      <c r="E28" s="234"/>
      <c r="F28" s="234"/>
      <c r="G28" s="234"/>
      <c r="H28" s="234"/>
      <c r="I28" s="234"/>
      <c r="J28" s="218"/>
      <c r="K28" s="218"/>
      <c r="L28" s="218"/>
      <c r="M28" s="218"/>
      <c r="N28" s="218"/>
      <c r="O28" s="218"/>
      <c r="P28" s="218"/>
      <c r="Q28" s="218"/>
      <c r="R28" s="183"/>
      <c r="S28" s="183"/>
      <c r="T28" s="183"/>
      <c r="U28" s="183"/>
      <c r="V28" s="183"/>
    </row>
    <row r="29" spans="1:22" x14ac:dyDescent="0.2">
      <c r="A29" s="218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183"/>
      <c r="S29" s="183"/>
      <c r="T29" s="183"/>
      <c r="U29" s="183"/>
      <c r="V29" s="183"/>
    </row>
    <row r="30" spans="1:22" ht="15" x14ac:dyDescent="0.2">
      <c r="A30" s="191"/>
      <c r="B30" s="234"/>
      <c r="C30" s="234"/>
      <c r="D30" s="234"/>
      <c r="E30" s="234"/>
      <c r="F30" s="234"/>
      <c r="G30" s="234"/>
      <c r="H30" s="234"/>
      <c r="I30" s="234"/>
      <c r="J30" s="218"/>
      <c r="K30" s="218"/>
      <c r="L30" s="218"/>
      <c r="M30" s="218"/>
      <c r="N30" s="218"/>
      <c r="O30" s="218"/>
      <c r="P30" s="218"/>
      <c r="Q30" s="218"/>
      <c r="R30" s="183"/>
      <c r="S30" s="183"/>
      <c r="T30" s="183"/>
      <c r="U30" s="183"/>
      <c r="V30" s="183"/>
    </row>
    <row r="31" spans="1:22" ht="15" x14ac:dyDescent="0.2">
      <c r="A31" s="191"/>
      <c r="B31" s="234"/>
      <c r="C31" s="234"/>
      <c r="D31" s="234"/>
      <c r="E31" s="234"/>
      <c r="F31" s="234"/>
      <c r="G31" s="234"/>
      <c r="H31" s="234"/>
      <c r="I31" s="234"/>
      <c r="J31" s="218"/>
      <c r="K31" s="218"/>
      <c r="L31" s="218"/>
      <c r="M31" s="218"/>
      <c r="N31" s="218"/>
      <c r="O31" s="218"/>
      <c r="P31" s="218"/>
      <c r="Q31" s="218"/>
      <c r="R31" s="183"/>
      <c r="S31" s="183"/>
      <c r="T31" s="183"/>
      <c r="U31" s="183"/>
      <c r="V31" s="183"/>
    </row>
    <row r="32" spans="1:22" x14ac:dyDescent="0.2">
      <c r="A32" s="218"/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183"/>
      <c r="S32" s="183"/>
      <c r="T32" s="183"/>
      <c r="U32" s="183"/>
      <c r="V32" s="183"/>
    </row>
    <row r="33" spans="1:22" ht="15.75" x14ac:dyDescent="0.2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183"/>
      <c r="S33" s="183"/>
      <c r="T33" s="183"/>
      <c r="U33" s="183"/>
      <c r="V33" s="183"/>
    </row>
    <row r="34" spans="1:22" ht="15" x14ac:dyDescent="0.2">
      <c r="A34" s="191"/>
      <c r="B34" s="232"/>
      <c r="C34" s="232"/>
      <c r="D34" s="232"/>
      <c r="E34" s="232"/>
      <c r="F34" s="232"/>
      <c r="G34" s="232"/>
      <c r="H34" s="232"/>
      <c r="I34" s="232"/>
      <c r="J34" s="218"/>
      <c r="K34" s="218"/>
      <c r="L34" s="218"/>
      <c r="M34" s="218"/>
      <c r="N34" s="218"/>
      <c r="O34" s="218"/>
      <c r="P34" s="218"/>
      <c r="Q34" s="218"/>
      <c r="R34" s="183"/>
      <c r="S34" s="183"/>
      <c r="T34" s="183"/>
      <c r="U34" s="183"/>
      <c r="V34" s="183"/>
    </row>
    <row r="35" spans="1:22" ht="15" x14ac:dyDescent="0.2">
      <c r="A35" s="191"/>
      <c r="B35" s="234"/>
      <c r="C35" s="234"/>
      <c r="D35" s="234"/>
      <c r="E35" s="234"/>
      <c r="F35" s="234"/>
      <c r="G35" s="234"/>
      <c r="H35" s="234"/>
      <c r="I35" s="234"/>
      <c r="J35" s="218"/>
      <c r="K35" s="218"/>
      <c r="L35" s="218"/>
      <c r="M35" s="218"/>
      <c r="N35" s="218"/>
      <c r="O35" s="218"/>
      <c r="P35" s="218"/>
      <c r="Q35" s="218"/>
      <c r="R35" s="183"/>
      <c r="S35" s="183"/>
      <c r="T35" s="183"/>
      <c r="U35" s="183"/>
      <c r="V35" s="183"/>
    </row>
    <row r="36" spans="1:22" x14ac:dyDescent="0.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</row>
    <row r="37" spans="1:22" x14ac:dyDescent="0.2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</row>
    <row r="38" spans="1:22" x14ac:dyDescent="0.2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</row>
    <row r="39" spans="1:22" x14ac:dyDescent="0.2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</row>
    <row r="40" spans="1:22" x14ac:dyDescent="0.2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</row>
    <row r="41" spans="1:22" ht="20.25" x14ac:dyDescent="0.3">
      <c r="A41" s="192"/>
      <c r="B41" s="235"/>
      <c r="C41" s="235"/>
      <c r="D41" s="183"/>
      <c r="E41" s="183"/>
      <c r="F41" s="236"/>
      <c r="G41" s="236"/>
      <c r="H41" s="236"/>
      <c r="I41" s="236"/>
      <c r="J41" s="236"/>
      <c r="K41" s="223"/>
      <c r="L41" s="223"/>
      <c r="M41" s="183"/>
      <c r="N41" s="183"/>
      <c r="O41" s="237"/>
      <c r="P41" s="223"/>
      <c r="Q41" s="193"/>
      <c r="R41" s="193"/>
      <c r="S41" s="183"/>
      <c r="T41" s="183"/>
      <c r="U41" s="183"/>
      <c r="V41" s="183"/>
    </row>
    <row r="42" spans="1:22" ht="20.25" x14ac:dyDescent="0.25">
      <c r="A42" s="192"/>
      <c r="B42" s="240"/>
      <c r="C42" s="240"/>
      <c r="D42" s="183"/>
      <c r="E42" s="183"/>
      <c r="F42" s="183"/>
      <c r="G42" s="183"/>
      <c r="H42" s="183"/>
      <c r="I42" s="183"/>
      <c r="J42" s="201"/>
      <c r="K42" s="194"/>
      <c r="L42" s="201"/>
      <c r="M42" s="241"/>
      <c r="N42" s="241"/>
      <c r="O42" s="242"/>
      <c r="P42" s="223"/>
      <c r="Q42" s="195"/>
      <c r="R42" s="195"/>
      <c r="S42" s="183"/>
      <c r="T42" s="183"/>
      <c r="U42" s="183"/>
      <c r="V42" s="183"/>
    </row>
    <row r="43" spans="1:22" x14ac:dyDescent="0.2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</row>
    <row r="44" spans="1:22" ht="15" x14ac:dyDescent="0.2">
      <c r="A44" s="196"/>
      <c r="B44" s="183"/>
      <c r="C44" s="197"/>
      <c r="D44" s="183"/>
      <c r="E44" s="197"/>
      <c r="F44" s="183"/>
      <c r="G44" s="197"/>
      <c r="H44" s="243"/>
      <c r="I44" s="243"/>
      <c r="J44" s="223"/>
      <c r="K44" s="22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</row>
    <row r="45" spans="1:22" ht="15" x14ac:dyDescent="0.2">
      <c r="A45" s="19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183"/>
      <c r="S45" s="183"/>
      <c r="T45" s="183"/>
      <c r="U45" s="183"/>
      <c r="V45" s="183"/>
    </row>
    <row r="46" spans="1:22" x14ac:dyDescent="0.2">
      <c r="A46" s="183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183"/>
      <c r="S46" s="183"/>
      <c r="T46" s="183"/>
      <c r="U46" s="183"/>
      <c r="V46" s="183"/>
    </row>
    <row r="47" spans="1:22" x14ac:dyDescent="0.2">
      <c r="A47" s="183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83"/>
      <c r="S47" s="183"/>
      <c r="T47" s="183"/>
      <c r="U47" s="183"/>
      <c r="V47" s="183"/>
    </row>
    <row r="48" spans="1:22" ht="18" x14ac:dyDescent="0.2">
      <c r="A48" s="238"/>
      <c r="B48" s="200"/>
      <c r="C48" s="244"/>
      <c r="D48" s="244"/>
      <c r="E48" s="200"/>
      <c r="F48" s="244"/>
      <c r="G48" s="244"/>
      <c r="H48" s="245"/>
      <c r="I48" s="245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</row>
    <row r="49" spans="1:22" x14ac:dyDescent="0.2">
      <c r="A49" s="238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</row>
    <row r="50" spans="1:22" ht="15" x14ac:dyDescent="0.2">
      <c r="A50" s="198"/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183"/>
      <c r="S50" s="183"/>
      <c r="T50" s="183"/>
      <c r="U50" s="183"/>
      <c r="V50" s="183"/>
    </row>
    <row r="51" spans="1:22" x14ac:dyDescent="0.2">
      <c r="A51" s="183"/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183"/>
      <c r="S51" s="183"/>
      <c r="T51" s="183"/>
      <c r="U51" s="183"/>
      <c r="V51" s="183"/>
    </row>
    <row r="52" spans="1:22" x14ac:dyDescent="0.2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</row>
    <row r="53" spans="1:22" x14ac:dyDescent="0.2">
      <c r="A53" s="238"/>
      <c r="B53" s="218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183"/>
      <c r="S53" s="183"/>
      <c r="T53" s="183"/>
      <c r="U53" s="183"/>
      <c r="V53" s="183"/>
    </row>
    <row r="54" spans="1:22" x14ac:dyDescent="0.2">
      <c r="A54" s="239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183"/>
      <c r="S54" s="183"/>
      <c r="T54" s="183"/>
      <c r="U54" s="183"/>
      <c r="V54" s="183"/>
    </row>
    <row r="55" spans="1:22" x14ac:dyDescent="0.2">
      <c r="A55" s="239"/>
      <c r="B55" s="218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183"/>
      <c r="S55" s="183"/>
      <c r="T55" s="183"/>
      <c r="U55" s="183"/>
      <c r="V55" s="183"/>
    </row>
    <row r="56" spans="1:22" x14ac:dyDescent="0.2">
      <c r="A56" s="202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83"/>
      <c r="S56" s="183"/>
      <c r="T56" s="183"/>
      <c r="U56" s="183"/>
      <c r="V56" s="183"/>
    </row>
    <row r="57" spans="1:22" x14ac:dyDescent="0.2">
      <c r="A57" s="238"/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183"/>
      <c r="S57" s="183"/>
      <c r="T57" s="183"/>
      <c r="U57" s="183"/>
      <c r="V57" s="183"/>
    </row>
    <row r="58" spans="1:22" x14ac:dyDescent="0.2">
      <c r="A58" s="23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183"/>
      <c r="S58" s="183"/>
      <c r="T58" s="183"/>
      <c r="U58" s="183"/>
      <c r="V58" s="183"/>
    </row>
    <row r="59" spans="1:22" x14ac:dyDescent="0.2">
      <c r="A59" s="238"/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183"/>
      <c r="S59" s="183"/>
      <c r="T59" s="183"/>
      <c r="U59" s="183"/>
      <c r="V59" s="183"/>
    </row>
    <row r="60" spans="1:22" x14ac:dyDescent="0.2">
      <c r="A60" s="238"/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183"/>
      <c r="S60" s="183"/>
      <c r="T60" s="183"/>
      <c r="U60" s="183"/>
      <c r="V60" s="183"/>
    </row>
    <row r="61" spans="1:22" x14ac:dyDescent="0.2">
      <c r="A61" s="204"/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83"/>
      <c r="S61" s="183"/>
      <c r="T61" s="183"/>
      <c r="U61" s="183"/>
      <c r="V61" s="183"/>
    </row>
    <row r="62" spans="1:22" x14ac:dyDescent="0.2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</row>
    <row r="63" spans="1:22" ht="15" x14ac:dyDescent="0.2">
      <c r="A63" s="238"/>
      <c r="B63" s="246"/>
      <c r="C63" s="246"/>
      <c r="D63" s="247"/>
      <c r="E63" s="247"/>
      <c r="F63" s="189"/>
      <c r="G63" s="189"/>
      <c r="H63" s="246"/>
      <c r="I63" s="246"/>
      <c r="J63" s="248"/>
      <c r="K63" s="248"/>
      <c r="L63" s="189"/>
      <c r="M63" s="189"/>
      <c r="N63" s="189"/>
      <c r="O63" s="189"/>
      <c r="P63" s="189"/>
      <c r="Q63" s="189"/>
      <c r="R63" s="183"/>
      <c r="S63" s="183"/>
      <c r="T63" s="183"/>
      <c r="U63" s="183"/>
      <c r="V63" s="183"/>
    </row>
    <row r="64" spans="1:22" x14ac:dyDescent="0.2">
      <c r="A64" s="238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3"/>
      <c r="S64" s="183"/>
      <c r="T64" s="183"/>
      <c r="U64" s="183"/>
      <c r="V64" s="183"/>
    </row>
    <row r="65" spans="1:22" x14ac:dyDescent="0.2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</row>
    <row r="66" spans="1:22" ht="15" x14ac:dyDescent="0.25">
      <c r="A66" s="205"/>
      <c r="B66" s="205"/>
      <c r="C66" s="206"/>
      <c r="D66" s="189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183"/>
      <c r="S66" s="183"/>
      <c r="T66" s="183"/>
      <c r="U66" s="183"/>
      <c r="V66" s="183"/>
    </row>
    <row r="67" spans="1:22" x14ac:dyDescent="0.2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</row>
    <row r="68" spans="1:22" ht="15" x14ac:dyDescent="0.25">
      <c r="A68" s="205"/>
      <c r="B68" s="249"/>
      <c r="C68" s="249"/>
      <c r="D68" s="223"/>
      <c r="E68" s="22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</row>
    <row r="69" spans="1:22" ht="15" x14ac:dyDescent="0.25">
      <c r="A69" s="250"/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</row>
    <row r="70" spans="1:22" ht="15" x14ac:dyDescent="0.25">
      <c r="A70" s="205"/>
      <c r="B70" s="249"/>
      <c r="C70" s="249"/>
      <c r="D70" s="223"/>
      <c r="E70" s="22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</row>
    <row r="71" spans="1:22" x14ac:dyDescent="0.2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</row>
    <row r="72" spans="1:22" x14ac:dyDescent="0.2">
      <c r="A72" s="251" t="s">
        <v>23</v>
      </c>
      <c r="B72" s="251"/>
      <c r="C72" s="251"/>
      <c r="D72" s="251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1:22" x14ac:dyDescent="0.2">
      <c r="A73" s="134" t="s">
        <v>24</v>
      </c>
      <c r="B73" s="252" t="s">
        <v>78</v>
      </c>
      <c r="C73" s="252"/>
      <c r="D73" s="252"/>
      <c r="E73" s="252"/>
      <c r="F73" s="25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1:22" x14ac:dyDescent="0.2">
      <c r="A74" s="134" t="s">
        <v>62</v>
      </c>
      <c r="B74" s="252" t="s">
        <v>63</v>
      </c>
      <c r="C74" s="252"/>
      <c r="D74" s="252"/>
      <c r="E74" s="252"/>
      <c r="F74" s="25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1:22" x14ac:dyDescent="0.2">
      <c r="A75" s="134" t="s">
        <v>72</v>
      </c>
      <c r="B75" s="252" t="s">
        <v>67</v>
      </c>
      <c r="C75" s="252"/>
      <c r="D75" s="252"/>
      <c r="E75" s="252"/>
      <c r="F75" s="25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1:22" x14ac:dyDescent="0.2">
      <c r="A76" s="134" t="s">
        <v>73</v>
      </c>
      <c r="B76" s="252" t="s">
        <v>74</v>
      </c>
      <c r="C76" s="252"/>
      <c r="D76" s="252"/>
      <c r="E76" s="252"/>
      <c r="F76" s="25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1:22" x14ac:dyDescent="0.2">
      <c r="A77" s="134" t="s">
        <v>61</v>
      </c>
      <c r="B77" s="252" t="s">
        <v>56</v>
      </c>
      <c r="C77" s="252"/>
      <c r="D77" s="252"/>
      <c r="E77" s="252"/>
      <c r="F77" s="25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1:22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</row>
  </sheetData>
  <mergeCells count="71">
    <mergeCell ref="A72:D72"/>
    <mergeCell ref="B73:F73"/>
    <mergeCell ref="B77:F77"/>
    <mergeCell ref="B74:F74"/>
    <mergeCell ref="B75:F75"/>
    <mergeCell ref="B76:F76"/>
    <mergeCell ref="E66:Q66"/>
    <mergeCell ref="B68:C68"/>
    <mergeCell ref="D68:E68"/>
    <mergeCell ref="A69:V69"/>
    <mergeCell ref="B70:C70"/>
    <mergeCell ref="D70:E70"/>
    <mergeCell ref="A57:A60"/>
    <mergeCell ref="B57:Q60"/>
    <mergeCell ref="A63:A64"/>
    <mergeCell ref="B63:C63"/>
    <mergeCell ref="D63:E63"/>
    <mergeCell ref="H63:I63"/>
    <mergeCell ref="J63:K63"/>
    <mergeCell ref="A53:A55"/>
    <mergeCell ref="B53:Q55"/>
    <mergeCell ref="B42:C42"/>
    <mergeCell ref="M42:N42"/>
    <mergeCell ref="O42:P42"/>
    <mergeCell ref="H44:I44"/>
    <mergeCell ref="J44:K44"/>
    <mergeCell ref="B45:Q46"/>
    <mergeCell ref="A48:A49"/>
    <mergeCell ref="C48:D48"/>
    <mergeCell ref="F48:G48"/>
    <mergeCell ref="H48:I48"/>
    <mergeCell ref="B50:Q51"/>
    <mergeCell ref="A33:Q33"/>
    <mergeCell ref="B34:I34"/>
    <mergeCell ref="J34:Q35"/>
    <mergeCell ref="B35:I35"/>
    <mergeCell ref="B41:C41"/>
    <mergeCell ref="F41:L41"/>
    <mergeCell ref="O41:P41"/>
    <mergeCell ref="A25:Q26"/>
    <mergeCell ref="B27:I27"/>
    <mergeCell ref="J27:Q32"/>
    <mergeCell ref="B28:I28"/>
    <mergeCell ref="A29:I29"/>
    <mergeCell ref="B30:I30"/>
    <mergeCell ref="B31:I31"/>
    <mergeCell ref="A32:I32"/>
    <mergeCell ref="B20:I20"/>
    <mergeCell ref="J20:Q24"/>
    <mergeCell ref="B21:I21"/>
    <mergeCell ref="B22:I22"/>
    <mergeCell ref="B23:I23"/>
    <mergeCell ref="B24:I24"/>
    <mergeCell ref="B19:Q19"/>
    <mergeCell ref="B7:Q7"/>
    <mergeCell ref="B8:Q8"/>
    <mergeCell ref="G9:I9"/>
    <mergeCell ref="A10:Q10"/>
    <mergeCell ref="L11:Q11"/>
    <mergeCell ref="B12:Q12"/>
    <mergeCell ref="B13:Q13"/>
    <mergeCell ref="B15:Q15"/>
    <mergeCell ref="B16:Q16"/>
    <mergeCell ref="B18:C18"/>
    <mergeCell ref="D18:Q18"/>
    <mergeCell ref="B6:Q6"/>
    <mergeCell ref="A1:Q1"/>
    <mergeCell ref="B2:Q2"/>
    <mergeCell ref="J3:Q3"/>
    <mergeCell ref="B4:Q4"/>
    <mergeCell ref="B5:Q5"/>
  </mergeCells>
  <dataValidations count="7">
    <dataValidation allowBlank="1" showInputMessage="1" showErrorMessage="1" prompt="Дата регистрации по умолчанию - сегодня, но можно поменять, если требуется..." sqref="B2:Q2"/>
    <dataValidation type="date" allowBlank="1" showInputMessage="1" showErrorMessage="1" prompt="ВВЕДИТЕ ДАТУ РОЖДЕНИЯ ПАЦИЕНТА" sqref="B7:Q7">
      <formula1>1</formula1>
      <formula2>73415</formula2>
    </dataValidation>
    <dataValidation type="textLength" operator="lessThanOrEqual" allowBlank="1" showInputMessage="1" showErrorMessage="1" sqref="B3:I3 B9:E9 B11:K11 B14:Q14">
      <formula1>1</formula1>
    </dataValidation>
    <dataValidation type="textLength" operator="equal" allowBlank="1" showInputMessage="1" showErrorMessage="1" sqref="G44 C44 E44">
      <formula1>4</formula1>
    </dataValidation>
    <dataValidation type="textLength" allowBlank="1" showInputMessage="1" showErrorMessage="1" sqref="H48:I48 J42 L42">
      <formula1>2</formula1>
      <formula2>3</formula2>
    </dataValidation>
    <dataValidation type="textLength" operator="equal" allowBlank="1" showInputMessage="1" showErrorMessage="1" sqref="J44:K44">
      <formula1>3</formula1>
    </dataValidation>
    <dataValidation type="textLength" allowBlank="1" showInputMessage="1" showErrorMessage="1" sqref="B41:C41 B42:C42">
      <formula1>1</formula1>
      <formula2>4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Выберите значение">
          <x14:formula1>
            <xm:f>Лист4!$N$1:$N$2</xm:f>
          </x14:formula1>
          <xm:sqref>O42 Q42:R42</xm:sqref>
        </x14:dataValidation>
        <x14:dataValidation type="list" allowBlank="1" showInputMessage="1" showErrorMessage="1" promptTitle="Выберите из списка" prompt="1-мужчина_x000a_2-женщина_x000a_3-Кончита Вурст, но против неё у нас санкции, поэтому вариантов всего два!">
          <x14:formula1>
            <xm:f>Лист4!$M$1:$M$2</xm:f>
          </x14:formula1>
          <xm:sqref>J9</xm:sqref>
        </x14:dataValidation>
        <x14:dataValidation type="list" allowBlank="1" showInputMessage="1" showErrorMessage="1">
          <x14:formula1>
            <xm:f>Лист4!$T$41:$T$44</xm:f>
          </x14:formula1>
          <xm:sqref>C73:F73 B73</xm:sqref>
        </x14:dataValidation>
        <x14:dataValidation type="list" allowBlank="1" showInputMessage="1" showErrorMessage="1">
          <x14:formula1>
            <xm:f>Лист4!$T$45:$T$49</xm:f>
          </x14:formula1>
          <xm:sqref>B77:F77</xm:sqref>
        </x14:dataValidation>
        <x14:dataValidation type="list" allowBlank="1" showInputMessage="1" showErrorMessage="1">
          <x14:formula1>
            <xm:f>Лист4!$T$51:$T$53</xm:f>
          </x14:formula1>
          <xm:sqref>C74:F74 B74</xm:sqref>
        </x14:dataValidation>
        <x14:dataValidation type="list" allowBlank="1" showInputMessage="1" showErrorMessage="1">
          <x14:formula1>
            <xm:f>Лист4!$T$54:$T$58</xm:f>
          </x14:formula1>
          <xm:sqref>B75:F75</xm:sqref>
        </x14:dataValidation>
        <x14:dataValidation type="list" allowBlank="1" showInputMessage="1" showErrorMessage="1">
          <x14:formula1>
            <xm:f>Лист4!$T$59:$T$61</xm:f>
          </x14:formula1>
          <xm:sqref>B76:F76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zoomScale="60" zoomScaleNormal="60" workbookViewId="0">
      <selection activeCell="A10" sqref="A10:S11"/>
    </sheetView>
  </sheetViews>
  <sheetFormatPr defaultRowHeight="12.75" x14ac:dyDescent="0.2"/>
  <cols>
    <col min="1" max="1" width="14.42578125" customWidth="1"/>
    <col min="2" max="2" width="20.5703125" customWidth="1"/>
    <col min="3" max="18" width="3.7109375" customWidth="1"/>
    <col min="19" max="19" width="7.28515625" customWidth="1"/>
    <col min="20" max="20" width="10.7109375" customWidth="1"/>
    <col min="21" max="21" width="14.42578125" customWidth="1"/>
    <col min="22" max="22" width="20.5703125" customWidth="1"/>
    <col min="23" max="38" width="3.7109375" customWidth="1"/>
    <col min="39" max="39" width="7.28515625" customWidth="1"/>
    <col min="40" max="40" width="8.85546875" customWidth="1"/>
  </cols>
  <sheetData>
    <row r="1" spans="1:39" ht="27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253"/>
      <c r="M1" s="253"/>
      <c r="N1" s="253"/>
      <c r="O1" s="253"/>
      <c r="P1" s="253"/>
      <c r="Q1" s="253"/>
      <c r="R1" s="253"/>
      <c r="S1" s="253"/>
      <c r="T1" s="17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54"/>
      <c r="AG1" s="254"/>
      <c r="AH1" s="254"/>
      <c r="AI1" s="254"/>
      <c r="AJ1" s="254"/>
      <c r="AK1" s="254"/>
      <c r="AL1" s="254"/>
      <c r="AM1" s="254"/>
    </row>
    <row r="2" spans="1:39" s="2" customFormat="1" ht="17.45" customHeight="1" x14ac:dyDescent="0.2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18"/>
      <c r="U2" s="257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</row>
    <row r="3" spans="1:39" s="2" customFormat="1" ht="21.6" customHeight="1" x14ac:dyDescent="0.2">
      <c r="A3" s="259"/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19"/>
      <c r="U3" s="261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</row>
    <row r="4" spans="1:39" ht="16.149999999999999" customHeight="1" x14ac:dyDescent="0.25">
      <c r="A4" s="263"/>
      <c r="B4" s="264"/>
      <c r="C4" s="264"/>
      <c r="D4" s="264"/>
      <c r="E4" s="265"/>
      <c r="F4" s="264"/>
      <c r="G4" s="264"/>
      <c r="H4" s="264"/>
      <c r="I4" s="264"/>
      <c r="J4" s="266"/>
      <c r="K4" s="9"/>
      <c r="L4" s="9"/>
      <c r="M4" s="9"/>
      <c r="N4" s="9"/>
      <c r="O4" s="9"/>
      <c r="P4" s="9"/>
      <c r="Q4" s="9"/>
      <c r="R4" s="9"/>
      <c r="S4" s="8"/>
      <c r="T4" s="20"/>
      <c r="U4" s="263"/>
      <c r="V4" s="265"/>
      <c r="W4" s="265"/>
      <c r="X4" s="265"/>
      <c r="Y4" s="265"/>
      <c r="Z4" s="265"/>
      <c r="AA4" s="265"/>
      <c r="AB4" s="265"/>
      <c r="AC4" s="265"/>
      <c r="AD4" s="265"/>
      <c r="AE4" s="37"/>
      <c r="AF4" s="37"/>
      <c r="AG4" s="37"/>
      <c r="AH4" s="37"/>
      <c r="AI4" s="37"/>
      <c r="AJ4" s="37"/>
      <c r="AK4" s="37"/>
      <c r="AL4" s="37"/>
      <c r="AM4" s="20"/>
    </row>
    <row r="5" spans="1:39" ht="66" customHeight="1" x14ac:dyDescent="0.2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1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</row>
    <row r="6" spans="1:39" ht="15.6" customHeight="1" x14ac:dyDescent="0.25">
      <c r="A6" s="14" t="s">
        <v>11</v>
      </c>
      <c r="B6" s="269" t="s">
        <v>12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66"/>
      <c r="U6" s="167"/>
      <c r="V6" s="271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</row>
    <row r="7" spans="1:39" s="3" customFormat="1" ht="22.15" customHeight="1" x14ac:dyDescent="0.25">
      <c r="A7" s="10" t="s">
        <v>0</v>
      </c>
      <c r="B7" s="275" t="str">
        <f>Главная!B4</f>
        <v>__</v>
      </c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2"/>
      <c r="U7" s="11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</row>
    <row r="8" spans="1:39" s="3" customFormat="1" ht="22.9" customHeight="1" x14ac:dyDescent="0.25">
      <c r="A8" s="10" t="s">
        <v>2</v>
      </c>
      <c r="B8" s="275" t="str">
        <f>Главная!B5</f>
        <v>__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2"/>
      <c r="U8" s="11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</row>
    <row r="9" spans="1:39" s="3" customFormat="1" ht="22.9" customHeight="1" x14ac:dyDescent="0.25">
      <c r="A9" s="10" t="s">
        <v>3</v>
      </c>
      <c r="B9" s="275" t="str">
        <f>Главная!B6</f>
        <v>__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2"/>
      <c r="U9" s="11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</row>
    <row r="10" spans="1:39" s="3" customFormat="1" ht="20.45" customHeight="1" x14ac:dyDescent="0.2">
      <c r="A10" s="289"/>
      <c r="B10" s="273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9"/>
      <c r="N10" s="280"/>
      <c r="O10" s="280"/>
      <c r="P10" s="280"/>
      <c r="Q10" s="281"/>
      <c r="R10" s="274"/>
      <c r="S10" s="274"/>
      <c r="T10" s="70"/>
      <c r="U10" s="289"/>
      <c r="V10" s="273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9"/>
      <c r="AH10" s="280"/>
      <c r="AI10" s="280"/>
      <c r="AJ10" s="280"/>
      <c r="AK10" s="281"/>
      <c r="AL10" s="274"/>
      <c r="AM10" s="274"/>
    </row>
    <row r="11" spans="1:39" s="3" customFormat="1" ht="27" customHeight="1" x14ac:dyDescent="0.2">
      <c r="A11" s="290"/>
      <c r="B11" s="176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1"/>
      <c r="S11" s="11"/>
      <c r="T11" s="11"/>
      <c r="U11" s="290"/>
      <c r="V11" s="168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1"/>
      <c r="AM11" s="11"/>
    </row>
    <row r="12" spans="1:39" s="3" customFormat="1" ht="16.149999999999999" customHeight="1" x14ac:dyDescent="0.2">
      <c r="A12" s="282" t="s">
        <v>4</v>
      </c>
      <c r="B12" s="283"/>
      <c r="C12" s="284">
        <f>Главная!$B$7</f>
        <v>1</v>
      </c>
      <c r="D12" s="285"/>
      <c r="E12" s="285"/>
      <c r="F12" s="285"/>
      <c r="G12" s="285"/>
      <c r="H12" s="285"/>
      <c r="I12" s="286"/>
      <c r="J12" s="10" t="s">
        <v>1</v>
      </c>
      <c r="K12" s="287" t="s">
        <v>5</v>
      </c>
      <c r="L12" s="287"/>
      <c r="M12" s="288" t="str">
        <f>IF(AND(Главная!J9=1),"муж.",IF(AND(Главная!J9=2),"жен."," "))</f>
        <v xml:space="preserve"> </v>
      </c>
      <c r="N12" s="288"/>
      <c r="O12" s="288"/>
      <c r="P12" s="288"/>
      <c r="Q12" s="288"/>
      <c r="R12" s="10"/>
      <c r="S12" s="10"/>
      <c r="T12" s="11"/>
      <c r="U12" s="283"/>
      <c r="V12" s="283"/>
      <c r="W12" s="284"/>
      <c r="X12" s="285"/>
      <c r="Y12" s="285"/>
      <c r="Z12" s="285"/>
      <c r="AA12" s="285"/>
      <c r="AB12" s="285"/>
      <c r="AC12" s="285"/>
      <c r="AD12" s="11"/>
      <c r="AE12" s="287"/>
      <c r="AF12" s="287"/>
      <c r="AG12" s="287"/>
      <c r="AH12" s="287"/>
      <c r="AI12" s="287"/>
      <c r="AJ12" s="287"/>
      <c r="AK12" s="287"/>
      <c r="AL12" s="11"/>
      <c r="AM12" s="11"/>
    </row>
    <row r="13" spans="1:39" s="3" customFormat="1" ht="24.6" customHeight="1" x14ac:dyDescent="0.2">
      <c r="A13" s="279"/>
      <c r="B13" s="280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279"/>
      <c r="N13" s="280"/>
      <c r="O13" s="280"/>
      <c r="P13" s="280"/>
      <c r="Q13" s="277"/>
      <c r="R13" s="278"/>
      <c r="S13" s="278"/>
      <c r="T13" s="70"/>
      <c r="U13" s="279"/>
      <c r="V13" s="280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279"/>
      <c r="AH13" s="280"/>
      <c r="AI13" s="280"/>
      <c r="AJ13" s="280"/>
      <c r="AK13" s="277"/>
      <c r="AL13" s="278"/>
      <c r="AM13" s="278"/>
    </row>
    <row r="14" spans="1:39" s="3" customFormat="1" ht="68.45" customHeight="1" x14ac:dyDescent="0.2">
      <c r="A14" s="291"/>
      <c r="B14" s="292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69"/>
      <c r="U14" s="291"/>
      <c r="V14" s="292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</row>
    <row r="15" spans="1:39" s="3" customFormat="1" ht="17.45" customHeight="1" x14ac:dyDescent="0.2">
      <c r="A15" s="293"/>
      <c r="B15" s="265"/>
      <c r="C15" s="294"/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65"/>
      <c r="U15" s="293"/>
      <c r="V15" s="265"/>
      <c r="W15" s="294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</row>
    <row r="16" spans="1:39" s="3" customFormat="1" ht="52.15" customHeight="1" x14ac:dyDescent="0.2">
      <c r="A16" s="296"/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7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</row>
    <row r="17" spans="1:39" s="3" customFormat="1" ht="16.149999999999999" customHeight="1" x14ac:dyDescent="0.2">
      <c r="A17" s="297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3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7"/>
    </row>
    <row r="18" spans="1:39" s="3" customFormat="1" ht="19.899999999999999" customHeight="1" x14ac:dyDescent="0.2">
      <c r="A18" s="297"/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3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</row>
    <row r="19" spans="1:39" s="3" customFormat="1" ht="19.149999999999999" customHeight="1" x14ac:dyDescent="0.2">
      <c r="A19" s="298"/>
      <c r="B19" s="298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6"/>
      <c r="U19" s="298"/>
      <c r="V19" s="298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</row>
    <row r="20" spans="1:39" s="3" customFormat="1" ht="22.9" customHeight="1" x14ac:dyDescent="0.3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15"/>
      <c r="U20" s="300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</row>
    <row r="21" spans="1:39" s="3" customFormat="1" ht="31.9" customHeight="1" x14ac:dyDescent="0.2">
      <c r="A21" s="302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67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</row>
    <row r="22" spans="1:39" s="3" customFormat="1" ht="32.450000000000003" customHeight="1" x14ac:dyDescent="0.2">
      <c r="A22" s="303"/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16"/>
      <c r="U22" s="303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</row>
    <row r="23" spans="1:39" s="3" customFormat="1" ht="106.15" customHeight="1" x14ac:dyDescent="0.2">
      <c r="A23" s="302"/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60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</row>
    <row r="24" spans="1:39" s="3" customFormat="1" ht="29.45" customHeight="1" x14ac:dyDescent="0.25">
      <c r="A24" s="304"/>
      <c r="B24" s="305"/>
      <c r="C24" s="12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170"/>
      <c r="O24" s="307"/>
      <c r="P24" s="308"/>
      <c r="Q24" s="308"/>
      <c r="R24" s="308"/>
      <c r="S24" s="308"/>
      <c r="T24" s="24"/>
      <c r="U24" s="304"/>
      <c r="V24" s="305"/>
      <c r="W24" s="12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170"/>
      <c r="AI24" s="307"/>
      <c r="AJ24" s="308"/>
      <c r="AK24" s="308"/>
      <c r="AL24" s="308"/>
      <c r="AM24" s="308"/>
    </row>
    <row r="25" spans="1:39" s="3" customFormat="1" ht="13.9" customHeight="1" x14ac:dyDescent="0.2">
      <c r="A25" s="309"/>
      <c r="B25" s="310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25"/>
      <c r="U25" s="309"/>
      <c r="V25" s="310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1"/>
    </row>
    <row r="26" spans="1:39" s="3" customFormat="1" ht="30" customHeight="1" x14ac:dyDescent="0.2">
      <c r="A26" s="304"/>
      <c r="B26" s="305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3"/>
      <c r="U26" s="304"/>
      <c r="V26" s="305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</row>
    <row r="27" spans="1:39" s="3" customFormat="1" ht="17.45" customHeight="1" x14ac:dyDescent="0.2">
      <c r="A27" s="309"/>
      <c r="B27" s="310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25"/>
      <c r="U27" s="309"/>
      <c r="V27" s="310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1"/>
    </row>
    <row r="28" spans="1:39" s="3" customFormat="1" ht="30" customHeight="1" x14ac:dyDescent="0.2">
      <c r="A28" s="312"/>
      <c r="B28" s="312"/>
      <c r="C28" s="312"/>
      <c r="D28" s="312"/>
      <c r="E28" s="312"/>
      <c r="F28" s="312"/>
      <c r="G28" s="312"/>
      <c r="H28" s="313"/>
      <c r="I28" s="313"/>
      <c r="J28" s="313"/>
      <c r="K28" s="313"/>
      <c r="L28" s="313"/>
      <c r="M28" s="313"/>
      <c r="N28" s="313"/>
      <c r="O28" s="314"/>
      <c r="P28" s="314"/>
      <c r="Q28" s="314"/>
      <c r="R28" s="314"/>
      <c r="S28" s="314"/>
      <c r="T28" s="63"/>
      <c r="U28" s="312"/>
      <c r="V28" s="312"/>
      <c r="W28" s="312"/>
      <c r="X28" s="312"/>
      <c r="Y28" s="312"/>
      <c r="Z28" s="312"/>
      <c r="AA28" s="312"/>
      <c r="AB28" s="313"/>
      <c r="AC28" s="313"/>
      <c r="AD28" s="313"/>
      <c r="AE28" s="313"/>
      <c r="AF28" s="313"/>
      <c r="AG28" s="313"/>
      <c r="AH28" s="313"/>
      <c r="AI28" s="314"/>
      <c r="AJ28" s="314"/>
      <c r="AK28" s="314"/>
      <c r="AL28" s="314"/>
      <c r="AM28" s="314"/>
    </row>
    <row r="29" spans="1:39" s="3" customFormat="1" ht="26.45" customHeight="1" x14ac:dyDescent="0.2">
      <c r="A29" s="303"/>
      <c r="B29" s="302"/>
      <c r="C29" s="302"/>
      <c r="D29" s="302"/>
      <c r="E29" s="302"/>
      <c r="F29" s="302"/>
      <c r="G29" s="302"/>
      <c r="H29" s="304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61"/>
      <c r="U29" s="303"/>
      <c r="V29" s="302"/>
      <c r="W29" s="302"/>
      <c r="X29" s="302"/>
      <c r="Y29" s="302"/>
      <c r="Z29" s="302"/>
      <c r="AA29" s="302"/>
      <c r="AB29" s="304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</row>
    <row r="30" spans="1:39" s="3" customFormat="1" ht="33" customHeight="1" x14ac:dyDescent="0.2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64"/>
      <c r="U30" s="318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19"/>
    </row>
    <row r="31" spans="1:39" s="3" customFormat="1" ht="14.25" x14ac:dyDescent="0.2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2"/>
      <c r="R31" s="322"/>
      <c r="S31" s="62"/>
      <c r="T31" s="62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</row>
    <row r="32" spans="1:39" s="3" customFormat="1" ht="29.45" customHeight="1" x14ac:dyDescent="0.2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2"/>
      <c r="R32" s="322"/>
      <c r="S32" s="62"/>
      <c r="T32" s="62"/>
    </row>
    <row r="33" spans="1:20" x14ac:dyDescent="0.2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2"/>
      <c r="R33" s="322"/>
      <c r="S33" s="62"/>
      <c r="T33" s="62"/>
    </row>
    <row r="34" spans="1:20" ht="14.25" x14ac:dyDescent="0.2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2"/>
      <c r="R34" s="322"/>
      <c r="S34" s="62"/>
      <c r="T34" s="62"/>
    </row>
  </sheetData>
  <mergeCells count="98">
    <mergeCell ref="A34:P34"/>
    <mergeCell ref="Q34:R34"/>
    <mergeCell ref="A31:P31"/>
    <mergeCell ref="Q31:R31"/>
    <mergeCell ref="A32:P32"/>
    <mergeCell ref="Q32:R32"/>
    <mergeCell ref="A33:P33"/>
    <mergeCell ref="Q33:R33"/>
    <mergeCell ref="A29:G29"/>
    <mergeCell ref="H29:S29"/>
    <mergeCell ref="U29:AA29"/>
    <mergeCell ref="AB29:AM29"/>
    <mergeCell ref="A30:S30"/>
    <mergeCell ref="U30:AM30"/>
    <mergeCell ref="A27:B27"/>
    <mergeCell ref="C27:S27"/>
    <mergeCell ref="U27:V27"/>
    <mergeCell ref="W27:AM27"/>
    <mergeCell ref="A28:G28"/>
    <mergeCell ref="H28:S28"/>
    <mergeCell ref="U28:AA28"/>
    <mergeCell ref="AB28:AM28"/>
    <mergeCell ref="A25:B25"/>
    <mergeCell ref="C25:S25"/>
    <mergeCell ref="U25:V25"/>
    <mergeCell ref="W25:AM25"/>
    <mergeCell ref="A26:B26"/>
    <mergeCell ref="U26:V26"/>
    <mergeCell ref="A22:S22"/>
    <mergeCell ref="U22:AM22"/>
    <mergeCell ref="A23:S23"/>
    <mergeCell ref="U23:AM23"/>
    <mergeCell ref="A24:B24"/>
    <mergeCell ref="D24:M24"/>
    <mergeCell ref="O24:S24"/>
    <mergeCell ref="U24:V24"/>
    <mergeCell ref="X24:AG24"/>
    <mergeCell ref="AI24:AM24"/>
    <mergeCell ref="A19:S19"/>
    <mergeCell ref="U19:AM19"/>
    <mergeCell ref="A20:S20"/>
    <mergeCell ref="U20:AM20"/>
    <mergeCell ref="A21:S21"/>
    <mergeCell ref="U21:AM21"/>
    <mergeCell ref="A16:S16"/>
    <mergeCell ref="U16:AM16"/>
    <mergeCell ref="A17:S17"/>
    <mergeCell ref="U17:AM17"/>
    <mergeCell ref="A18:S18"/>
    <mergeCell ref="U18:AM18"/>
    <mergeCell ref="A14:B14"/>
    <mergeCell ref="C14:S14"/>
    <mergeCell ref="U14:V14"/>
    <mergeCell ref="W14:AM14"/>
    <mergeCell ref="A15:B15"/>
    <mergeCell ref="C15:S15"/>
    <mergeCell ref="U15:V15"/>
    <mergeCell ref="W15:AM15"/>
    <mergeCell ref="A13:B13"/>
    <mergeCell ref="M13:P13"/>
    <mergeCell ref="Q13:S13"/>
    <mergeCell ref="U13:V13"/>
    <mergeCell ref="AG13:AJ13"/>
    <mergeCell ref="AK13:AM13"/>
    <mergeCell ref="AG10:AJ10"/>
    <mergeCell ref="AK10:AM10"/>
    <mergeCell ref="A12:B12"/>
    <mergeCell ref="C12:I12"/>
    <mergeCell ref="K12:L12"/>
    <mergeCell ref="M12:Q12"/>
    <mergeCell ref="U12:V12"/>
    <mergeCell ref="W12:AC12"/>
    <mergeCell ref="AE12:AF12"/>
    <mergeCell ref="AG12:AK12"/>
    <mergeCell ref="A10:A11"/>
    <mergeCell ref="B10:L10"/>
    <mergeCell ref="M10:P10"/>
    <mergeCell ref="Q10:S10"/>
    <mergeCell ref="U10:U11"/>
    <mergeCell ref="V10:AF10"/>
    <mergeCell ref="B7:S7"/>
    <mergeCell ref="V7:AM7"/>
    <mergeCell ref="B8:S8"/>
    <mergeCell ref="V8:AM8"/>
    <mergeCell ref="B9:S9"/>
    <mergeCell ref="V9:AM9"/>
    <mergeCell ref="A4:J4"/>
    <mergeCell ref="U4:AD4"/>
    <mergeCell ref="A5:S5"/>
    <mergeCell ref="U5:AM5"/>
    <mergeCell ref="B6:S6"/>
    <mergeCell ref="V6:AM6"/>
    <mergeCell ref="L1:S1"/>
    <mergeCell ref="AF1:AM1"/>
    <mergeCell ref="A2:S2"/>
    <mergeCell ref="U2:AM2"/>
    <mergeCell ref="A3:S3"/>
    <mergeCell ref="U3:AM3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8"/>
  <sheetViews>
    <sheetView zoomScale="60" zoomScaleNormal="60" workbookViewId="0">
      <selection activeCell="U11" sqref="U11"/>
    </sheetView>
  </sheetViews>
  <sheetFormatPr defaultRowHeight="12.75" x14ac:dyDescent="0.2"/>
  <cols>
    <col min="1" max="1" width="14.42578125" customWidth="1"/>
    <col min="2" max="2" width="20.5703125" customWidth="1"/>
    <col min="3" max="18" width="3.7109375" customWidth="1"/>
    <col min="19" max="19" width="7.28515625" customWidth="1"/>
    <col min="20" max="20" width="10.7109375" customWidth="1"/>
    <col min="21" max="21" width="14.42578125" customWidth="1"/>
    <col min="22" max="22" width="20.5703125" customWidth="1"/>
    <col min="23" max="38" width="3.7109375" customWidth="1"/>
    <col min="39" max="39" width="7.28515625" customWidth="1"/>
    <col min="40" max="40" width="8.85546875" customWidth="1"/>
  </cols>
  <sheetData>
    <row r="1" spans="1:39" ht="27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54"/>
      <c r="M1" s="254"/>
      <c r="N1" s="254"/>
      <c r="O1" s="254"/>
      <c r="P1" s="254"/>
      <c r="Q1" s="254"/>
      <c r="R1" s="254"/>
      <c r="S1" s="254"/>
      <c r="T1" s="1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253"/>
      <c r="AG1" s="253"/>
      <c r="AH1" s="253"/>
      <c r="AI1" s="253"/>
      <c r="AJ1" s="253"/>
      <c r="AK1" s="253"/>
      <c r="AL1" s="253"/>
      <c r="AM1" s="253"/>
    </row>
    <row r="2" spans="1:39" s="2" customFormat="1" ht="17.45" customHeight="1" x14ac:dyDescent="0.2">
      <c r="A2" s="257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18"/>
      <c r="U2" s="255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</row>
    <row r="3" spans="1:39" s="2" customFormat="1" ht="21.6" customHeight="1" x14ac:dyDescent="0.2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19"/>
      <c r="U3" s="259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</row>
    <row r="4" spans="1:39" ht="16.149999999999999" customHeight="1" x14ac:dyDescent="0.25">
      <c r="A4" s="263"/>
      <c r="B4" s="265"/>
      <c r="C4" s="265"/>
      <c r="D4" s="265"/>
      <c r="E4" s="265"/>
      <c r="F4" s="265"/>
      <c r="G4" s="265"/>
      <c r="H4" s="265"/>
      <c r="I4" s="265"/>
      <c r="J4" s="265"/>
      <c r="K4" s="37"/>
      <c r="L4" s="37"/>
      <c r="M4" s="37"/>
      <c r="N4" s="37"/>
      <c r="O4" s="37"/>
      <c r="P4" s="37"/>
      <c r="Q4" s="37"/>
      <c r="R4" s="37"/>
      <c r="S4" s="20"/>
      <c r="T4" s="20"/>
      <c r="U4" s="263"/>
      <c r="V4" s="264"/>
      <c r="W4" s="264"/>
      <c r="X4" s="264"/>
      <c r="Y4" s="265"/>
      <c r="Z4" s="264"/>
      <c r="AA4" s="264"/>
      <c r="AB4" s="264"/>
      <c r="AC4" s="264"/>
      <c r="AD4" s="266"/>
      <c r="AE4" s="9"/>
      <c r="AF4" s="9"/>
      <c r="AG4" s="9"/>
      <c r="AH4" s="9"/>
      <c r="AI4" s="9"/>
      <c r="AJ4" s="9"/>
      <c r="AK4" s="9"/>
      <c r="AL4" s="9"/>
      <c r="AM4" s="8"/>
    </row>
    <row r="5" spans="1:39" ht="16.149999999999999" customHeight="1" x14ac:dyDescent="0.25">
      <c r="A5" s="154"/>
      <c r="B5" s="155"/>
      <c r="C5" s="155"/>
      <c r="D5" s="155"/>
      <c r="E5" s="155"/>
      <c r="F5" s="155"/>
      <c r="G5" s="155"/>
      <c r="H5" s="155"/>
      <c r="I5" s="155"/>
      <c r="J5" s="155"/>
      <c r="K5" s="37"/>
      <c r="L5" s="37"/>
      <c r="M5" s="37"/>
      <c r="N5" s="37"/>
      <c r="O5" s="37"/>
      <c r="P5" s="37"/>
      <c r="Q5" s="37"/>
      <c r="R5" s="37"/>
      <c r="S5" s="20"/>
      <c r="T5" s="20"/>
      <c r="U5" s="56"/>
      <c r="V5" s="57"/>
      <c r="W5" s="57"/>
      <c r="X5" s="57"/>
      <c r="Y5" s="58"/>
      <c r="Z5" s="57"/>
      <c r="AA5" s="57"/>
      <c r="AB5" s="57"/>
      <c r="AC5" s="57"/>
      <c r="AD5" s="58"/>
      <c r="AE5" s="37"/>
      <c r="AF5" s="37"/>
      <c r="AG5" s="37"/>
      <c r="AH5" s="37"/>
      <c r="AI5" s="37"/>
      <c r="AJ5" s="37"/>
      <c r="AK5" s="37"/>
      <c r="AL5" s="37"/>
      <c r="AM5" s="8"/>
    </row>
    <row r="6" spans="1:39" ht="16.149999999999999" customHeight="1" x14ac:dyDescent="0.25">
      <c r="A6" s="154"/>
      <c r="B6" s="155"/>
      <c r="C6" s="155"/>
      <c r="D6" s="155"/>
      <c r="E6" s="155"/>
      <c r="F6" s="155"/>
      <c r="G6" s="155"/>
      <c r="H6" s="155"/>
      <c r="I6" s="155"/>
      <c r="J6" s="155"/>
      <c r="K6" s="37"/>
      <c r="L6" s="37"/>
      <c r="M6" s="37"/>
      <c r="N6" s="37"/>
      <c r="O6" s="37"/>
      <c r="P6" s="37"/>
      <c r="Q6" s="37"/>
      <c r="R6" s="37"/>
      <c r="S6" s="20"/>
      <c r="T6" s="20"/>
      <c r="U6" s="56"/>
      <c r="V6" s="57"/>
      <c r="W6" s="57"/>
      <c r="X6" s="57"/>
      <c r="Y6" s="58"/>
      <c r="Z6" s="57"/>
      <c r="AA6" s="57"/>
      <c r="AB6" s="57"/>
      <c r="AC6" s="57"/>
      <c r="AD6" s="58"/>
      <c r="AE6" s="37"/>
      <c r="AF6" s="37"/>
      <c r="AG6" s="37"/>
      <c r="AH6" s="37"/>
      <c r="AI6" s="37"/>
      <c r="AJ6" s="37"/>
      <c r="AK6" s="37"/>
      <c r="AL6" s="37"/>
      <c r="AM6" s="8"/>
    </row>
    <row r="7" spans="1:39" ht="35.450000000000003" customHeight="1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1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</row>
    <row r="8" spans="1:39" s="3" customFormat="1" ht="22.15" customHeight="1" x14ac:dyDescent="0.25">
      <c r="A8" s="172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2"/>
      <c r="U8" s="10">
        <f t="shared" ref="U8:U10" si="0">A8</f>
        <v>0</v>
      </c>
      <c r="V8" s="275" t="str">
        <f>Согласие!B7</f>
        <v>__</v>
      </c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</row>
    <row r="9" spans="1:39" s="3" customFormat="1" ht="22.9" customHeight="1" x14ac:dyDescent="0.25">
      <c r="A9" s="172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2"/>
      <c r="U9" s="10">
        <f t="shared" si="0"/>
        <v>0</v>
      </c>
      <c r="V9" s="275" t="str">
        <f>Согласие!B8</f>
        <v>__</v>
      </c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</row>
    <row r="10" spans="1:39" s="3" customFormat="1" ht="22.9" customHeight="1" x14ac:dyDescent="0.25">
      <c r="A10" s="172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2"/>
      <c r="U10" s="10">
        <f t="shared" si="0"/>
        <v>0</v>
      </c>
      <c r="V10" s="275" t="str">
        <f>Согласие!B9</f>
        <v>__</v>
      </c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</row>
    <row r="11" spans="1:39" s="3" customFormat="1" ht="22.9" customHeight="1" x14ac:dyDescent="0.25">
      <c r="A11" s="287"/>
      <c r="B11" s="287"/>
      <c r="C11" s="325"/>
      <c r="D11" s="325"/>
      <c r="E11" s="325"/>
      <c r="F11" s="325"/>
      <c r="G11" s="325"/>
      <c r="H11" s="325"/>
      <c r="I11" s="325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22"/>
      <c r="U11" s="40">
        <f ca="1">IF(YEAR(TODAY())-YEAR(C11)-1,YEAR(TODAY())-YEAR(C11))</f>
        <v>114</v>
      </c>
      <c r="V11" s="71" t="s">
        <v>22</v>
      </c>
      <c r="W11" s="326" t="str">
        <f ca="1">IF(AND(Результаты!U11=21),"Диспансерный год",IF(AND(Результаты!U11=24),"Диспансерный год",IF(AND(Результаты!U11=27),"Диспансерный год",IF(AND(Результаты!U11=30),"Диспансерный год",IF(AND(Результаты!U11=33),"Диспансерный год",IF(AND(Результаты!U11=36),"Диспансерный год",IF(AND(Результаты!U11=39),"Диспансерный год",IF(AND(Результаты!U11=42),"Диспансерный год",IF(AND(Результаты!U11=45),"Диспансерный год",IF(AND(Результаты!U11=48),"Диспансерный год",IF(AND(Результаты!U11=51),"Диспансерный год",IF(AND(Результаты!U11=54),"Диспансерный год",IF(AND(Результаты!U11=57),"Диспансерный год",IF(AND(Результаты!U11=60),"Диспансерный год",IF(AND(Результаты!U11=63),"Диспансерный год",IF(AND(Результаты!U11=66),"Диспансерный год",IF(AND(Результаты!U11=69),"Диспансерный год",IF(AND(Результаты!U11=72),"Диспансерный год",IF(AND(Результаты!U11=75),"Диспансерный год",IF(AND(Результаты!U11=78),"Диспансерный год",IF(AND(Результаты!U11=81),"Диспансерный год",IF(AND(Результаты!U11=84),"Диспансерный год",IF(AND(Результаты!U11=87),"Диспансерный год",IF(AND(Результаты!U11=90),"Диспансерный год",IF(AND(Результаты!U11=93),"Диспансерный год",IF(AND(Результаты!U11=96),"Диспансерный год",IF(AND(Результаты!U11=99),"Диспансерный год","Год проведения профилактического осмотра")))))))))))))))))))))))))))</f>
        <v>Год проведения профилактического осмотра</v>
      </c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59"/>
    </row>
    <row r="12" spans="1:39" s="3" customFormat="1" ht="22.9" customHeight="1" x14ac:dyDescent="0.25">
      <c r="A12" s="11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22"/>
      <c r="U12" s="327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  <c r="AK12" s="328"/>
      <c r="AL12" s="328"/>
      <c r="AM12" s="328"/>
    </row>
    <row r="13" spans="1:39" s="3" customFormat="1" ht="22.9" customHeight="1" x14ac:dyDescent="0.25">
      <c r="A13" s="11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22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</row>
    <row r="14" spans="1:39" s="3" customFormat="1" ht="20.45" customHeight="1" x14ac:dyDescent="0.25">
      <c r="A14" s="31"/>
      <c r="B14" s="173"/>
      <c r="C14" s="329"/>
      <c r="D14" s="330"/>
      <c r="E14" s="331"/>
      <c r="F14" s="332"/>
      <c r="G14" s="332"/>
      <c r="H14" s="329"/>
      <c r="I14" s="333"/>
      <c r="J14" s="333"/>
      <c r="K14" s="333"/>
      <c r="L14" s="333"/>
      <c r="M14" s="333"/>
      <c r="N14" s="333"/>
      <c r="O14" s="333"/>
      <c r="P14" s="334"/>
      <c r="Q14" s="334"/>
      <c r="R14" s="334"/>
      <c r="S14" s="163"/>
      <c r="T14" s="70"/>
      <c r="U14" s="328"/>
      <c r="V14" s="328"/>
      <c r="W14" s="328"/>
      <c r="X14" s="328"/>
      <c r="Y14" s="328"/>
      <c r="Z14" s="328"/>
      <c r="AA14" s="328"/>
      <c r="AB14" s="328"/>
      <c r="AC14" s="328"/>
      <c r="AD14" s="328"/>
      <c r="AE14" s="328"/>
      <c r="AF14" s="328"/>
      <c r="AG14" s="328"/>
      <c r="AH14" s="328"/>
      <c r="AI14" s="328"/>
      <c r="AJ14" s="328"/>
      <c r="AK14" s="328"/>
      <c r="AL14" s="328"/>
      <c r="AM14" s="328"/>
    </row>
    <row r="15" spans="1:39" s="3" customFormat="1" ht="30.6" customHeight="1" x14ac:dyDescent="0.35">
      <c r="A15" s="335"/>
      <c r="B15" s="336"/>
      <c r="C15" s="331"/>
      <c r="D15" s="332"/>
      <c r="E15" s="32"/>
      <c r="F15" s="331"/>
      <c r="G15" s="332"/>
      <c r="H15" s="288"/>
      <c r="I15" s="337"/>
      <c r="J15" s="337"/>
      <c r="K15" s="337"/>
      <c r="L15" s="338"/>
      <c r="M15" s="339"/>
      <c r="N15" s="339"/>
      <c r="O15" s="339"/>
      <c r="P15" s="339"/>
      <c r="Q15" s="339"/>
      <c r="R15" s="339"/>
      <c r="S15" s="339"/>
      <c r="T15" s="11"/>
      <c r="U15" s="340"/>
      <c r="V15" s="341"/>
      <c r="W15" s="341"/>
      <c r="X15" s="341"/>
      <c r="Y15" s="341"/>
      <c r="Z15" s="341"/>
      <c r="AA15" s="342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</row>
    <row r="16" spans="1:39" s="3" customFormat="1" ht="19.149999999999999" customHeight="1" x14ac:dyDescent="0.25">
      <c r="A16" s="33"/>
      <c r="B16" s="278"/>
      <c r="C16" s="344"/>
      <c r="D16" s="345"/>
      <c r="E16" s="346"/>
      <c r="F16" s="34"/>
      <c r="G16" s="347"/>
      <c r="H16" s="344"/>
      <c r="I16" s="344"/>
      <c r="J16" s="278"/>
      <c r="K16" s="344"/>
      <c r="L16" s="333"/>
      <c r="M16" s="333"/>
      <c r="N16" s="333"/>
      <c r="O16" s="333"/>
      <c r="P16" s="333"/>
      <c r="Q16" s="345"/>
      <c r="R16" s="332"/>
      <c r="S16" s="164"/>
      <c r="T16" s="11"/>
      <c r="U16" s="348"/>
      <c r="V16" s="349"/>
      <c r="W16" s="349"/>
      <c r="X16" s="349"/>
      <c r="Y16" s="349"/>
      <c r="Z16" s="349"/>
      <c r="AA16" s="313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105"/>
    </row>
    <row r="17" spans="1:39" s="3" customFormat="1" ht="20.45" customHeight="1" x14ac:dyDescent="0.2">
      <c r="A17" s="33"/>
      <c r="B17" s="161"/>
      <c r="C17" s="35"/>
      <c r="D17" s="34"/>
      <c r="E17" s="35"/>
      <c r="F17" s="34"/>
      <c r="G17" s="162"/>
      <c r="H17" s="35"/>
      <c r="I17" s="35"/>
      <c r="J17" s="161"/>
      <c r="K17" s="35"/>
      <c r="L17" s="151"/>
      <c r="M17" s="151"/>
      <c r="N17" s="151"/>
      <c r="O17" s="151"/>
      <c r="P17" s="151"/>
      <c r="Q17" s="165"/>
      <c r="R17" s="151"/>
      <c r="S17" s="164"/>
      <c r="T17" s="11"/>
      <c r="U17" s="349"/>
      <c r="V17" s="349"/>
      <c r="W17" s="349"/>
      <c r="X17" s="349"/>
      <c r="Y17" s="349"/>
      <c r="Z17" s="349"/>
      <c r="AA17" s="313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105"/>
    </row>
    <row r="18" spans="1:39" s="3" customFormat="1" ht="20.45" customHeight="1" x14ac:dyDescent="0.25">
      <c r="A18" s="364"/>
      <c r="B18" s="333"/>
      <c r="C18" s="365"/>
      <c r="D18" s="330"/>
      <c r="E18" s="351"/>
      <c r="F18" s="366"/>
      <c r="G18" s="365"/>
      <c r="H18" s="330"/>
      <c r="I18" s="351"/>
      <c r="J18" s="366"/>
      <c r="K18" s="365"/>
      <c r="L18" s="330"/>
      <c r="M18" s="351"/>
      <c r="N18" s="352"/>
      <c r="O18" s="353"/>
      <c r="P18" s="354"/>
      <c r="Q18" s="354"/>
      <c r="R18" s="354"/>
      <c r="S18" s="157"/>
      <c r="T18" s="70"/>
      <c r="U18" s="355"/>
      <c r="V18" s="356"/>
      <c r="W18" s="356"/>
      <c r="X18" s="356"/>
      <c r="Y18" s="356"/>
      <c r="Z18" s="356"/>
      <c r="AA18" s="357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105"/>
    </row>
    <row r="19" spans="1:39" s="3" customFormat="1" ht="19.899999999999999" customHeight="1" x14ac:dyDescent="0.2">
      <c r="A19" s="291"/>
      <c r="B19" s="292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69"/>
      <c r="U19" s="289"/>
      <c r="V19" s="350"/>
      <c r="W19" s="350"/>
      <c r="X19" s="350"/>
      <c r="Y19" s="350"/>
      <c r="Z19" s="350"/>
      <c r="AA19" s="313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105"/>
    </row>
    <row r="20" spans="1:39" s="3" customFormat="1" ht="20.45" customHeight="1" x14ac:dyDescent="0.2">
      <c r="A20" s="359"/>
      <c r="B20" s="360"/>
      <c r="C20" s="361"/>
      <c r="D20" s="361"/>
      <c r="E20" s="361"/>
      <c r="F20" s="361"/>
      <c r="G20" s="344"/>
      <c r="H20" s="344"/>
      <c r="I20" s="344"/>
      <c r="J20" s="362"/>
      <c r="K20" s="363"/>
      <c r="L20" s="363"/>
      <c r="M20" s="363"/>
      <c r="N20" s="363"/>
      <c r="O20" s="363"/>
      <c r="P20" s="363"/>
      <c r="Q20" s="363"/>
      <c r="R20" s="363"/>
      <c r="S20" s="363"/>
      <c r="T20" s="65"/>
      <c r="U20" s="350"/>
      <c r="V20" s="350"/>
      <c r="W20" s="350"/>
      <c r="X20" s="350"/>
      <c r="Y20" s="350"/>
      <c r="Z20" s="350"/>
      <c r="AA20" s="313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105"/>
    </row>
    <row r="21" spans="1:39" s="3" customFormat="1" ht="18" customHeight="1" x14ac:dyDescent="0.2">
      <c r="A21" s="296"/>
      <c r="B21" s="367"/>
      <c r="C21" s="367"/>
      <c r="D21" s="367"/>
      <c r="E21" s="367"/>
      <c r="F21" s="367"/>
      <c r="G21" s="367"/>
      <c r="H21" s="367"/>
      <c r="I21" s="367"/>
      <c r="J21" s="369"/>
      <c r="K21" s="370"/>
      <c r="L21" s="370"/>
      <c r="M21" s="335"/>
      <c r="N21" s="349"/>
      <c r="O21" s="371"/>
      <c r="P21" s="369"/>
      <c r="Q21" s="370"/>
      <c r="R21" s="370"/>
      <c r="S21" s="106"/>
      <c r="T21" s="27"/>
      <c r="U21" s="372"/>
      <c r="V21" s="358"/>
      <c r="W21" s="358"/>
      <c r="X21" s="358"/>
      <c r="Y21" s="358"/>
      <c r="Z21" s="358"/>
      <c r="AA21" s="313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105"/>
    </row>
    <row r="22" spans="1:39" s="3" customFormat="1" ht="16.149999999999999" customHeight="1" x14ac:dyDescent="0.2">
      <c r="A22" s="368"/>
      <c r="B22" s="368"/>
      <c r="C22" s="368"/>
      <c r="D22" s="368"/>
      <c r="E22" s="368"/>
      <c r="F22" s="368"/>
      <c r="G22" s="368"/>
      <c r="H22" s="368"/>
      <c r="I22" s="368"/>
      <c r="J22" s="373"/>
      <c r="K22" s="374"/>
      <c r="L22" s="374"/>
      <c r="M22" s="374"/>
      <c r="N22" s="374"/>
      <c r="O22" s="374"/>
      <c r="P22" s="374"/>
      <c r="Q22" s="374"/>
      <c r="R22" s="374"/>
      <c r="S22" s="374"/>
      <c r="T22" s="23"/>
      <c r="U22" s="375">
        <f>J22</f>
        <v>0</v>
      </c>
      <c r="V22" s="376"/>
      <c r="W22" s="376"/>
      <c r="X22" s="376"/>
      <c r="Y22" s="376"/>
      <c r="Z22" s="376"/>
      <c r="AA22" s="290" t="s">
        <v>20</v>
      </c>
      <c r="AB22" s="377"/>
      <c r="AC22" s="377"/>
      <c r="AD22" s="378">
        <f>P14</f>
        <v>0</v>
      </c>
      <c r="AE22" s="377"/>
      <c r="AF22" s="379"/>
      <c r="AG22" s="356"/>
      <c r="AH22" s="356"/>
      <c r="AI22" s="356"/>
      <c r="AJ22" s="356"/>
      <c r="AK22" s="356"/>
      <c r="AL22" s="356"/>
      <c r="AM22" s="356"/>
    </row>
    <row r="23" spans="1:39" s="3" customFormat="1" ht="19.899999999999999" customHeight="1" x14ac:dyDescent="0.2">
      <c r="A23" s="336"/>
      <c r="B23" s="336"/>
      <c r="C23" s="336"/>
      <c r="D23" s="336"/>
      <c r="E23" s="336"/>
      <c r="F23" s="336"/>
      <c r="G23" s="336"/>
      <c r="H23" s="336"/>
      <c r="I23" s="336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23"/>
      <c r="U23" s="376"/>
      <c r="V23" s="376"/>
      <c r="W23" s="376"/>
      <c r="X23" s="376"/>
      <c r="Y23" s="376"/>
      <c r="Z23" s="376"/>
      <c r="AA23" s="380" t="s">
        <v>17</v>
      </c>
      <c r="AB23" s="381"/>
      <c r="AC23" s="381"/>
      <c r="AD23" s="381"/>
      <c r="AE23" s="381"/>
      <c r="AF23" s="382"/>
      <c r="AG23" s="315" t="str">
        <f>IF(AND(AM18="+",AM19="+"),"II","I")</f>
        <v>I</v>
      </c>
      <c r="AH23" s="383"/>
      <c r="AI23" s="380" t="s">
        <v>18</v>
      </c>
      <c r="AJ23" s="382"/>
      <c r="AK23" s="382"/>
      <c r="AL23" s="68" t="e">
        <f ca="1">INDEX(Лист4!B18:X37,MATCH(U11,Лист4!G18:G37,-1)+MATCH(C15,Лист4!A18:A21,-1)-1,MATCH(--(AM16&amp;Главная!J9),Лист4!B16:X16,)+MATCH(D16,Лист4!B38:F38)-1)</f>
        <v>#N/A</v>
      </c>
      <c r="AM23" s="42" t="s">
        <v>16</v>
      </c>
    </row>
    <row r="24" spans="1:39" s="3" customFormat="1" ht="19.149999999999999" customHeight="1" x14ac:dyDescent="0.25">
      <c r="A24" s="336"/>
      <c r="B24" s="336"/>
      <c r="C24" s="336"/>
      <c r="D24" s="336"/>
      <c r="E24" s="336"/>
      <c r="F24" s="336"/>
      <c r="G24" s="336"/>
      <c r="H24" s="336"/>
      <c r="I24" s="336"/>
      <c r="J24" s="374"/>
      <c r="K24" s="374"/>
      <c r="L24" s="374"/>
      <c r="M24" s="374"/>
      <c r="N24" s="374"/>
      <c r="O24" s="374"/>
      <c r="P24" s="374"/>
      <c r="Q24" s="374"/>
      <c r="R24" s="374"/>
      <c r="S24" s="374"/>
      <c r="T24" s="26"/>
      <c r="U24" s="384"/>
      <c r="V24" s="358"/>
      <c r="W24" s="386"/>
      <c r="X24" s="386"/>
      <c r="Y24" s="386"/>
      <c r="Z24" s="387"/>
      <c r="AA24" s="388"/>
      <c r="AB24" s="388"/>
      <c r="AC24" s="389"/>
      <c r="AD24" s="390"/>
      <c r="AE24" s="390"/>
      <c r="AF24" s="391"/>
      <c r="AG24" s="392"/>
      <c r="AH24" s="392"/>
      <c r="AI24" s="391"/>
      <c r="AJ24" s="392"/>
      <c r="AK24" s="392"/>
      <c r="AL24" s="41"/>
      <c r="AM24" s="41"/>
    </row>
    <row r="25" spans="1:39" s="3" customFormat="1" ht="22.9" customHeight="1" x14ac:dyDescent="0.25">
      <c r="A25" s="401"/>
      <c r="B25" s="350"/>
      <c r="C25" s="350"/>
      <c r="D25" s="350"/>
      <c r="E25" s="350"/>
      <c r="F25" s="350"/>
      <c r="G25" s="350"/>
      <c r="H25" s="350"/>
      <c r="I25" s="350"/>
      <c r="J25" s="402"/>
      <c r="K25" s="403"/>
      <c r="L25" s="403"/>
      <c r="M25" s="403"/>
      <c r="N25" s="403"/>
      <c r="O25" s="403"/>
      <c r="P25" s="403"/>
      <c r="Q25" s="403"/>
      <c r="R25" s="403"/>
      <c r="S25" s="403"/>
      <c r="T25" s="15"/>
      <c r="U25" s="385"/>
      <c r="V25" s="358"/>
      <c r="W25" s="387"/>
      <c r="X25" s="404"/>
      <c r="Y25" s="404"/>
      <c r="Z25" s="387"/>
      <c r="AA25" s="404"/>
      <c r="AB25" s="404"/>
      <c r="AC25" s="386"/>
      <c r="AD25" s="386"/>
      <c r="AE25" s="386"/>
      <c r="AF25" s="387"/>
      <c r="AG25" s="405"/>
      <c r="AH25" s="405"/>
      <c r="AI25" s="389"/>
      <c r="AJ25" s="390"/>
      <c r="AK25" s="390"/>
      <c r="AL25" s="389"/>
      <c r="AM25" s="390"/>
    </row>
    <row r="26" spans="1:39" s="3" customFormat="1" ht="21.6" customHeight="1" x14ac:dyDescent="0.25">
      <c r="A26" s="350"/>
      <c r="B26" s="350"/>
      <c r="C26" s="350"/>
      <c r="D26" s="350"/>
      <c r="E26" s="350"/>
      <c r="F26" s="350"/>
      <c r="G26" s="350"/>
      <c r="H26" s="350"/>
      <c r="I26" s="350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67"/>
      <c r="U26" s="393"/>
      <c r="V26" s="394"/>
      <c r="W26" s="395"/>
      <c r="X26" s="396"/>
      <c r="Y26" s="396"/>
      <c r="Z26" s="396"/>
      <c r="AA26" s="396"/>
      <c r="AB26" s="396"/>
      <c r="AC26" s="396"/>
      <c r="AD26" s="396"/>
      <c r="AE26" s="60"/>
      <c r="AF26" s="60"/>
      <c r="AG26" s="60"/>
      <c r="AH26" s="60"/>
      <c r="AI26" s="60"/>
      <c r="AJ26" s="60"/>
      <c r="AK26" s="60"/>
      <c r="AL26" s="60"/>
      <c r="AM26" s="60"/>
    </row>
    <row r="27" spans="1:39" s="3" customFormat="1" ht="19.149999999999999" customHeight="1" x14ac:dyDescent="0.2">
      <c r="A27" s="397"/>
      <c r="B27" s="350"/>
      <c r="C27" s="350"/>
      <c r="D27" s="350"/>
      <c r="E27" s="350"/>
      <c r="F27" s="350"/>
      <c r="G27" s="350"/>
      <c r="H27" s="350"/>
      <c r="I27" s="350"/>
      <c r="J27" s="398"/>
      <c r="K27" s="350"/>
      <c r="L27" s="350"/>
      <c r="M27" s="399"/>
      <c r="N27" s="305"/>
      <c r="O27" s="350"/>
      <c r="P27" s="350"/>
      <c r="Q27" s="350"/>
      <c r="R27" s="350"/>
      <c r="S27" s="350"/>
      <c r="T27" s="16"/>
      <c r="U27" s="302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400"/>
      <c r="AI27" s="400"/>
      <c r="AJ27" s="400"/>
      <c r="AK27" s="400"/>
      <c r="AL27" s="400"/>
      <c r="AM27" s="400"/>
    </row>
    <row r="28" spans="1:39" s="3" customFormat="1" ht="24" customHeight="1" x14ac:dyDescent="0.2">
      <c r="A28" s="350"/>
      <c r="B28" s="350"/>
      <c r="C28" s="350"/>
      <c r="D28" s="350"/>
      <c r="E28" s="350"/>
      <c r="F28" s="350"/>
      <c r="G28" s="350"/>
      <c r="H28" s="350"/>
      <c r="I28" s="350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6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</row>
    <row r="29" spans="1:39" s="3" customFormat="1" ht="24" customHeight="1" x14ac:dyDescent="0.2">
      <c r="A29" s="350"/>
      <c r="B29" s="350"/>
      <c r="C29" s="350"/>
      <c r="D29" s="350"/>
      <c r="E29" s="350"/>
      <c r="F29" s="350"/>
      <c r="G29" s="350"/>
      <c r="H29" s="350"/>
      <c r="I29" s="350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60"/>
      <c r="U29" s="406"/>
      <c r="V29" s="406"/>
      <c r="W29" s="406"/>
      <c r="X29" s="406"/>
      <c r="Y29" s="406"/>
      <c r="Z29" s="406"/>
      <c r="AA29" s="406"/>
      <c r="AB29" s="406"/>
      <c r="AC29" s="406"/>
      <c r="AD29" s="406"/>
      <c r="AE29" s="406"/>
      <c r="AF29" s="406"/>
      <c r="AG29" s="406"/>
      <c r="AH29" s="406"/>
      <c r="AI29" s="406"/>
      <c r="AJ29" s="406"/>
      <c r="AK29" s="406"/>
      <c r="AL29" s="406"/>
      <c r="AM29" s="406"/>
    </row>
    <row r="30" spans="1:39" s="3" customFormat="1" ht="19.149999999999999" customHeight="1" x14ac:dyDescent="0.25">
      <c r="A30" s="407"/>
      <c r="B30" s="407"/>
      <c r="C30" s="407"/>
      <c r="D30" s="407"/>
      <c r="E30" s="407"/>
      <c r="F30" s="407"/>
      <c r="G30" s="407"/>
      <c r="H30" s="407"/>
      <c r="I30" s="407"/>
      <c r="J30" s="408"/>
      <c r="K30" s="409"/>
      <c r="L30" s="409"/>
      <c r="M30" s="410"/>
      <c r="N30" s="411"/>
      <c r="O30" s="411"/>
      <c r="P30" s="85"/>
      <c r="Q30" s="85"/>
      <c r="R30" s="85"/>
      <c r="S30" s="85"/>
      <c r="T30" s="24"/>
      <c r="U30" s="152"/>
      <c r="V30" s="159"/>
      <c r="W30" s="395"/>
      <c r="X30" s="371"/>
      <c r="Y30" s="371"/>
      <c r="Z30" s="371"/>
      <c r="AA30" s="371"/>
      <c r="AB30" s="371"/>
      <c r="AC30" s="371"/>
      <c r="AD30" s="371"/>
      <c r="AE30" s="160"/>
      <c r="AF30" s="160"/>
      <c r="AG30" s="160"/>
      <c r="AH30" s="160"/>
      <c r="AI30" s="160"/>
      <c r="AJ30" s="160"/>
      <c r="AK30" s="160"/>
      <c r="AL30" s="160"/>
      <c r="AM30" s="160"/>
    </row>
    <row r="31" spans="1:39" s="3" customFormat="1" ht="13.9" customHeight="1" x14ac:dyDescent="0.2">
      <c r="A31" s="407"/>
      <c r="B31" s="407"/>
      <c r="C31" s="407"/>
      <c r="D31" s="407"/>
      <c r="E31" s="407"/>
      <c r="F31" s="407"/>
      <c r="G31" s="407"/>
      <c r="H31" s="407"/>
      <c r="I31" s="407"/>
      <c r="J31" s="409"/>
      <c r="K31" s="409"/>
      <c r="L31" s="409"/>
      <c r="M31" s="412"/>
      <c r="N31" s="344"/>
      <c r="O31" s="344"/>
      <c r="P31" s="85"/>
      <c r="Q31" s="85"/>
      <c r="R31" s="85"/>
      <c r="S31" s="85"/>
      <c r="T31" s="25"/>
      <c r="U31" s="413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</row>
    <row r="32" spans="1:39" s="3" customFormat="1" ht="19.149999999999999" customHeight="1" x14ac:dyDescent="0.2">
      <c r="A32" s="415"/>
      <c r="B32" s="416"/>
      <c r="C32" s="416"/>
      <c r="D32" s="416"/>
      <c r="E32" s="416"/>
      <c r="F32" s="416"/>
      <c r="G32" s="416"/>
      <c r="H32" s="416"/>
      <c r="I32" s="416"/>
      <c r="J32" s="417"/>
      <c r="K32" s="418"/>
      <c r="L32" s="418"/>
      <c r="M32" s="419"/>
      <c r="N32" s="420"/>
      <c r="O32" s="107"/>
      <c r="P32" s="421"/>
      <c r="Q32" s="421"/>
      <c r="R32" s="421"/>
      <c r="S32" s="421"/>
      <c r="T32" s="13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</row>
    <row r="33" spans="1:39" s="3" customFormat="1" ht="17.45" customHeight="1" x14ac:dyDescent="0.25">
      <c r="A33" s="422"/>
      <c r="B33" s="423"/>
      <c r="C33" s="423"/>
      <c r="D33" s="423"/>
      <c r="E33" s="423"/>
      <c r="F33" s="423"/>
      <c r="G33" s="423"/>
      <c r="H33" s="423"/>
      <c r="I33" s="423"/>
      <c r="J33" s="421"/>
      <c r="K33" s="425"/>
      <c r="L33" s="425"/>
      <c r="M33" s="425"/>
      <c r="N33" s="425"/>
      <c r="O33" s="425"/>
      <c r="P33" s="425"/>
      <c r="Q33" s="425"/>
      <c r="R33" s="425"/>
      <c r="S33" s="425"/>
      <c r="T33" s="25"/>
      <c r="U33" s="426"/>
      <c r="V33" s="427"/>
      <c r="W33" s="395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28"/>
      <c r="AJ33" s="428"/>
      <c r="AK33" s="428"/>
      <c r="AL33" s="428"/>
      <c r="AM33" s="428"/>
    </row>
    <row r="34" spans="1:39" s="3" customFormat="1" ht="22.9" customHeight="1" x14ac:dyDescent="0.2">
      <c r="A34" s="424"/>
      <c r="B34" s="424"/>
      <c r="C34" s="424"/>
      <c r="D34" s="424"/>
      <c r="E34" s="424"/>
      <c r="F34" s="424"/>
      <c r="G34" s="424"/>
      <c r="H34" s="424"/>
      <c r="I34" s="424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63"/>
      <c r="U34" s="429"/>
      <c r="V34" s="358"/>
      <c r="W34" s="358"/>
      <c r="X34" s="358"/>
      <c r="Y34" s="358"/>
      <c r="Z34" s="358"/>
      <c r="AA34" s="358"/>
      <c r="AB34" s="358"/>
      <c r="AC34" s="358"/>
      <c r="AD34" s="358"/>
      <c r="AE34" s="358"/>
      <c r="AF34" s="358"/>
      <c r="AG34" s="358"/>
      <c r="AH34" s="358"/>
      <c r="AI34" s="358"/>
      <c r="AJ34" s="358"/>
      <c r="AK34" s="358"/>
      <c r="AL34" s="358"/>
      <c r="AM34" s="358"/>
    </row>
    <row r="35" spans="1:39" s="3" customFormat="1" ht="19.149999999999999" customHeight="1" x14ac:dyDescent="0.2">
      <c r="A35" s="303"/>
      <c r="B35" s="371"/>
      <c r="C35" s="371"/>
      <c r="D35" s="371"/>
      <c r="E35" s="371"/>
      <c r="F35" s="371"/>
      <c r="G35" s="371"/>
      <c r="H35" s="371"/>
      <c r="I35" s="371"/>
      <c r="J35" s="315"/>
      <c r="K35" s="371"/>
      <c r="L35" s="371"/>
      <c r="M35" s="371"/>
      <c r="N35" s="371"/>
      <c r="O35" s="371"/>
      <c r="P35" s="371"/>
      <c r="Q35" s="371"/>
      <c r="R35" s="371"/>
      <c r="S35" s="371"/>
      <c r="T35" s="61"/>
      <c r="U35" s="358"/>
      <c r="V35" s="358"/>
      <c r="W35" s="358"/>
      <c r="X35" s="358"/>
      <c r="Y35" s="358"/>
      <c r="Z35" s="358"/>
      <c r="AA35" s="358"/>
      <c r="AB35" s="358"/>
      <c r="AC35" s="358"/>
      <c r="AD35" s="358"/>
      <c r="AE35" s="358"/>
      <c r="AF35" s="358"/>
      <c r="AG35" s="358"/>
      <c r="AH35" s="358"/>
      <c r="AI35" s="358"/>
      <c r="AJ35" s="358"/>
      <c r="AK35" s="358"/>
      <c r="AL35" s="358"/>
      <c r="AM35" s="358"/>
    </row>
    <row r="36" spans="1:39" s="3" customFormat="1" ht="16.899999999999999" customHeight="1" x14ac:dyDescent="0.25">
      <c r="A36" s="371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64"/>
      <c r="U36" s="153"/>
      <c r="V36" s="430"/>
      <c r="W36" s="431"/>
      <c r="X36" s="431"/>
      <c r="Y36" s="431"/>
      <c r="Z36" s="431"/>
      <c r="AA36" s="431"/>
      <c r="AB36" s="431"/>
      <c r="AC36" s="431"/>
      <c r="AD36" s="431"/>
      <c r="AE36" s="431"/>
      <c r="AF36" s="431"/>
      <c r="AG36" s="431"/>
      <c r="AH36" s="431"/>
      <c r="AI36" s="431"/>
      <c r="AJ36" s="431"/>
      <c r="AK36" s="431"/>
      <c r="AL36" s="431"/>
      <c r="AM36" s="431"/>
    </row>
    <row r="37" spans="1:39" s="3" customFormat="1" ht="17.45" customHeight="1" x14ac:dyDescent="0.2">
      <c r="A37" s="398"/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62"/>
      <c r="U37" s="372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</row>
    <row r="38" spans="1:39" x14ac:dyDescent="0.2">
      <c r="A38" s="402"/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62"/>
      <c r="U38" s="373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</row>
    <row r="39" spans="1:39" ht="15.75" x14ac:dyDescent="0.25">
      <c r="A39" s="438"/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62"/>
      <c r="U39" s="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  <c r="AI39" s="439"/>
      <c r="AJ39" s="439"/>
      <c r="AK39" s="439"/>
      <c r="AL39" s="439"/>
      <c r="AM39" s="439"/>
    </row>
    <row r="40" spans="1:39" ht="15.75" x14ac:dyDescent="0.25">
      <c r="A40" s="438"/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38"/>
      <c r="Q40" s="438"/>
      <c r="R40" s="438"/>
      <c r="S40" s="438"/>
      <c r="U40" s="160"/>
      <c r="V40" s="430"/>
      <c r="W40" s="430"/>
      <c r="X40" s="430"/>
      <c r="Y40" s="430"/>
      <c r="Z40" s="430"/>
      <c r="AA40" s="430"/>
      <c r="AB40" s="430"/>
      <c r="AC40" s="430"/>
      <c r="AD40" s="430"/>
      <c r="AE40" s="430"/>
      <c r="AF40" s="430"/>
      <c r="AG40" s="430"/>
      <c r="AH40" s="430"/>
      <c r="AI40" s="430"/>
      <c r="AJ40" s="430"/>
      <c r="AK40" s="430"/>
      <c r="AL40" s="430"/>
      <c r="AM40" s="430"/>
    </row>
    <row r="41" spans="1:39" x14ac:dyDescent="0.2">
      <c r="A41" s="438"/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8"/>
      <c r="P41" s="438"/>
      <c r="Q41" s="438"/>
      <c r="R41" s="438"/>
      <c r="S41" s="438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</row>
    <row r="42" spans="1:39" x14ac:dyDescent="0.2">
      <c r="A42" s="174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</row>
    <row r="43" spans="1:39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</row>
    <row r="44" spans="1:39" x14ac:dyDescent="0.2">
      <c r="A44" s="440"/>
      <c r="B44" s="440"/>
      <c r="C44" s="440"/>
      <c r="D44" s="440"/>
      <c r="E44" s="440"/>
      <c r="F44" s="440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440"/>
      <c r="R44" s="440"/>
      <c r="S44" s="440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</row>
    <row r="45" spans="1:39" ht="15" x14ac:dyDescent="0.2">
      <c r="A45" s="335"/>
      <c r="B45" s="337"/>
      <c r="C45" s="432"/>
      <c r="D45" s="329"/>
      <c r="E45" s="329"/>
      <c r="F45" s="329"/>
      <c r="G45" s="329"/>
      <c r="H45" s="32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U45" s="272"/>
      <c r="V45" s="272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</row>
    <row r="46" spans="1:39" ht="18" x14ac:dyDescent="0.25">
      <c r="A46" s="160"/>
      <c r="B46" s="158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U46" s="1"/>
      <c r="V46" s="1"/>
      <c r="W46" s="1"/>
      <c r="X46" s="1"/>
      <c r="Y46" s="1"/>
      <c r="Z46" s="1"/>
      <c r="AA46" s="433"/>
      <c r="AB46" s="433"/>
      <c r="AC46" s="433"/>
      <c r="AD46" s="433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34.15" customHeight="1" x14ac:dyDescent="0.2">
      <c r="A47" s="434"/>
      <c r="B47" s="435"/>
      <c r="C47" s="435"/>
      <c r="D47" s="435"/>
      <c r="E47" s="435"/>
      <c r="F47" s="435"/>
      <c r="G47" s="435"/>
      <c r="H47" s="435"/>
      <c r="I47" s="435"/>
      <c r="J47" s="435"/>
      <c r="K47" s="435"/>
      <c r="L47" s="435"/>
      <c r="M47" s="435"/>
      <c r="N47" s="435"/>
      <c r="O47" s="435"/>
      <c r="P47" s="435"/>
      <c r="Q47" s="435"/>
      <c r="R47" s="435"/>
      <c r="S47" s="435"/>
      <c r="U47" s="436"/>
      <c r="V47" s="437"/>
      <c r="W47" s="437"/>
      <c r="X47" s="437"/>
      <c r="Y47" s="437"/>
      <c r="Z47" s="437"/>
      <c r="AA47" s="437"/>
      <c r="AB47" s="437"/>
      <c r="AC47" s="437"/>
      <c r="AD47" s="437"/>
      <c r="AE47" s="437"/>
      <c r="AF47" s="437"/>
      <c r="AG47" s="437"/>
      <c r="AH47" s="437"/>
      <c r="AI47" s="437"/>
      <c r="AJ47" s="437"/>
      <c r="AK47" s="437"/>
      <c r="AL47" s="437"/>
      <c r="AM47" s="437"/>
    </row>
    <row r="48" spans="1:39" x14ac:dyDescent="0.2">
      <c r="A48" s="305"/>
      <c r="B48" s="305"/>
      <c r="C48" s="305"/>
      <c r="D48" s="305"/>
      <c r="E48" s="442"/>
      <c r="F48" s="442"/>
      <c r="G48" s="442"/>
      <c r="H48" s="442"/>
      <c r="I48" s="442"/>
      <c r="J48" s="442"/>
      <c r="K48" s="442"/>
      <c r="L48" s="411"/>
      <c r="M48" s="411"/>
      <c r="N48" s="446"/>
      <c r="O48" s="447"/>
      <c r="P48" s="411"/>
      <c r="Q48" s="448"/>
      <c r="R48" s="449"/>
      <c r="S48" s="449"/>
      <c r="T48" s="8"/>
      <c r="U48" s="435"/>
      <c r="V48" s="435"/>
      <c r="W48" s="435"/>
      <c r="X48" s="435"/>
      <c r="Y48" s="435"/>
      <c r="Z48" s="435"/>
      <c r="AA48" s="435"/>
      <c r="AB48" s="435"/>
      <c r="AC48" s="435"/>
      <c r="AD48" s="435"/>
      <c r="AE48" s="435"/>
      <c r="AF48" s="435"/>
      <c r="AG48" s="435"/>
      <c r="AH48" s="435"/>
      <c r="AI48" s="435"/>
      <c r="AJ48" s="435"/>
      <c r="AK48" s="435"/>
      <c r="AL48" s="437"/>
      <c r="AM48" s="437"/>
    </row>
    <row r="49" spans="1:39" x14ac:dyDescent="0.2">
      <c r="A49" s="411"/>
      <c r="B49" s="411"/>
      <c r="C49" s="411"/>
      <c r="D49" s="411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49"/>
      <c r="R49" s="449"/>
      <c r="S49" s="449"/>
      <c r="T49" s="8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442"/>
      <c r="AK49" s="442"/>
      <c r="AL49" s="441"/>
      <c r="AM49" s="441"/>
    </row>
    <row r="50" spans="1:39" ht="15" x14ac:dyDescent="0.25">
      <c r="A50" s="444"/>
      <c r="B50" s="444"/>
      <c r="C50" s="444"/>
      <c r="D50" s="444"/>
      <c r="E50" s="353"/>
      <c r="F50" s="353"/>
      <c r="G50" s="353"/>
      <c r="H50" s="353"/>
      <c r="I50" s="353"/>
      <c r="J50" s="353"/>
      <c r="K50" s="353"/>
      <c r="L50" s="445"/>
      <c r="M50" s="445"/>
      <c r="N50" s="353"/>
      <c r="O50" s="445"/>
      <c r="P50" s="445"/>
      <c r="Q50" s="353"/>
      <c r="R50" s="445"/>
      <c r="S50" s="445"/>
      <c r="T50" s="8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442"/>
      <c r="AK50" s="442"/>
      <c r="AL50" s="441"/>
      <c r="AM50" s="441"/>
    </row>
    <row r="51" spans="1:39" x14ac:dyDescent="0.2">
      <c r="A51" s="265"/>
      <c r="B51" s="265"/>
      <c r="C51" s="265"/>
      <c r="D51" s="265"/>
      <c r="E51" s="265"/>
      <c r="F51" s="265"/>
      <c r="G51" s="265"/>
      <c r="H51" s="265"/>
      <c r="I51" s="265"/>
      <c r="J51" s="265"/>
      <c r="K51" s="442"/>
      <c r="L51" s="411"/>
      <c r="M51" s="411"/>
      <c r="N51" s="441"/>
      <c r="O51" s="443"/>
      <c r="P51" s="443"/>
      <c r="Q51" s="441"/>
      <c r="R51" s="443"/>
      <c r="S51" s="443"/>
      <c r="T51" s="8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442"/>
      <c r="AK51" s="442"/>
      <c r="AL51" s="441"/>
      <c r="AM51" s="441"/>
    </row>
    <row r="52" spans="1:39" x14ac:dyDescent="0.2">
      <c r="A52" s="265"/>
      <c r="B52" s="265"/>
      <c r="C52" s="265"/>
      <c r="D52" s="265"/>
      <c r="E52" s="265"/>
      <c r="F52" s="265"/>
      <c r="G52" s="265"/>
      <c r="H52" s="265"/>
      <c r="I52" s="265"/>
      <c r="J52" s="265"/>
      <c r="K52" s="442"/>
      <c r="L52" s="411"/>
      <c r="M52" s="411"/>
      <c r="N52" s="441"/>
      <c r="O52" s="443"/>
      <c r="P52" s="443"/>
      <c r="Q52" s="441"/>
      <c r="R52" s="443"/>
      <c r="S52" s="443"/>
      <c r="T52" s="8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442"/>
      <c r="AK52" s="442"/>
      <c r="AL52" s="441"/>
      <c r="AM52" s="441"/>
    </row>
    <row r="53" spans="1:39" x14ac:dyDescent="0.2">
      <c r="A53" s="265"/>
      <c r="B53" s="265"/>
      <c r="C53" s="265"/>
      <c r="D53" s="265"/>
      <c r="E53" s="265"/>
      <c r="F53" s="265"/>
      <c r="G53" s="265"/>
      <c r="H53" s="265"/>
      <c r="I53" s="265"/>
      <c r="J53" s="265"/>
      <c r="K53" s="442"/>
      <c r="L53" s="411"/>
      <c r="M53" s="411"/>
      <c r="N53" s="441"/>
      <c r="O53" s="443"/>
      <c r="P53" s="443"/>
      <c r="Q53" s="441"/>
      <c r="R53" s="443"/>
      <c r="S53" s="443"/>
      <c r="T53" s="8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442"/>
      <c r="AK53" s="442"/>
      <c r="AL53" s="441"/>
      <c r="AM53" s="441"/>
    </row>
    <row r="54" spans="1:39" x14ac:dyDescent="0.2">
      <c r="A54" s="265"/>
      <c r="B54" s="265"/>
      <c r="C54" s="265"/>
      <c r="D54" s="265"/>
      <c r="E54" s="265"/>
      <c r="F54" s="265"/>
      <c r="G54" s="265"/>
      <c r="H54" s="265"/>
      <c r="I54" s="265"/>
      <c r="J54" s="265"/>
      <c r="K54" s="442"/>
      <c r="L54" s="411"/>
      <c r="M54" s="411"/>
      <c r="N54" s="441"/>
      <c r="O54" s="443"/>
      <c r="P54" s="443"/>
      <c r="Q54" s="441"/>
      <c r="R54" s="443"/>
      <c r="S54" s="443"/>
      <c r="T54" s="8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442"/>
      <c r="AK54" s="442"/>
      <c r="AL54" s="441"/>
      <c r="AM54" s="441"/>
    </row>
    <row r="55" spans="1:39" x14ac:dyDescent="0.2">
      <c r="A55" s="450"/>
      <c r="B55" s="333"/>
      <c r="C55" s="333"/>
      <c r="D55" s="333"/>
      <c r="E55" s="333"/>
      <c r="F55" s="333"/>
      <c r="G55" s="333"/>
      <c r="H55" s="333"/>
      <c r="I55" s="333"/>
      <c r="J55" s="333"/>
      <c r="K55" s="442"/>
      <c r="L55" s="411"/>
      <c r="M55" s="411"/>
      <c r="N55" s="441"/>
      <c r="O55" s="443"/>
      <c r="P55" s="443"/>
      <c r="Q55" s="441"/>
      <c r="R55" s="443"/>
      <c r="S55" s="443"/>
      <c r="T55" s="8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442"/>
      <c r="AK55" s="442"/>
      <c r="AL55" s="441"/>
      <c r="AM55" s="441"/>
    </row>
    <row r="56" spans="1:39" x14ac:dyDescent="0.2">
      <c r="A56" s="450"/>
      <c r="B56" s="333"/>
      <c r="C56" s="333"/>
      <c r="D56" s="333"/>
      <c r="E56" s="333"/>
      <c r="F56" s="333"/>
      <c r="G56" s="333"/>
      <c r="H56" s="333"/>
      <c r="I56" s="333"/>
      <c r="J56" s="333"/>
      <c r="K56" s="442"/>
      <c r="L56" s="411"/>
      <c r="M56" s="411"/>
      <c r="N56" s="441"/>
      <c r="O56" s="443"/>
      <c r="P56" s="443"/>
      <c r="Q56" s="441"/>
      <c r="R56" s="443"/>
      <c r="S56" s="443"/>
      <c r="T56" s="8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442"/>
      <c r="AK56" s="442"/>
      <c r="AL56" s="441"/>
      <c r="AM56" s="441"/>
    </row>
    <row r="57" spans="1:39" x14ac:dyDescent="0.2">
      <c r="A57" s="333"/>
      <c r="B57" s="333"/>
      <c r="C57" s="333"/>
      <c r="D57" s="333"/>
      <c r="E57" s="333"/>
      <c r="F57" s="333"/>
      <c r="G57" s="333"/>
      <c r="H57" s="333"/>
      <c r="I57" s="333"/>
      <c r="J57" s="333"/>
      <c r="K57" s="411"/>
      <c r="L57" s="411"/>
      <c r="M57" s="411"/>
      <c r="N57" s="443"/>
      <c r="O57" s="443"/>
      <c r="P57" s="443"/>
      <c r="Q57" s="443"/>
      <c r="R57" s="443"/>
      <c r="S57" s="443"/>
      <c r="T57" s="8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442"/>
      <c r="AK57" s="442"/>
      <c r="AL57" s="441"/>
      <c r="AM57" s="441"/>
    </row>
    <row r="58" spans="1:39" ht="12.6" customHeight="1" x14ac:dyDescent="0.2">
      <c r="A58" s="333"/>
      <c r="B58" s="333"/>
      <c r="C58" s="333"/>
      <c r="D58" s="333"/>
      <c r="E58" s="333"/>
      <c r="F58" s="333"/>
      <c r="G58" s="333"/>
      <c r="H58" s="333"/>
      <c r="I58" s="333"/>
      <c r="J58" s="333"/>
      <c r="K58" s="411"/>
      <c r="L58" s="411"/>
      <c r="M58" s="411"/>
      <c r="N58" s="443"/>
      <c r="O58" s="443"/>
      <c r="P58" s="443"/>
      <c r="Q58" s="443"/>
      <c r="R58" s="443"/>
      <c r="S58" s="443"/>
      <c r="T58" s="8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442"/>
      <c r="AK58" s="442"/>
      <c r="AL58" s="441"/>
      <c r="AM58" s="441"/>
    </row>
    <row r="59" spans="1:39" x14ac:dyDescent="0.2">
      <c r="A59" s="450"/>
      <c r="B59" s="450"/>
      <c r="C59" s="450"/>
      <c r="D59" s="450"/>
      <c r="E59" s="450"/>
      <c r="F59" s="450"/>
      <c r="G59" s="450"/>
      <c r="H59" s="450"/>
      <c r="I59" s="450"/>
      <c r="J59" s="450"/>
      <c r="K59" s="442"/>
      <c r="L59" s="411"/>
      <c r="M59" s="411"/>
      <c r="N59" s="441"/>
      <c r="O59" s="443"/>
      <c r="P59" s="443"/>
      <c r="Q59" s="441"/>
      <c r="R59" s="443"/>
      <c r="S59" s="443"/>
      <c r="T59" s="8"/>
      <c r="U59" s="265"/>
      <c r="V59" s="265"/>
      <c r="W59" s="265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442"/>
      <c r="AK59" s="442"/>
      <c r="AL59" s="441"/>
      <c r="AM59" s="441"/>
    </row>
    <row r="60" spans="1:39" x14ac:dyDescent="0.2">
      <c r="A60" s="265"/>
      <c r="B60" s="265"/>
      <c r="C60" s="265"/>
      <c r="D60" s="265"/>
      <c r="E60" s="265"/>
      <c r="F60" s="265"/>
      <c r="G60" s="265"/>
      <c r="H60" s="265"/>
      <c r="I60" s="265"/>
      <c r="J60" s="265"/>
      <c r="K60" s="442"/>
      <c r="L60" s="411"/>
      <c r="M60" s="411"/>
      <c r="N60" s="441"/>
      <c r="O60" s="443"/>
      <c r="P60" s="443"/>
      <c r="Q60" s="441"/>
      <c r="R60" s="443"/>
      <c r="S60" s="443"/>
      <c r="T60" s="8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442"/>
      <c r="AK60" s="442"/>
      <c r="AL60" s="441"/>
      <c r="AM60" s="441"/>
    </row>
    <row r="61" spans="1:39" x14ac:dyDescent="0.2">
      <c r="A61" s="265"/>
      <c r="B61" s="265"/>
      <c r="C61" s="265"/>
      <c r="D61" s="265"/>
      <c r="E61" s="265"/>
      <c r="F61" s="265"/>
      <c r="G61" s="265"/>
      <c r="H61" s="265"/>
      <c r="I61" s="265"/>
      <c r="J61" s="265"/>
      <c r="K61" s="442"/>
      <c r="L61" s="411"/>
      <c r="M61" s="411"/>
      <c r="N61" s="441"/>
      <c r="O61" s="443"/>
      <c r="P61" s="443"/>
      <c r="Q61" s="441"/>
      <c r="R61" s="443"/>
      <c r="S61" s="443"/>
      <c r="T61" s="8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442"/>
      <c r="AK61" s="442"/>
      <c r="AL61" s="441"/>
      <c r="AM61" s="441"/>
    </row>
    <row r="62" spans="1:39" x14ac:dyDescent="0.2">
      <c r="A62" s="265"/>
      <c r="B62" s="265"/>
      <c r="C62" s="265"/>
      <c r="D62" s="265"/>
      <c r="E62" s="265"/>
      <c r="F62" s="265"/>
      <c r="G62" s="265"/>
      <c r="H62" s="265"/>
      <c r="I62" s="265"/>
      <c r="J62" s="265"/>
      <c r="K62" s="442"/>
      <c r="L62" s="411"/>
      <c r="M62" s="411"/>
      <c r="N62" s="441"/>
      <c r="O62" s="443"/>
      <c r="P62" s="443"/>
      <c r="Q62" s="441"/>
      <c r="R62" s="443"/>
      <c r="S62" s="443"/>
      <c r="T62" s="8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442"/>
      <c r="AK62" s="442"/>
      <c r="AL62" s="441"/>
      <c r="AM62" s="441"/>
    </row>
    <row r="63" spans="1:39" x14ac:dyDescent="0.2">
      <c r="A63" s="265"/>
      <c r="B63" s="265"/>
      <c r="C63" s="265"/>
      <c r="D63" s="265"/>
      <c r="E63" s="265"/>
      <c r="F63" s="265"/>
      <c r="G63" s="265"/>
      <c r="H63" s="265"/>
      <c r="I63" s="265"/>
      <c r="J63" s="265"/>
      <c r="K63" s="442"/>
      <c r="L63" s="411"/>
      <c r="M63" s="411"/>
      <c r="N63" s="441"/>
      <c r="O63" s="443"/>
      <c r="P63" s="443"/>
      <c r="Q63" s="441"/>
      <c r="R63" s="443"/>
      <c r="S63" s="443"/>
      <c r="T63" s="8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333"/>
      <c r="AK63" s="333"/>
      <c r="AL63" s="441"/>
      <c r="AM63" s="441"/>
    </row>
    <row r="64" spans="1:39" ht="13.15" customHeight="1" x14ac:dyDescent="0.2">
      <c r="A64" s="265"/>
      <c r="B64" s="265"/>
      <c r="C64" s="265"/>
      <c r="D64" s="265"/>
      <c r="E64" s="265"/>
      <c r="F64" s="265"/>
      <c r="G64" s="265"/>
      <c r="H64" s="265"/>
      <c r="I64" s="265"/>
      <c r="J64" s="265"/>
      <c r="K64" s="442"/>
      <c r="L64" s="411"/>
      <c r="M64" s="411"/>
      <c r="N64" s="441"/>
      <c r="O64" s="443"/>
      <c r="P64" s="443"/>
      <c r="Q64" s="441"/>
      <c r="R64" s="443"/>
      <c r="S64" s="443"/>
      <c r="T64" s="8"/>
      <c r="U64" s="305"/>
      <c r="V64" s="305"/>
      <c r="W64" s="305"/>
      <c r="X64" s="305"/>
      <c r="Y64" s="442"/>
      <c r="Z64" s="442"/>
      <c r="AA64" s="442"/>
      <c r="AB64" s="442"/>
      <c r="AC64" s="442"/>
      <c r="AD64" s="442"/>
      <c r="AE64" s="451"/>
      <c r="AF64" s="452"/>
      <c r="AG64" s="452"/>
      <c r="AH64" s="453"/>
      <c r="AI64" s="449"/>
      <c r="AJ64" s="449"/>
      <c r="AK64" s="448"/>
      <c r="AL64" s="449"/>
      <c r="AM64" s="449"/>
    </row>
    <row r="65" spans="1:39" x14ac:dyDescent="0.2">
      <c r="A65" s="450"/>
      <c r="B65" s="333"/>
      <c r="C65" s="333"/>
      <c r="D65" s="333"/>
      <c r="E65" s="333"/>
      <c r="F65" s="333"/>
      <c r="G65" s="333"/>
      <c r="H65" s="333"/>
      <c r="I65" s="333"/>
      <c r="J65" s="333"/>
      <c r="K65" s="442"/>
      <c r="L65" s="411"/>
      <c r="M65" s="411"/>
      <c r="N65" s="441"/>
      <c r="O65" s="441"/>
      <c r="P65" s="441"/>
      <c r="Q65" s="441"/>
      <c r="R65" s="441"/>
      <c r="S65" s="441"/>
      <c r="T65" s="8"/>
      <c r="U65" s="411"/>
      <c r="V65" s="411"/>
      <c r="W65" s="411"/>
      <c r="X65" s="411"/>
      <c r="Y65" s="411"/>
      <c r="Z65" s="411"/>
      <c r="AA65" s="411"/>
      <c r="AB65" s="411"/>
      <c r="AC65" s="411"/>
      <c r="AD65" s="411"/>
      <c r="AE65" s="452"/>
      <c r="AF65" s="452"/>
      <c r="AG65" s="452"/>
      <c r="AH65" s="449"/>
      <c r="AI65" s="449"/>
      <c r="AJ65" s="449"/>
      <c r="AK65" s="449"/>
      <c r="AL65" s="449"/>
      <c r="AM65" s="449"/>
    </row>
    <row r="66" spans="1:39" ht="15" x14ac:dyDescent="0.25">
      <c r="A66" s="450"/>
      <c r="B66" s="333"/>
      <c r="C66" s="333"/>
      <c r="D66" s="333"/>
      <c r="E66" s="333"/>
      <c r="F66" s="333"/>
      <c r="G66" s="333"/>
      <c r="H66" s="333"/>
      <c r="I66" s="333"/>
      <c r="J66" s="333"/>
      <c r="K66" s="442"/>
      <c r="L66" s="411"/>
      <c r="M66" s="411"/>
      <c r="N66" s="441"/>
      <c r="O66" s="441"/>
      <c r="P66" s="441"/>
      <c r="Q66" s="441"/>
      <c r="R66" s="441"/>
      <c r="S66" s="441"/>
      <c r="T66" s="8"/>
      <c r="U66" s="444"/>
      <c r="V66" s="444"/>
      <c r="W66" s="444"/>
      <c r="X66" s="444"/>
      <c r="Y66" s="353"/>
      <c r="Z66" s="353"/>
      <c r="AA66" s="353"/>
      <c r="AB66" s="353"/>
      <c r="AC66" s="353"/>
      <c r="AD66" s="353"/>
      <c r="AE66" s="353"/>
      <c r="AF66" s="445"/>
      <c r="AG66" s="445"/>
      <c r="AH66" s="353"/>
      <c r="AI66" s="445"/>
      <c r="AJ66" s="445"/>
      <c r="AK66" s="353"/>
      <c r="AL66" s="445"/>
      <c r="AM66" s="445"/>
    </row>
    <row r="67" spans="1:39" ht="13.15" customHeight="1" x14ac:dyDescent="0.2">
      <c r="A67" s="450"/>
      <c r="B67" s="333"/>
      <c r="C67" s="333"/>
      <c r="D67" s="333"/>
      <c r="E67" s="333"/>
      <c r="F67" s="333"/>
      <c r="G67" s="333"/>
      <c r="H67" s="333"/>
      <c r="I67" s="333"/>
      <c r="J67" s="333"/>
      <c r="K67" s="442"/>
      <c r="L67" s="411"/>
      <c r="M67" s="411"/>
      <c r="N67" s="441"/>
      <c r="O67" s="441"/>
      <c r="P67" s="441"/>
      <c r="Q67" s="441"/>
      <c r="R67" s="441"/>
      <c r="S67" s="441"/>
      <c r="T67" s="8"/>
      <c r="U67" s="265"/>
      <c r="V67" s="333"/>
      <c r="W67" s="333"/>
      <c r="X67" s="333"/>
      <c r="Y67" s="333"/>
      <c r="Z67" s="333"/>
      <c r="AA67" s="333"/>
      <c r="AB67" s="333"/>
      <c r="AC67" s="333"/>
      <c r="AD67" s="333"/>
      <c r="AE67" s="454"/>
      <c r="AF67" s="305"/>
      <c r="AG67" s="305"/>
      <c r="AH67" s="441"/>
      <c r="AI67" s="443"/>
      <c r="AJ67" s="443"/>
      <c r="AK67" s="441"/>
      <c r="AL67" s="443"/>
      <c r="AM67" s="443"/>
    </row>
    <row r="68" spans="1:39" ht="13.15" customHeight="1" x14ac:dyDescent="0.2">
      <c r="A68" s="333"/>
      <c r="B68" s="333"/>
      <c r="C68" s="333"/>
      <c r="D68" s="333"/>
      <c r="E68" s="333"/>
      <c r="F68" s="333"/>
      <c r="G68" s="333"/>
      <c r="H68" s="333"/>
      <c r="I68" s="333"/>
      <c r="J68" s="333"/>
      <c r="K68" s="411"/>
      <c r="L68" s="411"/>
      <c r="M68" s="411"/>
      <c r="N68" s="441"/>
      <c r="O68" s="441"/>
      <c r="P68" s="441"/>
      <c r="Q68" s="441"/>
      <c r="R68" s="441"/>
      <c r="S68" s="441"/>
      <c r="T68" s="8"/>
      <c r="U68" s="265"/>
      <c r="V68" s="333"/>
      <c r="W68" s="333"/>
      <c r="X68" s="333"/>
      <c r="Y68" s="333"/>
      <c r="Z68" s="333"/>
      <c r="AA68" s="333"/>
      <c r="AB68" s="333"/>
      <c r="AC68" s="333"/>
      <c r="AD68" s="333"/>
      <c r="AE68" s="454"/>
      <c r="AF68" s="305"/>
      <c r="AG68" s="305"/>
      <c r="AH68" s="441"/>
      <c r="AI68" s="443"/>
      <c r="AJ68" s="443"/>
      <c r="AK68" s="441"/>
      <c r="AL68" s="443"/>
      <c r="AM68" s="443"/>
    </row>
    <row r="69" spans="1:39" x14ac:dyDescent="0.2">
      <c r="A69" s="435"/>
      <c r="B69" s="435"/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U69" s="265"/>
      <c r="V69" s="333"/>
      <c r="W69" s="333"/>
      <c r="X69" s="333"/>
      <c r="Y69" s="333"/>
      <c r="Z69" s="333"/>
      <c r="AA69" s="333"/>
      <c r="AB69" s="333"/>
      <c r="AC69" s="333"/>
      <c r="AD69" s="333"/>
      <c r="AE69" s="454"/>
      <c r="AF69" s="305"/>
      <c r="AG69" s="305"/>
      <c r="AH69" s="441"/>
      <c r="AI69" s="443"/>
      <c r="AJ69" s="443"/>
      <c r="AK69" s="441"/>
      <c r="AL69" s="443"/>
      <c r="AM69" s="443"/>
    </row>
    <row r="70" spans="1:39" ht="13.15" customHeight="1" x14ac:dyDescent="0.2">
      <c r="A70" s="450"/>
      <c r="B70" s="333"/>
      <c r="C70" s="333"/>
      <c r="D70" s="333"/>
      <c r="E70" s="333"/>
      <c r="F70" s="333"/>
      <c r="G70" s="333"/>
      <c r="H70" s="333"/>
      <c r="I70" s="333"/>
      <c r="J70" s="333"/>
      <c r="K70" s="442"/>
      <c r="L70" s="333"/>
      <c r="M70" s="333"/>
      <c r="N70" s="441"/>
      <c r="O70" s="455"/>
      <c r="P70" s="455"/>
      <c r="Q70" s="441"/>
      <c r="R70" s="455"/>
      <c r="S70" s="455"/>
      <c r="U70" s="265"/>
      <c r="V70" s="333"/>
      <c r="W70" s="333"/>
      <c r="X70" s="333"/>
      <c r="Y70" s="333"/>
      <c r="Z70" s="333"/>
      <c r="AA70" s="333"/>
      <c r="AB70" s="333"/>
      <c r="AC70" s="333"/>
      <c r="AD70" s="333"/>
      <c r="AE70" s="454"/>
      <c r="AF70" s="305"/>
      <c r="AG70" s="305"/>
      <c r="AH70" s="441"/>
      <c r="AI70" s="443"/>
      <c r="AJ70" s="443"/>
      <c r="AK70" s="441"/>
      <c r="AL70" s="443"/>
      <c r="AM70" s="443"/>
    </row>
    <row r="71" spans="1:39" ht="13.15" customHeight="1" x14ac:dyDescent="0.2">
      <c r="A71" s="450"/>
      <c r="B71" s="333"/>
      <c r="C71" s="333"/>
      <c r="D71" s="333"/>
      <c r="E71" s="333"/>
      <c r="F71" s="333"/>
      <c r="G71" s="333"/>
      <c r="H71" s="333"/>
      <c r="I71" s="333"/>
      <c r="J71" s="333"/>
      <c r="K71" s="442"/>
      <c r="L71" s="333"/>
      <c r="M71" s="333"/>
      <c r="N71" s="441"/>
      <c r="O71" s="455"/>
      <c r="P71" s="455"/>
      <c r="Q71" s="441"/>
      <c r="R71" s="455"/>
      <c r="S71" s="455"/>
      <c r="U71" s="457"/>
      <c r="V71" s="458"/>
      <c r="W71" s="458"/>
      <c r="X71" s="458"/>
      <c r="Y71" s="458"/>
      <c r="Z71" s="458"/>
      <c r="AA71" s="458"/>
      <c r="AB71" s="458"/>
      <c r="AC71" s="458"/>
      <c r="AD71" s="458"/>
      <c r="AE71" s="454"/>
      <c r="AF71" s="305"/>
      <c r="AG71" s="305"/>
      <c r="AH71" s="441"/>
      <c r="AI71" s="443"/>
      <c r="AJ71" s="443"/>
      <c r="AK71" s="441"/>
      <c r="AL71" s="443"/>
      <c r="AM71" s="443"/>
    </row>
    <row r="72" spans="1:39" ht="12.6" customHeight="1" x14ac:dyDescent="0.2">
      <c r="A72" s="450"/>
      <c r="B72" s="333"/>
      <c r="C72" s="333"/>
      <c r="D72" s="333"/>
      <c r="E72" s="333"/>
      <c r="F72" s="333"/>
      <c r="G72" s="333"/>
      <c r="H72" s="333"/>
      <c r="I72" s="333"/>
      <c r="J72" s="333"/>
      <c r="K72" s="442"/>
      <c r="L72" s="333"/>
      <c r="M72" s="333"/>
      <c r="N72" s="441"/>
      <c r="O72" s="455"/>
      <c r="P72" s="455"/>
      <c r="Q72" s="441"/>
      <c r="R72" s="455"/>
      <c r="S72" s="455"/>
      <c r="U72" s="456"/>
      <c r="V72" s="265"/>
      <c r="W72" s="265"/>
      <c r="X72" s="265"/>
      <c r="Y72" s="265"/>
      <c r="Z72" s="265"/>
      <c r="AA72" s="265"/>
      <c r="AB72" s="265"/>
      <c r="AC72" s="265"/>
      <c r="AD72" s="265"/>
      <c r="AE72" s="454"/>
      <c r="AF72" s="305"/>
      <c r="AG72" s="305"/>
      <c r="AH72" s="441"/>
      <c r="AI72" s="443"/>
      <c r="AJ72" s="443"/>
      <c r="AK72" s="441"/>
      <c r="AL72" s="443"/>
      <c r="AM72" s="443"/>
    </row>
    <row r="73" spans="1:39" ht="12.6" hidden="1" customHeight="1" x14ac:dyDescent="0.2">
      <c r="A73" s="333"/>
      <c r="B73" s="333"/>
      <c r="C73" s="333"/>
      <c r="D73" s="333"/>
      <c r="E73" s="333"/>
      <c r="F73" s="333"/>
      <c r="G73" s="333"/>
      <c r="H73" s="333"/>
      <c r="I73" s="333"/>
      <c r="J73" s="333"/>
      <c r="K73" s="333"/>
      <c r="L73" s="333"/>
      <c r="M73" s="333"/>
      <c r="N73" s="455"/>
      <c r="O73" s="455"/>
      <c r="P73" s="455"/>
      <c r="Q73" s="455"/>
      <c r="R73" s="455"/>
      <c r="S73" s="455"/>
      <c r="U73" s="47"/>
      <c r="V73" s="48"/>
      <c r="W73" s="48"/>
      <c r="X73" s="151"/>
      <c r="Y73" s="151"/>
      <c r="Z73" s="151"/>
      <c r="AA73" s="151"/>
      <c r="AB73" s="151"/>
      <c r="AC73" s="151"/>
      <c r="AD73" s="151"/>
      <c r="AE73" s="48"/>
      <c r="AF73" s="48"/>
      <c r="AG73" s="48"/>
      <c r="AH73" s="441"/>
      <c r="AI73" s="443"/>
      <c r="AJ73" s="443"/>
      <c r="AK73" s="441"/>
      <c r="AL73" s="443"/>
      <c r="AM73" s="443"/>
    </row>
    <row r="74" spans="1:39" ht="12.6" customHeight="1" x14ac:dyDescent="0.2">
      <c r="A74" s="450"/>
      <c r="B74" s="333"/>
      <c r="C74" s="333"/>
      <c r="D74" s="333"/>
      <c r="E74" s="333"/>
      <c r="F74" s="333"/>
      <c r="G74" s="333"/>
      <c r="H74" s="333"/>
      <c r="I74" s="333"/>
      <c r="J74" s="333"/>
      <c r="K74" s="442"/>
      <c r="L74" s="333"/>
      <c r="M74" s="333"/>
      <c r="N74" s="441"/>
      <c r="O74" s="455"/>
      <c r="P74" s="455"/>
      <c r="Q74" s="441"/>
      <c r="R74" s="455"/>
      <c r="S74" s="455"/>
      <c r="U74" s="456"/>
      <c r="V74" s="265"/>
      <c r="W74" s="265"/>
      <c r="X74" s="265"/>
      <c r="Y74" s="265"/>
      <c r="Z74" s="265"/>
      <c r="AA74" s="265"/>
      <c r="AB74" s="265"/>
      <c r="AC74" s="265"/>
      <c r="AD74" s="265"/>
      <c r="AE74" s="454"/>
      <c r="AF74" s="305"/>
      <c r="AG74" s="305"/>
      <c r="AH74" s="441"/>
      <c r="AI74" s="443"/>
      <c r="AJ74" s="443"/>
      <c r="AK74" s="441"/>
      <c r="AL74" s="443"/>
      <c r="AM74" s="443"/>
    </row>
    <row r="75" spans="1:39" ht="13.9" customHeight="1" x14ac:dyDescent="0.2">
      <c r="A75" s="333"/>
      <c r="B75" s="333"/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455"/>
      <c r="O75" s="455"/>
      <c r="P75" s="455"/>
      <c r="Q75" s="455"/>
      <c r="R75" s="455"/>
      <c r="S75" s="455"/>
      <c r="U75" s="456"/>
      <c r="V75" s="265"/>
      <c r="W75" s="265"/>
      <c r="X75" s="265"/>
      <c r="Y75" s="265"/>
      <c r="Z75" s="265"/>
      <c r="AA75" s="265"/>
      <c r="AB75" s="265"/>
      <c r="AC75" s="265"/>
      <c r="AD75" s="265"/>
      <c r="AE75" s="454"/>
      <c r="AF75" s="305"/>
      <c r="AG75" s="305"/>
      <c r="AH75" s="441"/>
      <c r="AI75" s="443"/>
      <c r="AJ75" s="443"/>
      <c r="AK75" s="441"/>
      <c r="AL75" s="443"/>
      <c r="AM75" s="443"/>
    </row>
    <row r="76" spans="1:39" ht="13.15" customHeight="1" x14ac:dyDescent="0.2">
      <c r="A76" s="450"/>
      <c r="B76" s="450"/>
      <c r="C76" s="450"/>
      <c r="D76" s="450"/>
      <c r="E76" s="450"/>
      <c r="F76" s="450"/>
      <c r="G76" s="450"/>
      <c r="H76" s="450"/>
      <c r="I76" s="450"/>
      <c r="J76" s="450"/>
      <c r="K76" s="442"/>
      <c r="L76" s="411"/>
      <c r="M76" s="411"/>
      <c r="N76" s="441"/>
      <c r="O76" s="443"/>
      <c r="P76" s="443"/>
      <c r="Q76" s="441"/>
      <c r="R76" s="443"/>
      <c r="S76" s="443"/>
      <c r="U76" s="456"/>
      <c r="V76" s="265"/>
      <c r="W76" s="265"/>
      <c r="X76" s="265"/>
      <c r="Y76" s="265"/>
      <c r="Z76" s="265"/>
      <c r="AA76" s="265"/>
      <c r="AB76" s="265"/>
      <c r="AC76" s="265"/>
      <c r="AD76" s="265"/>
      <c r="AE76" s="454"/>
      <c r="AF76" s="305"/>
      <c r="AG76" s="305"/>
      <c r="AH76" s="441"/>
      <c r="AI76" s="443"/>
      <c r="AJ76" s="443"/>
      <c r="AK76" s="441"/>
      <c r="AL76" s="443"/>
      <c r="AM76" s="443"/>
    </row>
    <row r="77" spans="1:39" ht="13.15" customHeight="1" x14ac:dyDescent="0.2">
      <c r="A77" s="450"/>
      <c r="B77" s="450"/>
      <c r="C77" s="450"/>
      <c r="D77" s="450"/>
      <c r="E77" s="450"/>
      <c r="F77" s="450"/>
      <c r="G77" s="450"/>
      <c r="H77" s="450"/>
      <c r="I77" s="450"/>
      <c r="J77" s="450"/>
      <c r="K77" s="442"/>
      <c r="L77" s="411"/>
      <c r="M77" s="411"/>
      <c r="N77" s="459"/>
      <c r="O77" s="460"/>
      <c r="P77" s="460"/>
      <c r="Q77" s="441"/>
      <c r="R77" s="443"/>
      <c r="S77" s="443"/>
      <c r="U77" s="456"/>
      <c r="V77" s="265"/>
      <c r="W77" s="265"/>
      <c r="X77" s="265"/>
      <c r="Y77" s="265"/>
      <c r="Z77" s="265"/>
      <c r="AA77" s="265"/>
      <c r="AB77" s="265"/>
      <c r="AC77" s="265"/>
      <c r="AD77" s="265"/>
      <c r="AE77" s="454"/>
      <c r="AF77" s="305"/>
      <c r="AG77" s="305"/>
      <c r="AH77" s="441"/>
      <c r="AI77" s="443"/>
      <c r="AJ77" s="443"/>
      <c r="AK77" s="441"/>
      <c r="AL77" s="443"/>
      <c r="AM77" s="443"/>
    </row>
    <row r="78" spans="1:39" ht="13.15" customHeight="1" x14ac:dyDescent="0.2">
      <c r="A78" s="450"/>
      <c r="B78" s="450"/>
      <c r="C78" s="450"/>
      <c r="D78" s="450"/>
      <c r="E78" s="450"/>
      <c r="F78" s="450"/>
      <c r="G78" s="450"/>
      <c r="H78" s="450"/>
      <c r="I78" s="450"/>
      <c r="J78" s="450"/>
      <c r="K78" s="442"/>
      <c r="L78" s="411"/>
      <c r="M78" s="411"/>
      <c r="N78" s="459"/>
      <c r="O78" s="460"/>
      <c r="P78" s="460"/>
      <c r="Q78" s="441"/>
      <c r="R78" s="443"/>
      <c r="S78" s="443"/>
      <c r="U78" s="456"/>
      <c r="V78" s="265"/>
      <c r="W78" s="265"/>
      <c r="X78" s="265"/>
      <c r="Y78" s="265"/>
      <c r="Z78" s="265"/>
      <c r="AA78" s="265"/>
      <c r="AB78" s="265"/>
      <c r="AC78" s="265"/>
      <c r="AD78" s="265"/>
      <c r="AE78" s="454"/>
      <c r="AF78" s="305"/>
      <c r="AG78" s="305"/>
      <c r="AH78" s="441"/>
      <c r="AI78" s="443"/>
      <c r="AJ78" s="443"/>
      <c r="AK78" s="441"/>
      <c r="AL78" s="443"/>
      <c r="AM78" s="443"/>
    </row>
    <row r="79" spans="1:39" ht="13.15" customHeight="1" x14ac:dyDescent="0.2">
      <c r="A79" s="450"/>
      <c r="B79" s="450"/>
      <c r="C79" s="450"/>
      <c r="D79" s="450"/>
      <c r="E79" s="450"/>
      <c r="F79" s="450"/>
      <c r="G79" s="450"/>
      <c r="H79" s="450"/>
      <c r="I79" s="450"/>
      <c r="J79" s="450"/>
      <c r="K79" s="442"/>
      <c r="L79" s="411"/>
      <c r="M79" s="411"/>
      <c r="N79" s="441"/>
      <c r="O79" s="443"/>
      <c r="P79" s="443"/>
      <c r="Q79" s="441"/>
      <c r="R79" s="443"/>
      <c r="S79" s="443"/>
      <c r="U79" s="456"/>
      <c r="V79" s="265"/>
      <c r="W79" s="265"/>
      <c r="X79" s="265"/>
      <c r="Y79" s="265"/>
      <c r="Z79" s="265"/>
      <c r="AA79" s="265"/>
      <c r="AB79" s="265"/>
      <c r="AC79" s="265"/>
      <c r="AD79" s="265"/>
      <c r="AE79" s="454"/>
      <c r="AF79" s="305"/>
      <c r="AG79" s="305"/>
      <c r="AH79" s="441"/>
      <c r="AI79" s="443"/>
      <c r="AJ79" s="443"/>
      <c r="AK79" s="441"/>
      <c r="AL79" s="443"/>
      <c r="AM79" s="443"/>
    </row>
    <row r="80" spans="1:39" ht="13.15" customHeight="1" x14ac:dyDescent="0.2">
      <c r="A80" s="450"/>
      <c r="B80" s="450"/>
      <c r="C80" s="450"/>
      <c r="D80" s="450"/>
      <c r="E80" s="450"/>
      <c r="F80" s="450"/>
      <c r="G80" s="450"/>
      <c r="H80" s="450"/>
      <c r="I80" s="450"/>
      <c r="J80" s="450"/>
      <c r="K80" s="442"/>
      <c r="L80" s="411"/>
      <c r="M80" s="411"/>
      <c r="N80" s="441"/>
      <c r="O80" s="443"/>
      <c r="P80" s="443"/>
      <c r="Q80" s="441"/>
      <c r="R80" s="443"/>
      <c r="S80" s="443"/>
      <c r="U80" s="456"/>
      <c r="V80" s="265"/>
      <c r="W80" s="265"/>
      <c r="X80" s="265"/>
      <c r="Y80" s="265"/>
      <c r="Z80" s="265"/>
      <c r="AA80" s="265"/>
      <c r="AB80" s="265"/>
      <c r="AC80" s="265"/>
      <c r="AD80" s="265"/>
      <c r="AE80" s="454"/>
      <c r="AF80" s="305"/>
      <c r="AG80" s="305"/>
      <c r="AH80" s="441"/>
      <c r="AI80" s="443"/>
      <c r="AJ80" s="443"/>
      <c r="AK80" s="441"/>
      <c r="AL80" s="443"/>
      <c r="AM80" s="443"/>
    </row>
    <row r="81" spans="1:39" ht="13.15" customHeight="1" x14ac:dyDescent="0.2">
      <c r="A81" s="450"/>
      <c r="B81" s="450"/>
      <c r="C81" s="450"/>
      <c r="D81" s="450"/>
      <c r="E81" s="450"/>
      <c r="F81" s="450"/>
      <c r="G81" s="450"/>
      <c r="H81" s="450"/>
      <c r="I81" s="450"/>
      <c r="J81" s="450"/>
      <c r="K81" s="442"/>
      <c r="L81" s="411"/>
      <c r="M81" s="411"/>
      <c r="N81" s="441"/>
      <c r="O81" s="443"/>
      <c r="P81" s="443"/>
      <c r="Q81" s="441"/>
      <c r="R81" s="443"/>
      <c r="S81" s="443"/>
      <c r="U81" s="456"/>
      <c r="V81" s="265"/>
      <c r="W81" s="265"/>
      <c r="X81" s="265"/>
      <c r="Y81" s="265"/>
      <c r="Z81" s="265"/>
      <c r="AA81" s="265"/>
      <c r="AB81" s="265"/>
      <c r="AC81" s="265"/>
      <c r="AD81" s="265"/>
      <c r="AE81" s="454"/>
      <c r="AF81" s="305"/>
      <c r="AG81" s="305"/>
      <c r="AH81" s="441"/>
      <c r="AI81" s="443"/>
      <c r="AJ81" s="443"/>
      <c r="AK81" s="441"/>
      <c r="AL81" s="443"/>
      <c r="AM81" s="443"/>
    </row>
    <row r="82" spans="1:39" ht="13.15" customHeight="1" x14ac:dyDescent="0.2">
      <c r="A82" s="450"/>
      <c r="B82" s="450"/>
      <c r="C82" s="450"/>
      <c r="D82" s="450"/>
      <c r="E82" s="450"/>
      <c r="F82" s="450"/>
      <c r="G82" s="450"/>
      <c r="H82" s="450"/>
      <c r="I82" s="450"/>
      <c r="J82" s="450"/>
      <c r="K82" s="442"/>
      <c r="L82" s="411"/>
      <c r="M82" s="411"/>
      <c r="N82" s="441"/>
      <c r="O82" s="443"/>
      <c r="P82" s="443"/>
      <c r="Q82" s="441"/>
      <c r="R82" s="443"/>
      <c r="S82" s="443"/>
      <c r="U82" s="456"/>
      <c r="V82" s="265"/>
      <c r="W82" s="265"/>
      <c r="X82" s="265"/>
      <c r="Y82" s="265"/>
      <c r="Z82" s="265"/>
      <c r="AA82" s="265"/>
      <c r="AB82" s="265"/>
      <c r="AC82" s="265"/>
      <c r="AD82" s="265"/>
      <c r="AE82" s="454"/>
      <c r="AF82" s="305"/>
      <c r="AG82" s="305"/>
      <c r="AH82" s="441"/>
      <c r="AI82" s="443"/>
      <c r="AJ82" s="443"/>
      <c r="AK82" s="441"/>
      <c r="AL82" s="443"/>
      <c r="AM82" s="443"/>
    </row>
    <row r="83" spans="1:39" ht="13.15" customHeight="1" x14ac:dyDescent="0.2">
      <c r="A83" s="450"/>
      <c r="B83" s="450"/>
      <c r="C83" s="450"/>
      <c r="D83" s="450"/>
      <c r="E83" s="450"/>
      <c r="F83" s="450"/>
      <c r="G83" s="450"/>
      <c r="H83" s="450"/>
      <c r="I83" s="450"/>
      <c r="J83" s="450"/>
      <c r="K83" s="442"/>
      <c r="L83" s="411"/>
      <c r="M83" s="411"/>
      <c r="N83" s="441"/>
      <c r="O83" s="443"/>
      <c r="P83" s="443"/>
      <c r="Q83" s="441"/>
      <c r="R83" s="443"/>
      <c r="S83" s="443"/>
      <c r="U83" s="456"/>
      <c r="V83" s="265"/>
      <c r="W83" s="265"/>
      <c r="X83" s="265"/>
      <c r="Y83" s="265"/>
      <c r="Z83" s="265"/>
      <c r="AA83" s="265"/>
      <c r="AB83" s="265"/>
      <c r="AC83" s="265"/>
      <c r="AD83" s="265"/>
      <c r="AE83" s="454"/>
      <c r="AF83" s="305"/>
      <c r="AG83" s="305"/>
      <c r="AH83" s="441"/>
      <c r="AI83" s="443"/>
      <c r="AJ83" s="443"/>
      <c r="AK83" s="441"/>
      <c r="AL83" s="443"/>
      <c r="AM83" s="443"/>
    </row>
    <row r="84" spans="1:39" ht="13.15" customHeight="1" x14ac:dyDescent="0.2">
      <c r="A84" s="450"/>
      <c r="B84" s="450"/>
      <c r="C84" s="450"/>
      <c r="D84" s="450"/>
      <c r="E84" s="450"/>
      <c r="F84" s="450"/>
      <c r="G84" s="450"/>
      <c r="H84" s="450"/>
      <c r="I84" s="450"/>
      <c r="J84" s="450"/>
      <c r="K84" s="442"/>
      <c r="L84" s="411"/>
      <c r="M84" s="411"/>
      <c r="N84" s="441"/>
      <c r="O84" s="443"/>
      <c r="P84" s="443"/>
      <c r="Q84" s="441"/>
      <c r="R84" s="443"/>
      <c r="S84" s="443"/>
      <c r="U84" s="456"/>
      <c r="V84" s="265"/>
      <c r="W84" s="265"/>
      <c r="X84" s="265"/>
      <c r="Y84" s="265"/>
      <c r="Z84" s="265"/>
      <c r="AA84" s="265"/>
      <c r="AB84" s="265"/>
      <c r="AC84" s="265"/>
      <c r="AD84" s="265"/>
      <c r="AE84" s="454"/>
      <c r="AF84" s="305"/>
      <c r="AG84" s="305"/>
      <c r="AH84" s="441"/>
      <c r="AI84" s="443"/>
      <c r="AJ84" s="443"/>
      <c r="AK84" s="441"/>
      <c r="AL84" s="443"/>
      <c r="AM84" s="443"/>
    </row>
    <row r="85" spans="1:39" ht="13.15" customHeight="1" x14ac:dyDescent="0.2">
      <c r="A85" s="450"/>
      <c r="B85" s="450"/>
      <c r="C85" s="450"/>
      <c r="D85" s="450"/>
      <c r="E85" s="450"/>
      <c r="F85" s="450"/>
      <c r="G85" s="450"/>
      <c r="H85" s="450"/>
      <c r="I85" s="450"/>
      <c r="J85" s="450"/>
      <c r="K85" s="442"/>
      <c r="L85" s="411"/>
      <c r="M85" s="411"/>
      <c r="N85" s="441"/>
      <c r="O85" s="443"/>
      <c r="P85" s="443"/>
      <c r="Q85" s="441"/>
      <c r="R85" s="443"/>
      <c r="S85" s="443"/>
      <c r="U85" s="456"/>
      <c r="V85" s="265"/>
      <c r="W85" s="265"/>
      <c r="X85" s="265"/>
      <c r="Y85" s="265"/>
      <c r="Z85" s="265"/>
      <c r="AA85" s="265"/>
      <c r="AB85" s="265"/>
      <c r="AC85" s="265"/>
      <c r="AD85" s="265"/>
      <c r="AE85" s="454"/>
      <c r="AF85" s="305"/>
      <c r="AG85" s="305"/>
      <c r="AH85" s="441"/>
      <c r="AI85" s="443"/>
      <c r="AJ85" s="443"/>
      <c r="AK85" s="441"/>
      <c r="AL85" s="443"/>
      <c r="AM85" s="443"/>
    </row>
    <row r="86" spans="1:39" ht="13.15" customHeight="1" x14ac:dyDescent="0.2">
      <c r="A86" s="450"/>
      <c r="B86" s="450"/>
      <c r="C86" s="450"/>
      <c r="D86" s="450"/>
      <c r="E86" s="450"/>
      <c r="F86" s="450"/>
      <c r="G86" s="450"/>
      <c r="H86" s="450"/>
      <c r="I86" s="450"/>
      <c r="J86" s="450"/>
      <c r="K86" s="442"/>
      <c r="L86" s="411"/>
      <c r="M86" s="411"/>
      <c r="N86" s="441"/>
      <c r="O86" s="443"/>
      <c r="P86" s="443"/>
      <c r="Q86" s="441"/>
      <c r="R86" s="443"/>
      <c r="S86" s="443"/>
      <c r="U86" s="456"/>
      <c r="V86" s="265"/>
      <c r="W86" s="265"/>
      <c r="X86" s="265"/>
      <c r="Y86" s="265"/>
      <c r="Z86" s="265"/>
      <c r="AA86" s="265"/>
      <c r="AB86" s="265"/>
      <c r="AC86" s="265"/>
      <c r="AD86" s="265"/>
      <c r="AE86" s="454"/>
      <c r="AF86" s="305"/>
      <c r="AG86" s="305"/>
      <c r="AH86" s="441"/>
      <c r="AI86" s="443"/>
      <c r="AJ86" s="443"/>
      <c r="AK86" s="441"/>
      <c r="AL86" s="443"/>
      <c r="AM86" s="443"/>
    </row>
    <row r="87" spans="1:39" ht="13.15" customHeight="1" x14ac:dyDescent="0.2">
      <c r="A87" s="450"/>
      <c r="B87" s="450"/>
      <c r="C87" s="450"/>
      <c r="D87" s="450"/>
      <c r="E87" s="450"/>
      <c r="F87" s="450"/>
      <c r="G87" s="450"/>
      <c r="H87" s="450"/>
      <c r="I87" s="450"/>
      <c r="J87" s="450"/>
      <c r="K87" s="442"/>
      <c r="L87" s="411"/>
      <c r="M87" s="411"/>
      <c r="N87" s="441"/>
      <c r="O87" s="443"/>
      <c r="P87" s="443"/>
      <c r="Q87" s="441"/>
      <c r="R87" s="443"/>
      <c r="S87" s="443"/>
      <c r="U87" s="456"/>
      <c r="V87" s="265"/>
      <c r="W87" s="265"/>
      <c r="X87" s="265"/>
      <c r="Y87" s="265"/>
      <c r="Z87" s="265"/>
      <c r="AA87" s="265"/>
      <c r="AB87" s="265"/>
      <c r="AC87" s="265"/>
      <c r="AD87" s="265"/>
      <c r="AE87" s="454"/>
      <c r="AF87" s="305"/>
      <c r="AG87" s="305"/>
      <c r="AH87" s="441"/>
      <c r="AI87" s="443"/>
      <c r="AJ87" s="443"/>
      <c r="AK87" s="441"/>
      <c r="AL87" s="443"/>
      <c r="AM87" s="443"/>
    </row>
    <row r="88" spans="1:39" ht="13.15" customHeight="1" x14ac:dyDescent="0.2">
      <c r="A88" s="450"/>
      <c r="B88" s="450"/>
      <c r="C88" s="450"/>
      <c r="D88" s="450"/>
      <c r="E88" s="450"/>
      <c r="F88" s="450"/>
      <c r="G88" s="450"/>
      <c r="H88" s="450"/>
      <c r="I88" s="450"/>
      <c r="J88" s="450"/>
      <c r="K88" s="442"/>
      <c r="L88" s="411"/>
      <c r="M88" s="411"/>
      <c r="N88" s="441"/>
      <c r="O88" s="443"/>
      <c r="P88" s="443"/>
      <c r="Q88" s="441"/>
      <c r="R88" s="443"/>
      <c r="S88" s="443"/>
      <c r="U88" s="456"/>
      <c r="V88" s="265"/>
      <c r="W88" s="265"/>
      <c r="X88" s="265"/>
      <c r="Y88" s="265"/>
      <c r="Z88" s="265"/>
      <c r="AA88" s="265"/>
      <c r="AB88" s="265"/>
      <c r="AC88" s="265"/>
      <c r="AD88" s="265"/>
      <c r="AE88" s="454"/>
      <c r="AF88" s="305"/>
      <c r="AG88" s="305"/>
      <c r="AH88" s="441"/>
      <c r="AI88" s="443"/>
      <c r="AJ88" s="443"/>
      <c r="AK88" s="441"/>
      <c r="AL88" s="443"/>
      <c r="AM88" s="443"/>
    </row>
    <row r="89" spans="1:39" ht="13.15" customHeight="1" x14ac:dyDescent="0.2">
      <c r="A89" s="450"/>
      <c r="B89" s="450"/>
      <c r="C89" s="450"/>
      <c r="D89" s="450"/>
      <c r="E89" s="450"/>
      <c r="F89" s="450"/>
      <c r="G89" s="450"/>
      <c r="H89" s="450"/>
      <c r="I89" s="450"/>
      <c r="J89" s="450"/>
      <c r="K89" s="442"/>
      <c r="L89" s="411"/>
      <c r="M89" s="411"/>
      <c r="N89" s="441"/>
      <c r="O89" s="443"/>
      <c r="P89" s="443"/>
      <c r="Q89" s="441"/>
      <c r="R89" s="443"/>
      <c r="S89" s="443"/>
      <c r="U89" s="456"/>
      <c r="V89" s="265"/>
      <c r="W89" s="265"/>
      <c r="X89" s="265"/>
      <c r="Y89" s="265"/>
      <c r="Z89" s="265"/>
      <c r="AA89" s="265"/>
      <c r="AB89" s="265"/>
      <c r="AC89" s="265"/>
      <c r="AD89" s="265"/>
      <c r="AE89" s="454"/>
      <c r="AF89" s="305"/>
      <c r="AG89" s="305"/>
      <c r="AH89" s="441"/>
      <c r="AI89" s="443"/>
      <c r="AJ89" s="443"/>
      <c r="AK89" s="441"/>
      <c r="AL89" s="443"/>
      <c r="AM89" s="443"/>
    </row>
    <row r="90" spans="1:39" ht="13.15" customHeight="1" x14ac:dyDescent="0.2">
      <c r="A90" s="450"/>
      <c r="B90" s="450"/>
      <c r="C90" s="450"/>
      <c r="D90" s="450"/>
      <c r="E90" s="450"/>
      <c r="F90" s="450"/>
      <c r="G90" s="450"/>
      <c r="H90" s="450"/>
      <c r="I90" s="450"/>
      <c r="J90" s="450"/>
      <c r="K90" s="442"/>
      <c r="L90" s="411"/>
      <c r="M90" s="411"/>
      <c r="N90" s="441"/>
      <c r="O90" s="443"/>
      <c r="P90" s="443"/>
      <c r="Q90" s="441"/>
      <c r="R90" s="443"/>
      <c r="S90" s="443"/>
      <c r="U90" s="456"/>
      <c r="V90" s="265"/>
      <c r="W90" s="265"/>
      <c r="X90" s="265"/>
      <c r="Y90" s="265"/>
      <c r="Z90" s="265"/>
      <c r="AA90" s="265"/>
      <c r="AB90" s="265"/>
      <c r="AC90" s="265"/>
      <c r="AD90" s="265"/>
      <c r="AE90" s="454"/>
      <c r="AF90" s="305"/>
      <c r="AG90" s="305"/>
      <c r="AH90" s="441"/>
      <c r="AI90" s="443"/>
      <c r="AJ90" s="443"/>
      <c r="AK90" s="441"/>
      <c r="AL90" s="443"/>
      <c r="AM90" s="443"/>
    </row>
    <row r="91" spans="1:39" ht="13.15" customHeight="1" x14ac:dyDescent="0.2">
      <c r="A91" s="450"/>
      <c r="B91" s="450"/>
      <c r="C91" s="450"/>
      <c r="D91" s="450"/>
      <c r="E91" s="450"/>
      <c r="F91" s="450"/>
      <c r="G91" s="450"/>
      <c r="H91" s="450"/>
      <c r="I91" s="450"/>
      <c r="J91" s="450"/>
      <c r="K91" s="442"/>
      <c r="L91" s="411"/>
      <c r="M91" s="411"/>
      <c r="N91" s="441"/>
      <c r="O91" s="443"/>
      <c r="P91" s="443"/>
      <c r="Q91" s="441"/>
      <c r="R91" s="443"/>
      <c r="S91" s="443"/>
      <c r="U91" s="456"/>
      <c r="V91" s="265"/>
      <c r="W91" s="265"/>
      <c r="X91" s="265"/>
      <c r="Y91" s="265"/>
      <c r="Z91" s="265"/>
      <c r="AA91" s="265"/>
      <c r="AB91" s="265"/>
      <c r="AC91" s="265"/>
      <c r="AD91" s="265"/>
      <c r="AE91" s="454"/>
      <c r="AF91" s="305"/>
      <c r="AG91" s="305"/>
      <c r="AH91" s="441"/>
      <c r="AI91" s="443"/>
      <c r="AJ91" s="443"/>
      <c r="AK91" s="441"/>
      <c r="AL91" s="443"/>
      <c r="AM91" s="443"/>
    </row>
    <row r="92" spans="1:39" ht="13.15" customHeight="1" x14ac:dyDescent="0.2">
      <c r="A92" s="450"/>
      <c r="B92" s="450"/>
      <c r="C92" s="450"/>
      <c r="D92" s="450"/>
      <c r="E92" s="450"/>
      <c r="F92" s="450"/>
      <c r="G92" s="450"/>
      <c r="H92" s="450"/>
      <c r="I92" s="450"/>
      <c r="J92" s="450"/>
      <c r="K92" s="442"/>
      <c r="L92" s="411"/>
      <c r="M92" s="411"/>
      <c r="N92" s="441"/>
      <c r="O92" s="443"/>
      <c r="P92" s="443"/>
      <c r="Q92" s="441"/>
      <c r="R92" s="443"/>
      <c r="S92" s="443"/>
      <c r="U92" s="456"/>
      <c r="V92" s="265"/>
      <c r="W92" s="265"/>
      <c r="X92" s="265"/>
      <c r="Y92" s="265"/>
      <c r="Z92" s="265"/>
      <c r="AA92" s="265"/>
      <c r="AB92" s="265"/>
      <c r="AC92" s="265"/>
      <c r="AD92" s="265"/>
      <c r="AE92" s="454"/>
      <c r="AF92" s="305"/>
      <c r="AG92" s="305"/>
      <c r="AH92" s="441"/>
      <c r="AI92" s="443"/>
      <c r="AJ92" s="443"/>
      <c r="AK92" s="441"/>
      <c r="AL92" s="443"/>
      <c r="AM92" s="443"/>
    </row>
    <row r="93" spans="1:39" ht="13.15" customHeight="1" x14ac:dyDescent="0.2">
      <c r="A93" s="450"/>
      <c r="B93" s="450"/>
      <c r="C93" s="450"/>
      <c r="D93" s="450"/>
      <c r="E93" s="450"/>
      <c r="F93" s="450"/>
      <c r="G93" s="450"/>
      <c r="H93" s="450"/>
      <c r="I93" s="450"/>
      <c r="J93" s="450"/>
      <c r="K93" s="442"/>
      <c r="L93" s="411"/>
      <c r="M93" s="411"/>
      <c r="N93" s="441"/>
      <c r="O93" s="443"/>
      <c r="P93" s="443"/>
      <c r="Q93" s="441"/>
      <c r="R93" s="443"/>
      <c r="S93" s="443"/>
      <c r="U93" s="456"/>
      <c r="V93" s="456"/>
      <c r="W93" s="456"/>
      <c r="X93" s="456"/>
      <c r="Y93" s="456"/>
      <c r="Z93" s="456"/>
      <c r="AA93" s="456"/>
      <c r="AB93" s="456"/>
      <c r="AC93" s="456"/>
      <c r="AD93" s="456"/>
      <c r="AE93" s="454"/>
      <c r="AF93" s="305"/>
      <c r="AG93" s="305"/>
      <c r="AH93" s="441"/>
      <c r="AI93" s="443"/>
      <c r="AJ93" s="443"/>
      <c r="AK93" s="441"/>
      <c r="AL93" s="443"/>
      <c r="AM93" s="443"/>
    </row>
    <row r="94" spans="1:39" ht="13.15" customHeight="1" x14ac:dyDescent="0.2">
      <c r="A94" s="450"/>
      <c r="B94" s="450"/>
      <c r="C94" s="450"/>
      <c r="D94" s="450"/>
      <c r="E94" s="450"/>
      <c r="F94" s="450"/>
      <c r="G94" s="450"/>
      <c r="H94" s="450"/>
      <c r="I94" s="450"/>
      <c r="J94" s="450"/>
      <c r="K94" s="442"/>
      <c r="L94" s="411"/>
      <c r="M94" s="411"/>
      <c r="N94" s="441"/>
      <c r="O94" s="443"/>
      <c r="P94" s="443"/>
      <c r="Q94" s="441"/>
      <c r="R94" s="443"/>
      <c r="S94" s="443"/>
      <c r="U94" s="456"/>
      <c r="V94" s="333"/>
      <c r="W94" s="333"/>
      <c r="X94" s="333"/>
      <c r="Y94" s="333"/>
      <c r="Z94" s="333"/>
      <c r="AA94" s="333"/>
      <c r="AB94" s="333"/>
      <c r="AC94" s="333"/>
      <c r="AD94" s="333"/>
      <c r="AE94" s="454"/>
      <c r="AF94" s="305"/>
      <c r="AG94" s="305"/>
      <c r="AH94" s="441"/>
      <c r="AI94" s="443"/>
      <c r="AJ94" s="443"/>
      <c r="AK94" s="441"/>
      <c r="AL94" s="443"/>
      <c r="AM94" s="443"/>
    </row>
    <row r="95" spans="1:39" ht="13.15" customHeight="1" x14ac:dyDescent="0.2">
      <c r="A95" s="450"/>
      <c r="B95" s="450"/>
      <c r="C95" s="450"/>
      <c r="D95" s="450"/>
      <c r="E95" s="450"/>
      <c r="F95" s="450"/>
      <c r="G95" s="450"/>
      <c r="H95" s="450"/>
      <c r="I95" s="450"/>
      <c r="J95" s="450"/>
      <c r="K95" s="442"/>
      <c r="L95" s="411"/>
      <c r="M95" s="411"/>
      <c r="N95" s="441"/>
      <c r="O95" s="443"/>
      <c r="P95" s="443"/>
      <c r="Q95" s="441"/>
      <c r="R95" s="443"/>
      <c r="S95" s="443"/>
      <c r="U95" s="456"/>
      <c r="V95" s="333"/>
      <c r="W95" s="333"/>
      <c r="X95" s="333"/>
      <c r="Y95" s="333"/>
      <c r="Z95" s="333"/>
      <c r="AA95" s="333"/>
      <c r="AB95" s="333"/>
      <c r="AC95" s="333"/>
      <c r="AD95" s="333"/>
      <c r="AE95" s="454"/>
      <c r="AF95" s="305"/>
      <c r="AG95" s="305"/>
      <c r="AH95" s="441"/>
      <c r="AI95" s="443"/>
      <c r="AJ95" s="443"/>
      <c r="AK95" s="441"/>
      <c r="AL95" s="443"/>
      <c r="AM95" s="443"/>
    </row>
    <row r="96" spans="1:39" ht="13.15" customHeight="1" x14ac:dyDescent="0.2">
      <c r="A96" s="450"/>
      <c r="B96" s="450"/>
      <c r="C96" s="450"/>
      <c r="D96" s="450"/>
      <c r="E96" s="450"/>
      <c r="F96" s="450"/>
      <c r="G96" s="450"/>
      <c r="H96" s="450"/>
      <c r="I96" s="450"/>
      <c r="J96" s="450"/>
      <c r="K96" s="442"/>
      <c r="L96" s="411"/>
      <c r="M96" s="411"/>
      <c r="N96" s="441"/>
      <c r="O96" s="443"/>
      <c r="P96" s="443"/>
      <c r="Q96" s="441"/>
      <c r="R96" s="443"/>
      <c r="S96" s="443"/>
      <c r="U96" s="456"/>
      <c r="V96" s="333"/>
      <c r="W96" s="333"/>
      <c r="X96" s="333"/>
      <c r="Y96" s="333"/>
      <c r="Z96" s="333"/>
      <c r="AA96" s="333"/>
      <c r="AB96" s="333"/>
      <c r="AC96" s="333"/>
      <c r="AD96" s="333"/>
      <c r="AE96" s="454"/>
      <c r="AF96" s="305"/>
      <c r="AG96" s="305"/>
      <c r="AH96" s="441"/>
      <c r="AI96" s="443"/>
      <c r="AJ96" s="443"/>
      <c r="AK96" s="441"/>
      <c r="AL96" s="443"/>
      <c r="AM96" s="443"/>
    </row>
    <row r="97" spans="1:39" ht="13.15" customHeight="1" x14ac:dyDescent="0.2">
      <c r="A97" s="434"/>
      <c r="B97" s="333"/>
      <c r="C97" s="333"/>
      <c r="D97" s="333"/>
      <c r="E97" s="333"/>
      <c r="F97" s="333"/>
      <c r="G97" s="333"/>
      <c r="H97" s="333"/>
      <c r="I97" s="333"/>
      <c r="J97" s="333"/>
      <c r="K97" s="333"/>
      <c r="L97" s="333"/>
      <c r="M97" s="333"/>
      <c r="N97" s="333"/>
      <c r="O97" s="333"/>
      <c r="P97" s="333"/>
      <c r="Q97" s="333"/>
      <c r="R97" s="333"/>
      <c r="S97" s="333"/>
      <c r="U97" s="456"/>
      <c r="V97" s="333"/>
      <c r="W97" s="333"/>
      <c r="X97" s="333"/>
      <c r="Y97" s="333"/>
      <c r="Z97" s="333"/>
      <c r="AA97" s="333"/>
      <c r="AB97" s="333"/>
      <c r="AC97" s="333"/>
      <c r="AD97" s="333"/>
      <c r="AE97" s="454"/>
      <c r="AF97" s="305"/>
      <c r="AG97" s="305"/>
      <c r="AH97" s="441"/>
      <c r="AI97" s="443"/>
      <c r="AJ97" s="443"/>
      <c r="AK97" s="441"/>
      <c r="AL97" s="443"/>
      <c r="AM97" s="443"/>
    </row>
    <row r="98" spans="1:39" ht="13.15" customHeight="1" x14ac:dyDescent="0.2">
      <c r="A98" s="333"/>
      <c r="B98" s="333"/>
      <c r="C98" s="333"/>
      <c r="D98" s="333"/>
      <c r="E98" s="333"/>
      <c r="F98" s="333"/>
      <c r="G98" s="333"/>
      <c r="H98" s="333"/>
      <c r="I98" s="333"/>
      <c r="J98" s="333"/>
      <c r="K98" s="333"/>
      <c r="L98" s="333"/>
      <c r="M98" s="333"/>
      <c r="N98" s="333"/>
      <c r="O98" s="333"/>
      <c r="P98" s="333"/>
      <c r="Q98" s="333"/>
      <c r="R98" s="333"/>
      <c r="S98" s="333"/>
      <c r="U98" s="456"/>
      <c r="V98" s="333"/>
      <c r="W98" s="333"/>
      <c r="X98" s="333"/>
      <c r="Y98" s="333"/>
      <c r="Z98" s="333"/>
      <c r="AA98" s="333"/>
      <c r="AB98" s="333"/>
      <c r="AC98" s="333"/>
      <c r="AD98" s="333"/>
      <c r="AE98" s="454"/>
      <c r="AF98" s="305"/>
      <c r="AG98" s="305"/>
      <c r="AH98" s="441"/>
      <c r="AI98" s="443"/>
      <c r="AJ98" s="443"/>
      <c r="AK98" s="441"/>
      <c r="AL98" s="443"/>
      <c r="AM98" s="443"/>
    </row>
    <row r="99" spans="1:39" ht="13.15" customHeight="1" x14ac:dyDescent="0.2">
      <c r="A99" s="450"/>
      <c r="B99" s="450"/>
      <c r="C99" s="450"/>
      <c r="D99" s="450"/>
      <c r="E99" s="450"/>
      <c r="F99" s="450"/>
      <c r="G99" s="450"/>
      <c r="H99" s="450"/>
      <c r="I99" s="450"/>
      <c r="J99" s="450"/>
      <c r="K99" s="442"/>
      <c r="L99" s="411"/>
      <c r="M99" s="411"/>
      <c r="N99" s="441"/>
      <c r="O99" s="443"/>
      <c r="P99" s="443"/>
      <c r="Q99" s="441"/>
      <c r="R99" s="443"/>
      <c r="S99" s="443"/>
      <c r="U99" s="456"/>
      <c r="V99" s="333"/>
      <c r="W99" s="333"/>
      <c r="X99" s="333"/>
      <c r="Y99" s="333"/>
      <c r="Z99" s="333"/>
      <c r="AA99" s="333"/>
      <c r="AB99" s="333"/>
      <c r="AC99" s="333"/>
      <c r="AD99" s="333"/>
      <c r="AE99" s="454"/>
      <c r="AF99" s="305"/>
      <c r="AG99" s="305"/>
      <c r="AH99" s="441"/>
      <c r="AI99" s="443"/>
      <c r="AJ99" s="443"/>
      <c r="AK99" s="441"/>
      <c r="AL99" s="443"/>
      <c r="AM99" s="443"/>
    </row>
    <row r="100" spans="1:39" ht="13.15" customHeight="1" x14ac:dyDescent="0.2">
      <c r="A100" s="450"/>
      <c r="B100" s="450"/>
      <c r="C100" s="450"/>
      <c r="D100" s="450"/>
      <c r="E100" s="450"/>
      <c r="F100" s="450"/>
      <c r="G100" s="450"/>
      <c r="H100" s="450"/>
      <c r="I100" s="450"/>
      <c r="J100" s="450"/>
      <c r="K100" s="442"/>
      <c r="L100" s="411"/>
      <c r="M100" s="411"/>
      <c r="N100" s="441"/>
      <c r="O100" s="443"/>
      <c r="P100" s="443"/>
      <c r="Q100" s="441"/>
      <c r="R100" s="443"/>
      <c r="S100" s="443"/>
      <c r="U100" s="456"/>
      <c r="V100" s="333"/>
      <c r="W100" s="333"/>
      <c r="X100" s="333"/>
      <c r="Y100" s="333"/>
      <c r="Z100" s="333"/>
      <c r="AA100" s="333"/>
      <c r="AB100" s="333"/>
      <c r="AC100" s="333"/>
      <c r="AD100" s="333"/>
      <c r="AE100" s="454"/>
      <c r="AF100" s="305"/>
      <c r="AG100" s="305"/>
      <c r="AH100" s="441"/>
      <c r="AI100" s="443"/>
      <c r="AJ100" s="443"/>
      <c r="AK100" s="441"/>
      <c r="AL100" s="443"/>
      <c r="AM100" s="443"/>
    </row>
    <row r="101" spans="1:39" ht="13.15" customHeight="1" x14ac:dyDescent="0.2">
      <c r="A101" s="450"/>
      <c r="B101" s="450"/>
      <c r="C101" s="450"/>
      <c r="D101" s="450"/>
      <c r="E101" s="450"/>
      <c r="F101" s="450"/>
      <c r="G101" s="450"/>
      <c r="H101" s="450"/>
      <c r="I101" s="450"/>
      <c r="J101" s="450"/>
      <c r="K101" s="442"/>
      <c r="L101" s="411"/>
      <c r="M101" s="411"/>
      <c r="N101" s="441"/>
      <c r="O101" s="443"/>
      <c r="P101" s="443"/>
      <c r="Q101" s="441"/>
      <c r="R101" s="443"/>
      <c r="S101" s="443"/>
      <c r="U101" s="456"/>
      <c r="V101" s="333"/>
      <c r="W101" s="333"/>
      <c r="X101" s="333"/>
      <c r="Y101" s="333"/>
      <c r="Z101" s="333"/>
      <c r="AA101" s="333"/>
      <c r="AB101" s="333"/>
      <c r="AC101" s="333"/>
      <c r="AD101" s="333"/>
      <c r="AE101" s="454"/>
      <c r="AF101" s="305"/>
      <c r="AG101" s="305"/>
      <c r="AH101" s="441"/>
      <c r="AI101" s="443"/>
      <c r="AJ101" s="443"/>
      <c r="AK101" s="441"/>
      <c r="AL101" s="443"/>
      <c r="AM101" s="443"/>
    </row>
    <row r="102" spans="1:39" ht="13.15" customHeight="1" x14ac:dyDescent="0.2">
      <c r="A102" s="450"/>
      <c r="B102" s="450"/>
      <c r="C102" s="450"/>
      <c r="D102" s="450"/>
      <c r="E102" s="450"/>
      <c r="F102" s="450"/>
      <c r="G102" s="450"/>
      <c r="H102" s="450"/>
      <c r="I102" s="450"/>
      <c r="J102" s="450"/>
      <c r="K102" s="442"/>
      <c r="L102" s="411"/>
      <c r="M102" s="411"/>
      <c r="N102" s="441"/>
      <c r="O102" s="443"/>
      <c r="P102" s="443"/>
      <c r="Q102" s="441"/>
      <c r="R102" s="443"/>
      <c r="S102" s="443"/>
      <c r="U102" s="456"/>
      <c r="V102" s="333"/>
      <c r="W102" s="333"/>
      <c r="X102" s="333"/>
      <c r="Y102" s="333"/>
      <c r="Z102" s="333"/>
      <c r="AA102" s="333"/>
      <c r="AB102" s="333"/>
      <c r="AC102" s="333"/>
      <c r="AD102" s="333"/>
      <c r="AE102" s="454"/>
      <c r="AF102" s="305"/>
      <c r="AG102" s="305"/>
      <c r="AH102" s="441"/>
      <c r="AI102" s="443"/>
      <c r="AJ102" s="443"/>
      <c r="AK102" s="441"/>
      <c r="AL102" s="443"/>
      <c r="AM102" s="443"/>
    </row>
    <row r="103" spans="1:39" ht="13.15" customHeight="1" x14ac:dyDescent="0.2">
      <c r="A103" s="450"/>
      <c r="B103" s="450"/>
      <c r="C103" s="450"/>
      <c r="D103" s="450"/>
      <c r="E103" s="450"/>
      <c r="F103" s="450"/>
      <c r="G103" s="450"/>
      <c r="H103" s="450"/>
      <c r="I103" s="450"/>
      <c r="J103" s="450"/>
      <c r="K103" s="442"/>
      <c r="L103" s="411"/>
      <c r="M103" s="411"/>
      <c r="N103" s="441"/>
      <c r="O103" s="443"/>
      <c r="P103" s="443"/>
      <c r="Q103" s="441"/>
      <c r="R103" s="443"/>
      <c r="S103" s="443"/>
      <c r="U103" s="456"/>
      <c r="V103" s="333"/>
      <c r="W103" s="333"/>
      <c r="X103" s="333"/>
      <c r="Y103" s="333"/>
      <c r="Z103" s="333"/>
      <c r="AA103" s="333"/>
      <c r="AB103" s="333"/>
      <c r="AC103" s="333"/>
      <c r="AD103" s="333"/>
      <c r="AE103" s="454"/>
      <c r="AF103" s="305"/>
      <c r="AG103" s="305"/>
      <c r="AH103" s="441"/>
      <c r="AI103" s="443"/>
      <c r="AJ103" s="443"/>
      <c r="AK103" s="441"/>
      <c r="AL103" s="443"/>
      <c r="AM103" s="443"/>
    </row>
    <row r="104" spans="1:39" ht="13.15" customHeight="1" x14ac:dyDescent="0.2">
      <c r="A104" s="450"/>
      <c r="B104" s="450"/>
      <c r="C104" s="450"/>
      <c r="D104" s="450"/>
      <c r="E104" s="450"/>
      <c r="F104" s="450"/>
      <c r="G104" s="450"/>
      <c r="H104" s="450"/>
      <c r="I104" s="450"/>
      <c r="J104" s="450"/>
      <c r="K104" s="442"/>
      <c r="L104" s="411"/>
      <c r="M104" s="411"/>
      <c r="N104" s="441"/>
      <c r="O104" s="443"/>
      <c r="P104" s="443"/>
      <c r="Q104" s="441"/>
      <c r="R104" s="443"/>
      <c r="S104" s="443"/>
      <c r="U104" s="456"/>
      <c r="V104" s="333"/>
      <c r="W104" s="333"/>
      <c r="X104" s="333"/>
      <c r="Y104" s="333"/>
      <c r="Z104" s="333"/>
      <c r="AA104" s="333"/>
      <c r="AB104" s="333"/>
      <c r="AC104" s="333"/>
      <c r="AD104" s="333"/>
      <c r="AE104" s="454"/>
      <c r="AF104" s="305"/>
      <c r="AG104" s="305"/>
      <c r="AH104" s="441"/>
      <c r="AI104" s="443"/>
      <c r="AJ104" s="443"/>
      <c r="AK104" s="441"/>
      <c r="AL104" s="443"/>
      <c r="AM104" s="443"/>
    </row>
    <row r="105" spans="1:39" ht="13.15" customHeight="1" x14ac:dyDescent="0.2">
      <c r="A105" s="450"/>
      <c r="B105" s="450"/>
      <c r="C105" s="450"/>
      <c r="D105" s="450"/>
      <c r="E105" s="450"/>
      <c r="F105" s="450"/>
      <c r="G105" s="450"/>
      <c r="H105" s="450"/>
      <c r="I105" s="450"/>
      <c r="J105" s="450"/>
      <c r="K105" s="442"/>
      <c r="L105" s="411"/>
      <c r="M105" s="411"/>
      <c r="N105" s="441"/>
      <c r="O105" s="443"/>
      <c r="P105" s="443"/>
      <c r="Q105" s="441"/>
      <c r="R105" s="443"/>
      <c r="S105" s="443"/>
      <c r="U105" s="456"/>
      <c r="V105" s="333"/>
      <c r="W105" s="333"/>
      <c r="X105" s="333"/>
      <c r="Y105" s="333"/>
      <c r="Z105" s="333"/>
      <c r="AA105" s="333"/>
      <c r="AB105" s="333"/>
      <c r="AC105" s="333"/>
      <c r="AD105" s="333"/>
      <c r="AE105" s="454"/>
      <c r="AF105" s="305"/>
      <c r="AG105" s="305"/>
      <c r="AH105" s="441"/>
      <c r="AI105" s="443"/>
      <c r="AJ105" s="443"/>
      <c r="AK105" s="441"/>
      <c r="AL105" s="443"/>
      <c r="AM105" s="443"/>
    </row>
    <row r="106" spans="1:39" ht="13.15" customHeight="1" x14ac:dyDescent="0.2">
      <c r="A106" s="450"/>
      <c r="B106" s="450"/>
      <c r="C106" s="450"/>
      <c r="D106" s="450"/>
      <c r="E106" s="450"/>
      <c r="F106" s="450"/>
      <c r="G106" s="450"/>
      <c r="H106" s="450"/>
      <c r="I106" s="450"/>
      <c r="J106" s="450"/>
      <c r="K106" s="442"/>
      <c r="L106" s="411"/>
      <c r="M106" s="411"/>
      <c r="N106" s="441"/>
      <c r="O106" s="443"/>
      <c r="P106" s="443"/>
      <c r="Q106" s="441"/>
      <c r="R106" s="443"/>
      <c r="S106" s="443"/>
      <c r="U106" s="456"/>
      <c r="V106" s="333"/>
      <c r="W106" s="333"/>
      <c r="X106" s="333"/>
      <c r="Y106" s="333"/>
      <c r="Z106" s="333"/>
      <c r="AA106" s="333"/>
      <c r="AB106" s="333"/>
      <c r="AC106" s="333"/>
      <c r="AD106" s="333"/>
      <c r="AE106" s="454"/>
      <c r="AF106" s="305"/>
      <c r="AG106" s="305"/>
      <c r="AH106" s="441"/>
      <c r="AI106" s="443"/>
      <c r="AJ106" s="443"/>
      <c r="AK106" s="441"/>
      <c r="AL106" s="443"/>
      <c r="AM106" s="443"/>
    </row>
    <row r="107" spans="1:39" ht="13.15" customHeight="1" x14ac:dyDescent="0.2">
      <c r="A107" s="450"/>
      <c r="B107" s="450"/>
      <c r="C107" s="450"/>
      <c r="D107" s="450"/>
      <c r="E107" s="450"/>
      <c r="F107" s="450"/>
      <c r="G107" s="450"/>
      <c r="H107" s="450"/>
      <c r="I107" s="450"/>
      <c r="J107" s="450"/>
      <c r="K107" s="442"/>
      <c r="L107" s="411"/>
      <c r="M107" s="411"/>
      <c r="N107" s="441"/>
      <c r="O107" s="443"/>
      <c r="P107" s="443"/>
      <c r="Q107" s="441"/>
      <c r="R107" s="443"/>
      <c r="S107" s="443"/>
      <c r="U107" s="456"/>
      <c r="V107" s="333"/>
      <c r="W107" s="333"/>
      <c r="X107" s="333"/>
      <c r="Y107" s="333"/>
      <c r="Z107" s="333"/>
      <c r="AA107" s="333"/>
      <c r="AB107" s="333"/>
      <c r="AC107" s="333"/>
      <c r="AD107" s="333"/>
      <c r="AE107" s="454"/>
      <c r="AF107" s="305"/>
      <c r="AG107" s="305"/>
      <c r="AH107" s="441"/>
      <c r="AI107" s="443"/>
      <c r="AJ107" s="443"/>
      <c r="AK107" s="441"/>
      <c r="AL107" s="443"/>
      <c r="AM107" s="443"/>
    </row>
    <row r="108" spans="1:39" ht="13.15" customHeight="1" x14ac:dyDescent="0.2">
      <c r="A108" s="450"/>
      <c r="B108" s="450"/>
      <c r="C108" s="450"/>
      <c r="D108" s="450"/>
      <c r="E108" s="450"/>
      <c r="F108" s="450"/>
      <c r="G108" s="450"/>
      <c r="H108" s="450"/>
      <c r="I108" s="450"/>
      <c r="J108" s="450"/>
      <c r="K108" s="442"/>
      <c r="L108" s="411"/>
      <c r="M108" s="411"/>
      <c r="N108" s="441"/>
      <c r="O108" s="443"/>
      <c r="P108" s="443"/>
      <c r="Q108" s="441"/>
      <c r="R108" s="443"/>
      <c r="S108" s="443"/>
      <c r="U108" s="456"/>
      <c r="V108" s="333"/>
      <c r="W108" s="333"/>
      <c r="X108" s="333"/>
      <c r="Y108" s="333"/>
      <c r="Z108" s="333"/>
      <c r="AA108" s="333"/>
      <c r="AB108" s="333"/>
      <c r="AC108" s="333"/>
      <c r="AD108" s="333"/>
      <c r="AE108" s="454"/>
      <c r="AF108" s="305"/>
      <c r="AG108" s="305"/>
      <c r="AH108" s="441"/>
      <c r="AI108" s="443"/>
      <c r="AJ108" s="443"/>
      <c r="AK108" s="441"/>
      <c r="AL108" s="443"/>
      <c r="AM108" s="443"/>
    </row>
    <row r="109" spans="1:39" ht="13.15" customHeight="1" x14ac:dyDescent="0.2">
      <c r="A109" s="314"/>
      <c r="B109" s="371"/>
      <c r="C109" s="371"/>
      <c r="D109" s="371"/>
      <c r="E109" s="371"/>
      <c r="F109" s="371"/>
      <c r="G109" s="371"/>
      <c r="H109" s="371"/>
      <c r="I109" s="371"/>
      <c r="J109" s="371"/>
      <c r="K109" s="442"/>
      <c r="L109" s="411"/>
      <c r="M109" s="411"/>
      <c r="N109" s="441"/>
      <c r="O109" s="443"/>
      <c r="P109" s="443"/>
      <c r="Q109" s="441"/>
      <c r="R109" s="443"/>
      <c r="S109" s="443"/>
      <c r="U109" s="456"/>
      <c r="V109" s="333"/>
      <c r="W109" s="333"/>
      <c r="X109" s="333"/>
      <c r="Y109" s="333"/>
      <c r="Z109" s="333"/>
      <c r="AA109" s="333"/>
      <c r="AB109" s="333"/>
      <c r="AC109" s="333"/>
      <c r="AD109" s="333"/>
      <c r="AE109" s="454"/>
      <c r="AF109" s="305"/>
      <c r="AG109" s="305"/>
      <c r="AH109" s="441"/>
      <c r="AI109" s="443"/>
      <c r="AJ109" s="443"/>
      <c r="AK109" s="441"/>
      <c r="AL109" s="443"/>
      <c r="AM109" s="443"/>
    </row>
    <row r="110" spans="1:39" ht="13.15" customHeight="1" x14ac:dyDescent="0.2">
      <c r="A110" s="371"/>
      <c r="B110" s="371"/>
      <c r="C110" s="371"/>
      <c r="D110" s="371"/>
      <c r="E110" s="371"/>
      <c r="F110" s="371"/>
      <c r="G110" s="371"/>
      <c r="H110" s="371"/>
      <c r="I110" s="371"/>
      <c r="J110" s="371"/>
      <c r="K110" s="411"/>
      <c r="L110" s="411"/>
      <c r="M110" s="411"/>
      <c r="N110" s="411"/>
      <c r="O110" s="411"/>
      <c r="P110" s="411"/>
      <c r="Q110" s="443"/>
      <c r="R110" s="443"/>
      <c r="S110" s="443"/>
      <c r="U110" s="456"/>
      <c r="V110" s="333"/>
      <c r="W110" s="333"/>
      <c r="X110" s="333"/>
      <c r="Y110" s="333"/>
      <c r="Z110" s="333"/>
      <c r="AA110" s="333"/>
      <c r="AB110" s="333"/>
      <c r="AC110" s="333"/>
      <c r="AD110" s="333"/>
      <c r="AE110" s="454"/>
      <c r="AF110" s="305"/>
      <c r="AG110" s="305"/>
      <c r="AH110" s="441"/>
      <c r="AI110" s="443"/>
      <c r="AJ110" s="443"/>
      <c r="AK110" s="441"/>
      <c r="AL110" s="443"/>
      <c r="AM110" s="443"/>
    </row>
    <row r="111" spans="1:39" ht="13.15" customHeight="1" x14ac:dyDescent="0.2">
      <c r="A111" s="450"/>
      <c r="B111" s="450"/>
      <c r="C111" s="450"/>
      <c r="D111" s="450"/>
      <c r="E111" s="450"/>
      <c r="F111" s="450"/>
      <c r="G111" s="450"/>
      <c r="H111" s="450"/>
      <c r="I111" s="450"/>
      <c r="J111" s="450"/>
      <c r="K111" s="442"/>
      <c r="L111" s="411"/>
      <c r="M111" s="411"/>
      <c r="N111" s="441"/>
      <c r="O111" s="443"/>
      <c r="P111" s="443"/>
      <c r="Q111" s="441"/>
      <c r="R111" s="443"/>
      <c r="S111" s="443"/>
      <c r="U111" s="456"/>
      <c r="V111" s="333"/>
      <c r="W111" s="333"/>
      <c r="X111" s="333"/>
      <c r="Y111" s="333"/>
      <c r="Z111" s="333"/>
      <c r="AA111" s="333"/>
      <c r="AB111" s="333"/>
      <c r="AC111" s="333"/>
      <c r="AD111" s="333"/>
      <c r="AE111" s="454"/>
      <c r="AF111" s="305"/>
      <c r="AG111" s="305"/>
      <c r="AH111" s="441"/>
      <c r="AI111" s="443"/>
      <c r="AJ111" s="443"/>
      <c r="AK111" s="441"/>
      <c r="AL111" s="443"/>
      <c r="AM111" s="443"/>
    </row>
    <row r="112" spans="1:39" ht="13.15" customHeight="1" x14ac:dyDescent="0.2">
      <c r="A112" s="450"/>
      <c r="B112" s="450"/>
      <c r="C112" s="450"/>
      <c r="D112" s="450"/>
      <c r="E112" s="450"/>
      <c r="F112" s="450"/>
      <c r="G112" s="450"/>
      <c r="H112" s="450"/>
      <c r="I112" s="450"/>
      <c r="J112" s="450"/>
      <c r="K112" s="442"/>
      <c r="L112" s="411"/>
      <c r="M112" s="411"/>
      <c r="N112" s="441"/>
      <c r="O112" s="443"/>
      <c r="P112" s="443"/>
      <c r="Q112" s="441"/>
      <c r="R112" s="443"/>
      <c r="S112" s="443"/>
      <c r="U112" s="456"/>
      <c r="V112" s="450"/>
      <c r="W112" s="48"/>
      <c r="X112" s="461"/>
      <c r="Y112" s="333"/>
      <c r="Z112" s="333"/>
      <c r="AA112" s="333"/>
      <c r="AB112" s="333"/>
      <c r="AC112" s="333"/>
      <c r="AD112" s="333"/>
      <c r="AE112" s="333"/>
      <c r="AF112" s="333"/>
      <c r="AG112" s="333"/>
      <c r="AH112" s="333"/>
      <c r="AI112" s="333"/>
      <c r="AJ112" s="333"/>
      <c r="AK112" s="1"/>
      <c r="AL112" s="1"/>
      <c r="AM112" s="1"/>
    </row>
    <row r="113" spans="14:39" x14ac:dyDescent="0.2">
      <c r="N113" s="441"/>
      <c r="O113" s="443"/>
      <c r="P113" s="443"/>
      <c r="U113" s="450"/>
      <c r="V113" s="450"/>
      <c r="W113" s="48"/>
      <c r="X113" s="1"/>
      <c r="Y113" s="1"/>
      <c r="Z113" s="1"/>
      <c r="AA113" s="1"/>
      <c r="AB113" s="1"/>
      <c r="AC113" s="1"/>
      <c r="AD113" s="1"/>
      <c r="AE113" s="48"/>
      <c r="AF113" s="48"/>
      <c r="AG113" s="48"/>
      <c r="AH113" s="1"/>
      <c r="AI113" s="1"/>
      <c r="AJ113" s="1"/>
      <c r="AK113" s="1"/>
      <c r="AL113" s="1"/>
      <c r="AM113" s="1"/>
    </row>
    <row r="114" spans="14:39" x14ac:dyDescent="0.2">
      <c r="U114" s="49"/>
      <c r="V114" s="48"/>
      <c r="W114" s="48"/>
      <c r="X114" s="1"/>
      <c r="Y114" s="1"/>
      <c r="Z114" s="1"/>
      <c r="AA114" s="1"/>
      <c r="AB114" s="1"/>
      <c r="AC114" s="1"/>
      <c r="AD114" s="1"/>
      <c r="AE114" s="48"/>
      <c r="AF114" s="48"/>
      <c r="AG114" s="48"/>
      <c r="AH114" s="1"/>
      <c r="AI114" s="1"/>
    </row>
    <row r="115" spans="14:39" x14ac:dyDescent="0.2">
      <c r="U115" s="49"/>
      <c r="V115" s="48"/>
      <c r="W115" s="48"/>
      <c r="X115" s="1"/>
      <c r="Y115" s="1"/>
      <c r="Z115" s="1"/>
      <c r="AA115" s="1"/>
      <c r="AB115" s="1"/>
      <c r="AC115" s="1"/>
      <c r="AD115" s="1"/>
      <c r="AE115" s="48"/>
      <c r="AF115" s="48"/>
      <c r="AG115" s="48"/>
      <c r="AH115" s="1"/>
      <c r="AI115" s="1"/>
    </row>
    <row r="116" spans="14:39" ht="13.15" customHeight="1" x14ac:dyDescent="0.2">
      <c r="U116" s="49"/>
      <c r="V116" s="48"/>
      <c r="W116" s="48"/>
      <c r="X116" s="1"/>
      <c r="Y116" s="1"/>
      <c r="Z116" s="1"/>
      <c r="AA116" s="1"/>
      <c r="AB116" s="1"/>
      <c r="AC116" s="1"/>
      <c r="AD116" s="1"/>
      <c r="AE116" s="48"/>
      <c r="AF116" s="48"/>
      <c r="AG116" s="48"/>
      <c r="AH116" s="1"/>
      <c r="AI116" s="1"/>
    </row>
    <row r="117" spans="14:39" x14ac:dyDescent="0.2">
      <c r="U117" s="47"/>
      <c r="V117" s="48"/>
      <c r="W117" s="48"/>
      <c r="X117" s="1"/>
      <c r="Y117" s="1"/>
      <c r="Z117" s="1"/>
      <c r="AA117" s="1"/>
      <c r="AB117" s="1"/>
      <c r="AC117" s="1"/>
      <c r="AD117" s="1"/>
      <c r="AE117" s="48"/>
      <c r="AF117" s="48"/>
      <c r="AG117" s="48"/>
      <c r="AH117" s="1"/>
      <c r="AI117" s="1"/>
    </row>
    <row r="118" spans="14:39" x14ac:dyDescent="0.2">
      <c r="U118" s="49"/>
      <c r="V118" s="48"/>
      <c r="W118" s="48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4:39" x14ac:dyDescent="0.2">
      <c r="U119" s="49"/>
      <c r="V119" s="48"/>
      <c r="W119" s="48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4:39" x14ac:dyDescent="0.2">
      <c r="U120" s="49"/>
      <c r="V120" s="48"/>
      <c r="W120" s="48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4:39" x14ac:dyDescent="0.2">
      <c r="U121" s="50"/>
      <c r="V121" s="48"/>
      <c r="W121" s="4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4:39" x14ac:dyDescent="0.2"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4:39" x14ac:dyDescent="0.2"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4:39" x14ac:dyDescent="0.2"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4:39" x14ac:dyDescent="0.2"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4:39" x14ac:dyDescent="0.2"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4:39" x14ac:dyDescent="0.2"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4:39" x14ac:dyDescent="0.2"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</sheetData>
  <mergeCells count="563">
    <mergeCell ref="A111:J111"/>
    <mergeCell ref="K111:M111"/>
    <mergeCell ref="N111:P111"/>
    <mergeCell ref="Q111:S111"/>
    <mergeCell ref="U111:AD111"/>
    <mergeCell ref="AE111:AG111"/>
    <mergeCell ref="AH111:AJ111"/>
    <mergeCell ref="AK111:AM111"/>
    <mergeCell ref="A112:J112"/>
    <mergeCell ref="K112:M112"/>
    <mergeCell ref="N112:P112"/>
    <mergeCell ref="Q112:S112"/>
    <mergeCell ref="U112:V113"/>
    <mergeCell ref="X112:AJ112"/>
    <mergeCell ref="N113:P113"/>
    <mergeCell ref="AH108:AJ108"/>
    <mergeCell ref="AK108:AM108"/>
    <mergeCell ref="A109:J110"/>
    <mergeCell ref="K109:M110"/>
    <mergeCell ref="N109:P110"/>
    <mergeCell ref="Q109:S110"/>
    <mergeCell ref="U109:AD109"/>
    <mergeCell ref="AE109:AG109"/>
    <mergeCell ref="AH109:AJ109"/>
    <mergeCell ref="AK109:AM109"/>
    <mergeCell ref="A108:J108"/>
    <mergeCell ref="K108:M108"/>
    <mergeCell ref="N108:P108"/>
    <mergeCell ref="Q108:S108"/>
    <mergeCell ref="U108:AD108"/>
    <mergeCell ref="AE108:AG108"/>
    <mergeCell ref="U110:AD110"/>
    <mergeCell ref="AE110:AG110"/>
    <mergeCell ref="AH110:AJ110"/>
    <mergeCell ref="AK110:AM110"/>
    <mergeCell ref="AH106:AJ106"/>
    <mergeCell ref="AK106:AM106"/>
    <mergeCell ref="A107:J107"/>
    <mergeCell ref="K107:M107"/>
    <mergeCell ref="N107:P107"/>
    <mergeCell ref="Q107:S107"/>
    <mergeCell ref="U107:AD107"/>
    <mergeCell ref="AE107:AG107"/>
    <mergeCell ref="AH107:AJ107"/>
    <mergeCell ref="AK107:AM107"/>
    <mergeCell ref="A106:J106"/>
    <mergeCell ref="K106:M106"/>
    <mergeCell ref="N106:P106"/>
    <mergeCell ref="Q106:S106"/>
    <mergeCell ref="U106:AD106"/>
    <mergeCell ref="AE106:AG106"/>
    <mergeCell ref="AH104:AJ104"/>
    <mergeCell ref="AK104:AM104"/>
    <mergeCell ref="A105:J105"/>
    <mergeCell ref="K105:M105"/>
    <mergeCell ref="N105:P105"/>
    <mergeCell ref="Q105:S105"/>
    <mergeCell ref="U105:AD105"/>
    <mergeCell ref="AE105:AG105"/>
    <mergeCell ref="AH105:AJ105"/>
    <mergeCell ref="AK105:AM105"/>
    <mergeCell ref="A104:J104"/>
    <mergeCell ref="K104:M104"/>
    <mergeCell ref="N104:P104"/>
    <mergeCell ref="Q104:S104"/>
    <mergeCell ref="U104:AD104"/>
    <mergeCell ref="AE104:AG104"/>
    <mergeCell ref="AH102:AJ102"/>
    <mergeCell ref="AK102:AM102"/>
    <mergeCell ref="A103:J103"/>
    <mergeCell ref="K103:M103"/>
    <mergeCell ref="N103:P103"/>
    <mergeCell ref="Q103:S103"/>
    <mergeCell ref="U103:AD103"/>
    <mergeCell ref="AE103:AG103"/>
    <mergeCell ref="AH103:AJ103"/>
    <mergeCell ref="AK103:AM103"/>
    <mergeCell ref="A102:J102"/>
    <mergeCell ref="K102:M102"/>
    <mergeCell ref="N102:P102"/>
    <mergeCell ref="Q102:S102"/>
    <mergeCell ref="U102:AD102"/>
    <mergeCell ref="AE102:AG102"/>
    <mergeCell ref="A101:J101"/>
    <mergeCell ref="K101:M101"/>
    <mergeCell ref="N101:P101"/>
    <mergeCell ref="Q101:S101"/>
    <mergeCell ref="U101:AD101"/>
    <mergeCell ref="AE101:AG101"/>
    <mergeCell ref="AH101:AJ101"/>
    <mergeCell ref="AK101:AM101"/>
    <mergeCell ref="A100:J100"/>
    <mergeCell ref="K100:M100"/>
    <mergeCell ref="N100:P100"/>
    <mergeCell ref="Q100:S100"/>
    <mergeCell ref="U100:AD100"/>
    <mergeCell ref="AE100:AG100"/>
    <mergeCell ref="A99:J99"/>
    <mergeCell ref="K99:M99"/>
    <mergeCell ref="N99:P99"/>
    <mergeCell ref="Q99:S99"/>
    <mergeCell ref="U99:AD99"/>
    <mergeCell ref="AE99:AG99"/>
    <mergeCell ref="AH99:AJ99"/>
    <mergeCell ref="AK99:AM99"/>
    <mergeCell ref="AH100:AJ100"/>
    <mergeCell ref="AK100:AM100"/>
    <mergeCell ref="AH96:AJ96"/>
    <mergeCell ref="AK96:AM96"/>
    <mergeCell ref="A97:S98"/>
    <mergeCell ref="U97:AD97"/>
    <mergeCell ref="AE97:AG97"/>
    <mergeCell ref="AH97:AJ97"/>
    <mergeCell ref="AK97:AM97"/>
    <mergeCell ref="U98:AD98"/>
    <mergeCell ref="AE98:AG98"/>
    <mergeCell ref="AH98:AJ98"/>
    <mergeCell ref="A96:J96"/>
    <mergeCell ref="K96:M96"/>
    <mergeCell ref="N96:P96"/>
    <mergeCell ref="Q96:S96"/>
    <mergeCell ref="U96:AD96"/>
    <mergeCell ref="AE96:AG96"/>
    <mergeCell ref="AK98:AM98"/>
    <mergeCell ref="AH94:AJ94"/>
    <mergeCell ref="AK94:AM94"/>
    <mergeCell ref="A95:J95"/>
    <mergeCell ref="K95:M95"/>
    <mergeCell ref="N95:P95"/>
    <mergeCell ref="Q95:S95"/>
    <mergeCell ref="U95:AD95"/>
    <mergeCell ref="AE95:AG95"/>
    <mergeCell ref="AH95:AJ95"/>
    <mergeCell ref="AK95:AM95"/>
    <mergeCell ref="A94:J94"/>
    <mergeCell ref="K94:M94"/>
    <mergeCell ref="N94:P94"/>
    <mergeCell ref="Q94:S94"/>
    <mergeCell ref="U94:AD94"/>
    <mergeCell ref="AE94:AG94"/>
    <mergeCell ref="AH92:AJ92"/>
    <mergeCell ref="AK92:AM92"/>
    <mergeCell ref="A93:J93"/>
    <mergeCell ref="K93:M93"/>
    <mergeCell ref="N93:P93"/>
    <mergeCell ref="Q93:S93"/>
    <mergeCell ref="U93:AD93"/>
    <mergeCell ref="AE93:AG93"/>
    <mergeCell ref="AH93:AJ93"/>
    <mergeCell ref="AK93:AM93"/>
    <mergeCell ref="A92:J92"/>
    <mergeCell ref="K92:M92"/>
    <mergeCell ref="N92:P92"/>
    <mergeCell ref="Q92:S92"/>
    <mergeCell ref="U92:AD92"/>
    <mergeCell ref="AE92:AG92"/>
    <mergeCell ref="AH90:AJ90"/>
    <mergeCell ref="AK90:AM90"/>
    <mergeCell ref="A91:J91"/>
    <mergeCell ref="K91:M91"/>
    <mergeCell ref="N91:P91"/>
    <mergeCell ref="Q91:S91"/>
    <mergeCell ref="U91:AD91"/>
    <mergeCell ref="AE91:AG91"/>
    <mergeCell ref="AH91:AJ91"/>
    <mergeCell ref="AK91:AM91"/>
    <mergeCell ref="A90:J90"/>
    <mergeCell ref="K90:M90"/>
    <mergeCell ref="N90:P90"/>
    <mergeCell ref="Q90:S90"/>
    <mergeCell ref="U90:AD90"/>
    <mergeCell ref="AE90:AG90"/>
    <mergeCell ref="AH88:AJ88"/>
    <mergeCell ref="AK88:AM88"/>
    <mergeCell ref="A89:J89"/>
    <mergeCell ref="K89:M89"/>
    <mergeCell ref="N89:P89"/>
    <mergeCell ref="Q89:S89"/>
    <mergeCell ref="U89:AD89"/>
    <mergeCell ref="AE89:AG89"/>
    <mergeCell ref="AH89:AJ89"/>
    <mergeCell ref="AK89:AM89"/>
    <mergeCell ref="A88:J88"/>
    <mergeCell ref="K88:M88"/>
    <mergeCell ref="N88:P88"/>
    <mergeCell ref="Q88:S88"/>
    <mergeCell ref="U88:AD88"/>
    <mergeCell ref="AE88:AG88"/>
    <mergeCell ref="AH86:AJ86"/>
    <mergeCell ref="AK86:AM86"/>
    <mergeCell ref="A87:J87"/>
    <mergeCell ref="K87:M87"/>
    <mergeCell ref="N87:P87"/>
    <mergeCell ref="Q87:S87"/>
    <mergeCell ref="U87:AD87"/>
    <mergeCell ref="AE87:AG87"/>
    <mergeCell ref="AH87:AJ87"/>
    <mergeCell ref="AK87:AM87"/>
    <mergeCell ref="A86:J86"/>
    <mergeCell ref="K86:M86"/>
    <mergeCell ref="N86:P86"/>
    <mergeCell ref="Q86:S86"/>
    <mergeCell ref="U86:AD86"/>
    <mergeCell ref="AE86:AG86"/>
    <mergeCell ref="AH84:AJ84"/>
    <mergeCell ref="AK84:AM84"/>
    <mergeCell ref="A85:J85"/>
    <mergeCell ref="K85:M85"/>
    <mergeCell ref="N85:P85"/>
    <mergeCell ref="Q85:S85"/>
    <mergeCell ref="U85:AD85"/>
    <mergeCell ref="AE85:AG85"/>
    <mergeCell ref="AH85:AJ85"/>
    <mergeCell ref="AK85:AM85"/>
    <mergeCell ref="A84:J84"/>
    <mergeCell ref="K84:M84"/>
    <mergeCell ref="N84:P84"/>
    <mergeCell ref="Q84:S84"/>
    <mergeCell ref="U84:AD84"/>
    <mergeCell ref="AE84:AG84"/>
    <mergeCell ref="AH82:AJ82"/>
    <mergeCell ref="AK82:AM82"/>
    <mergeCell ref="A83:J83"/>
    <mergeCell ref="K83:M83"/>
    <mergeCell ref="N83:P83"/>
    <mergeCell ref="Q83:S83"/>
    <mergeCell ref="U83:AD83"/>
    <mergeCell ref="AE83:AG83"/>
    <mergeCell ref="AH83:AJ83"/>
    <mergeCell ref="AK83:AM83"/>
    <mergeCell ref="A82:J82"/>
    <mergeCell ref="K82:M82"/>
    <mergeCell ref="N82:P82"/>
    <mergeCell ref="Q82:S82"/>
    <mergeCell ref="U82:AD82"/>
    <mergeCell ref="AE82:AG82"/>
    <mergeCell ref="AH80:AJ80"/>
    <mergeCell ref="AK80:AM80"/>
    <mergeCell ref="A81:J81"/>
    <mergeCell ref="K81:M81"/>
    <mergeCell ref="N81:P81"/>
    <mergeCell ref="Q81:S81"/>
    <mergeCell ref="U81:AD81"/>
    <mergeCell ref="AE81:AG81"/>
    <mergeCell ref="AH81:AJ81"/>
    <mergeCell ref="AK81:AM81"/>
    <mergeCell ref="A80:J80"/>
    <mergeCell ref="K80:M80"/>
    <mergeCell ref="N80:P80"/>
    <mergeCell ref="Q80:S80"/>
    <mergeCell ref="U80:AD80"/>
    <mergeCell ref="AE80:AG80"/>
    <mergeCell ref="AH78:AJ78"/>
    <mergeCell ref="AK78:AM78"/>
    <mergeCell ref="A79:J79"/>
    <mergeCell ref="K79:M79"/>
    <mergeCell ref="N79:P79"/>
    <mergeCell ref="Q79:S79"/>
    <mergeCell ref="U79:AD79"/>
    <mergeCell ref="AE79:AG79"/>
    <mergeCell ref="AH79:AJ79"/>
    <mergeCell ref="AK79:AM79"/>
    <mergeCell ref="A78:J78"/>
    <mergeCell ref="K78:M78"/>
    <mergeCell ref="N78:P78"/>
    <mergeCell ref="Q78:S78"/>
    <mergeCell ref="U78:AD78"/>
    <mergeCell ref="AE78:AG78"/>
    <mergeCell ref="AH76:AJ76"/>
    <mergeCell ref="AK76:AM76"/>
    <mergeCell ref="A77:J77"/>
    <mergeCell ref="K77:M77"/>
    <mergeCell ref="N77:P77"/>
    <mergeCell ref="Q77:S77"/>
    <mergeCell ref="U77:AD77"/>
    <mergeCell ref="AE77:AG77"/>
    <mergeCell ref="AH77:AJ77"/>
    <mergeCell ref="AK77:AM77"/>
    <mergeCell ref="A76:J76"/>
    <mergeCell ref="K76:M76"/>
    <mergeCell ref="N76:P76"/>
    <mergeCell ref="Q76:S76"/>
    <mergeCell ref="U76:AD76"/>
    <mergeCell ref="AE76:AG76"/>
    <mergeCell ref="AH74:AJ74"/>
    <mergeCell ref="AK74:AM74"/>
    <mergeCell ref="U75:AD75"/>
    <mergeCell ref="AE75:AG75"/>
    <mergeCell ref="AH75:AJ75"/>
    <mergeCell ref="AK75:AM75"/>
    <mergeCell ref="A74:J75"/>
    <mergeCell ref="K74:M75"/>
    <mergeCell ref="N74:P75"/>
    <mergeCell ref="Q74:S75"/>
    <mergeCell ref="U74:AD74"/>
    <mergeCell ref="AE74:AG74"/>
    <mergeCell ref="A70:J73"/>
    <mergeCell ref="K70:M73"/>
    <mergeCell ref="N70:P73"/>
    <mergeCell ref="Q70:S73"/>
    <mergeCell ref="U70:AD70"/>
    <mergeCell ref="U72:AD72"/>
    <mergeCell ref="AE72:AG72"/>
    <mergeCell ref="AH72:AJ72"/>
    <mergeCell ref="AK72:AM72"/>
    <mergeCell ref="AH73:AJ73"/>
    <mergeCell ref="AK73:AM73"/>
    <mergeCell ref="AE70:AG70"/>
    <mergeCell ref="AH70:AJ70"/>
    <mergeCell ref="AK70:AM70"/>
    <mergeCell ref="U71:AD71"/>
    <mergeCell ref="AE71:AG71"/>
    <mergeCell ref="AH71:AJ71"/>
    <mergeCell ref="AK71:AM71"/>
    <mergeCell ref="AK68:AM68"/>
    <mergeCell ref="A69:S69"/>
    <mergeCell ref="U69:AD69"/>
    <mergeCell ref="AE69:AG69"/>
    <mergeCell ref="AH69:AJ69"/>
    <mergeCell ref="AK69:AM69"/>
    <mergeCell ref="K65:M68"/>
    <mergeCell ref="N65:P68"/>
    <mergeCell ref="Q65:S68"/>
    <mergeCell ref="U66:AD66"/>
    <mergeCell ref="AE66:AG66"/>
    <mergeCell ref="AH66:AJ66"/>
    <mergeCell ref="AL63:AM63"/>
    <mergeCell ref="A64:J64"/>
    <mergeCell ref="K64:M64"/>
    <mergeCell ref="N64:P64"/>
    <mergeCell ref="Q64:S64"/>
    <mergeCell ref="U64:AD65"/>
    <mergeCell ref="AE64:AG65"/>
    <mergeCell ref="AH64:AJ65"/>
    <mergeCell ref="AK64:AM65"/>
    <mergeCell ref="A65:J68"/>
    <mergeCell ref="A63:J63"/>
    <mergeCell ref="K63:M63"/>
    <mergeCell ref="N63:P63"/>
    <mergeCell ref="Q63:S63"/>
    <mergeCell ref="U63:AI63"/>
    <mergeCell ref="AJ63:AK63"/>
    <mergeCell ref="AK66:AM66"/>
    <mergeCell ref="U67:AD67"/>
    <mergeCell ref="AE67:AG67"/>
    <mergeCell ref="AH67:AJ67"/>
    <mergeCell ref="AK67:AM67"/>
    <mergeCell ref="U68:AD68"/>
    <mergeCell ref="AE68:AG68"/>
    <mergeCell ref="AH68:AJ68"/>
    <mergeCell ref="AL61:AM61"/>
    <mergeCell ref="A62:J62"/>
    <mergeCell ref="K62:M62"/>
    <mergeCell ref="N62:P62"/>
    <mergeCell ref="Q62:S62"/>
    <mergeCell ref="U62:AI62"/>
    <mergeCell ref="AJ62:AK62"/>
    <mergeCell ref="AL62:AM62"/>
    <mergeCell ref="A61:J61"/>
    <mergeCell ref="K61:M61"/>
    <mergeCell ref="N61:P61"/>
    <mergeCell ref="Q61:S61"/>
    <mergeCell ref="U61:AI61"/>
    <mergeCell ref="AJ61:AK61"/>
    <mergeCell ref="AL59:AM59"/>
    <mergeCell ref="A60:J60"/>
    <mergeCell ref="K60:M60"/>
    <mergeCell ref="N60:P60"/>
    <mergeCell ref="Q60:S60"/>
    <mergeCell ref="U60:AI60"/>
    <mergeCell ref="AJ60:AK60"/>
    <mergeCell ref="AL60:AM60"/>
    <mergeCell ref="A59:J59"/>
    <mergeCell ref="K59:M59"/>
    <mergeCell ref="N59:P59"/>
    <mergeCell ref="Q59:S59"/>
    <mergeCell ref="U59:AI59"/>
    <mergeCell ref="AJ59:AK59"/>
    <mergeCell ref="AL56:AM56"/>
    <mergeCell ref="U57:AI57"/>
    <mergeCell ref="AJ57:AK57"/>
    <mergeCell ref="AL57:AM57"/>
    <mergeCell ref="U58:AI58"/>
    <mergeCell ref="AJ58:AK58"/>
    <mergeCell ref="AL58:AM58"/>
    <mergeCell ref="AL54:AM54"/>
    <mergeCell ref="A55:J58"/>
    <mergeCell ref="K55:M58"/>
    <mergeCell ref="N55:P58"/>
    <mergeCell ref="Q55:S58"/>
    <mergeCell ref="U55:AI55"/>
    <mergeCell ref="AJ55:AK55"/>
    <mergeCell ref="AL55:AM55"/>
    <mergeCell ref="U56:AI56"/>
    <mergeCell ref="AJ56:AK56"/>
    <mergeCell ref="A54:J54"/>
    <mergeCell ref="K54:M54"/>
    <mergeCell ref="N54:P54"/>
    <mergeCell ref="Q54:S54"/>
    <mergeCell ref="U54:AI54"/>
    <mergeCell ref="AJ54:AK54"/>
    <mergeCell ref="AL52:AM52"/>
    <mergeCell ref="A53:J53"/>
    <mergeCell ref="K53:M53"/>
    <mergeCell ref="N53:P53"/>
    <mergeCell ref="Q53:S53"/>
    <mergeCell ref="U53:AI53"/>
    <mergeCell ref="AJ53:AK53"/>
    <mergeCell ref="AL53:AM53"/>
    <mergeCell ref="A52:J52"/>
    <mergeCell ref="K52:M52"/>
    <mergeCell ref="N52:P52"/>
    <mergeCell ref="Q52:S52"/>
    <mergeCell ref="U52:AI52"/>
    <mergeCell ref="AJ52:AK52"/>
    <mergeCell ref="AL50:AM50"/>
    <mergeCell ref="A51:J51"/>
    <mergeCell ref="K51:M51"/>
    <mergeCell ref="N51:P51"/>
    <mergeCell ref="Q51:S51"/>
    <mergeCell ref="U51:AI51"/>
    <mergeCell ref="AJ51:AK51"/>
    <mergeCell ref="AL51:AM51"/>
    <mergeCell ref="AL48:AM48"/>
    <mergeCell ref="U49:AI49"/>
    <mergeCell ref="AJ49:AK49"/>
    <mergeCell ref="AL49:AM49"/>
    <mergeCell ref="A50:J50"/>
    <mergeCell ref="K50:M50"/>
    <mergeCell ref="N50:P50"/>
    <mergeCell ref="Q50:S50"/>
    <mergeCell ref="U50:AI50"/>
    <mergeCell ref="AJ50:AK50"/>
    <mergeCell ref="A48:J49"/>
    <mergeCell ref="K48:M49"/>
    <mergeCell ref="N48:P49"/>
    <mergeCell ref="Q48:S49"/>
    <mergeCell ref="U48:AI48"/>
    <mergeCell ref="AJ48:AK48"/>
    <mergeCell ref="AA46:AD46"/>
    <mergeCell ref="A47:S47"/>
    <mergeCell ref="U47:AM47"/>
    <mergeCell ref="A37:S41"/>
    <mergeCell ref="U37:AM38"/>
    <mergeCell ref="V39:AM39"/>
    <mergeCell ref="V40:AM40"/>
    <mergeCell ref="U41:AM44"/>
    <mergeCell ref="A44:B44"/>
    <mergeCell ref="C44:S44"/>
    <mergeCell ref="A33:I34"/>
    <mergeCell ref="J33:S34"/>
    <mergeCell ref="U33:V33"/>
    <mergeCell ref="W33:AM33"/>
    <mergeCell ref="U34:AM35"/>
    <mergeCell ref="A35:I36"/>
    <mergeCell ref="J35:S36"/>
    <mergeCell ref="V36:AM36"/>
    <mergeCell ref="A45:B45"/>
    <mergeCell ref="C45:H45"/>
    <mergeCell ref="U45:V45"/>
    <mergeCell ref="A30:I31"/>
    <mergeCell ref="J30:L30"/>
    <mergeCell ref="M30:O30"/>
    <mergeCell ref="W30:AD30"/>
    <mergeCell ref="J31:L31"/>
    <mergeCell ref="M31:O31"/>
    <mergeCell ref="U31:AM32"/>
    <mergeCell ref="A32:I32"/>
    <mergeCell ref="J32:L32"/>
    <mergeCell ref="M32:N32"/>
    <mergeCell ref="P32:S32"/>
    <mergeCell ref="U26:V26"/>
    <mergeCell ref="W26:AD26"/>
    <mergeCell ref="A27:I29"/>
    <mergeCell ref="J27:L27"/>
    <mergeCell ref="M27:N27"/>
    <mergeCell ref="O27:S27"/>
    <mergeCell ref="U27:AM28"/>
    <mergeCell ref="J28:S29"/>
    <mergeCell ref="A25:I26"/>
    <mergeCell ref="J25:S26"/>
    <mergeCell ref="W25:Y25"/>
    <mergeCell ref="Z25:AB25"/>
    <mergeCell ref="AC25:AE25"/>
    <mergeCell ref="AF25:AH25"/>
    <mergeCell ref="U29:AM29"/>
    <mergeCell ref="A21:I24"/>
    <mergeCell ref="J21:L21"/>
    <mergeCell ref="M21:O21"/>
    <mergeCell ref="P21:R21"/>
    <mergeCell ref="U21:Z21"/>
    <mergeCell ref="AA21:AL21"/>
    <mergeCell ref="J22:S24"/>
    <mergeCell ref="U22:Z23"/>
    <mergeCell ref="AA22:AC22"/>
    <mergeCell ref="AD22:AE22"/>
    <mergeCell ref="AF22:AM22"/>
    <mergeCell ref="AA23:AF23"/>
    <mergeCell ref="AG23:AH23"/>
    <mergeCell ref="AI23:AK23"/>
    <mergeCell ref="U24:V25"/>
    <mergeCell ref="W24:Y24"/>
    <mergeCell ref="Z24:AB24"/>
    <mergeCell ref="AC24:AE24"/>
    <mergeCell ref="AF24:AH24"/>
    <mergeCell ref="AI24:AK24"/>
    <mergeCell ref="AI25:AK25"/>
    <mergeCell ref="AL25:AM25"/>
    <mergeCell ref="A19:S19"/>
    <mergeCell ref="U19:Z20"/>
    <mergeCell ref="AA19:AL19"/>
    <mergeCell ref="A20:I20"/>
    <mergeCell ref="J20:S20"/>
    <mergeCell ref="AA20:AL20"/>
    <mergeCell ref="A18:B18"/>
    <mergeCell ref="C18:D18"/>
    <mergeCell ref="E18:F18"/>
    <mergeCell ref="G18:H18"/>
    <mergeCell ref="I18:J18"/>
    <mergeCell ref="K18:L18"/>
    <mergeCell ref="B16:C16"/>
    <mergeCell ref="D16:E16"/>
    <mergeCell ref="G16:I16"/>
    <mergeCell ref="J16:P16"/>
    <mergeCell ref="Q16:R16"/>
    <mergeCell ref="U16:Z17"/>
    <mergeCell ref="AA16:AL16"/>
    <mergeCell ref="AA17:AL17"/>
    <mergeCell ref="M18:N18"/>
    <mergeCell ref="O18:R18"/>
    <mergeCell ref="U18:Z18"/>
    <mergeCell ref="AA18:AL18"/>
    <mergeCell ref="U12:AM14"/>
    <mergeCell ref="C14:D14"/>
    <mergeCell ref="E14:G14"/>
    <mergeCell ref="H14:O14"/>
    <mergeCell ref="P14:R14"/>
    <mergeCell ref="A15:B15"/>
    <mergeCell ref="C15:D15"/>
    <mergeCell ref="F15:G15"/>
    <mergeCell ref="H15:K15"/>
    <mergeCell ref="L15:S15"/>
    <mergeCell ref="U15:Z15"/>
    <mergeCell ref="AA15:AM15"/>
    <mergeCell ref="A11:B11"/>
    <mergeCell ref="C11:I11"/>
    <mergeCell ref="W11:AL11"/>
    <mergeCell ref="A4:J4"/>
    <mergeCell ref="U4:AD4"/>
    <mergeCell ref="A7:S7"/>
    <mergeCell ref="U7:AM7"/>
    <mergeCell ref="B8:S8"/>
    <mergeCell ref="V8:AM8"/>
    <mergeCell ref="L1:S1"/>
    <mergeCell ref="AF1:AM1"/>
    <mergeCell ref="A2:S2"/>
    <mergeCell ref="U2:AM2"/>
    <mergeCell ref="A3:S3"/>
    <mergeCell ref="U3:AM3"/>
    <mergeCell ref="B9:S9"/>
    <mergeCell ref="V9:AM9"/>
    <mergeCell ref="B10:S10"/>
    <mergeCell ref="V10:AM10"/>
  </mergeCells>
  <pageMargins left="0.23622047244094491" right="0.23622047244094491" top="0.15748031496062992" bottom="0.15748031496062992" header="0.31496062992125984" footer="0.31496062992125984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31"/>
  <sheetViews>
    <sheetView tabSelected="1" topLeftCell="A7" zoomScale="70" zoomScaleNormal="70" workbookViewId="0">
      <selection activeCell="B21" sqref="B21"/>
    </sheetView>
  </sheetViews>
  <sheetFormatPr defaultRowHeight="12.75" outlineLevelCol="1" x14ac:dyDescent="0.2"/>
  <cols>
    <col min="1" max="1" width="18" customWidth="1"/>
    <col min="2" max="2" width="4.28515625" customWidth="1"/>
    <col min="3" max="18" width="3.7109375" customWidth="1"/>
    <col min="19" max="19" width="17.85546875" customWidth="1"/>
    <col min="20" max="20" width="10.7109375" customWidth="1"/>
    <col min="21" max="21" width="14.42578125" customWidth="1"/>
    <col min="22" max="22" width="20.5703125" customWidth="1"/>
    <col min="23" max="38" width="3.7109375" customWidth="1"/>
    <col min="39" max="39" width="7.28515625" customWidth="1"/>
    <col min="40" max="40" width="8.85546875" customWidth="1"/>
    <col min="48" max="48" width="14.42578125" customWidth="1" outlineLevel="1"/>
    <col min="49" max="64" width="9.140625" customWidth="1" outlineLevel="1"/>
  </cols>
  <sheetData>
    <row r="1" spans="1:64" ht="27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54"/>
      <c r="M1" s="254"/>
      <c r="N1" s="254"/>
      <c r="O1" s="254"/>
      <c r="P1" s="254"/>
      <c r="Q1" s="254"/>
      <c r="R1" s="254"/>
      <c r="S1" s="254"/>
      <c r="T1" s="1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253"/>
      <c r="AG1" s="253"/>
      <c r="AH1" s="253"/>
      <c r="AI1" s="253"/>
      <c r="AJ1" s="253"/>
      <c r="AK1" s="253"/>
      <c r="AL1" s="253"/>
      <c r="AM1" s="253"/>
      <c r="AZ1" t="s">
        <v>77</v>
      </c>
    </row>
    <row r="2" spans="1:64" s="2" customFormat="1" ht="17.45" customHeight="1" x14ac:dyDescent="0.2">
      <c r="A2" s="257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18"/>
      <c r="U2" s="255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V2" s="117" t="s">
        <v>29</v>
      </c>
      <c r="AW2" s="140"/>
      <c r="AX2" s="136"/>
      <c r="AY2" s="136"/>
      <c r="AZ2" s="136"/>
      <c r="BA2" s="136"/>
      <c r="BB2" s="141"/>
      <c r="BC2" s="141"/>
      <c r="BD2" s="141"/>
      <c r="BE2" s="136"/>
      <c r="BF2" s="141"/>
      <c r="BG2" s="141"/>
      <c r="BH2" s="141"/>
      <c r="BI2" s="141"/>
      <c r="BJ2" s="141"/>
      <c r="BK2" s="141"/>
      <c r="BL2" s="141"/>
    </row>
    <row r="3" spans="1:64" s="2" customFormat="1" ht="21.6" customHeight="1" x14ac:dyDescent="0.2">
      <c r="A3" s="261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19"/>
      <c r="U3" s="261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V3" s="117" t="s">
        <v>30</v>
      </c>
      <c r="AW3" s="139"/>
      <c r="AX3" s="139"/>
      <c r="AY3" s="139"/>
      <c r="AZ3" s="139"/>
      <c r="BA3" s="139"/>
      <c r="BB3" s="139"/>
      <c r="BC3" s="139"/>
      <c r="BD3" s="139"/>
      <c r="BE3" s="137"/>
      <c r="BF3" s="137"/>
      <c r="BG3" s="137"/>
      <c r="BH3" s="137"/>
      <c r="BI3" s="137"/>
      <c r="BJ3" s="137"/>
      <c r="BK3" s="137"/>
      <c r="BL3" s="137"/>
    </row>
    <row r="4" spans="1:64" ht="16.149999999999999" customHeight="1" x14ac:dyDescent="0.25">
      <c r="A4" s="462"/>
      <c r="B4" s="265"/>
      <c r="C4" s="265"/>
      <c r="D4" s="265"/>
      <c r="E4" s="265"/>
      <c r="F4" s="265"/>
      <c r="G4" s="265"/>
      <c r="H4" s="265"/>
      <c r="I4" s="265"/>
      <c r="J4" s="265"/>
      <c r="K4" s="37"/>
      <c r="L4" s="37"/>
      <c r="M4" s="37"/>
      <c r="N4" s="37"/>
      <c r="O4" s="37"/>
      <c r="P4" s="37"/>
      <c r="Q4" s="37"/>
      <c r="R4" s="37"/>
      <c r="S4" s="20"/>
      <c r="T4" s="20"/>
      <c r="U4" s="263"/>
      <c r="V4" s="265"/>
      <c r="W4" s="265"/>
      <c r="X4" s="265"/>
      <c r="Y4" s="265"/>
      <c r="Z4" s="265"/>
      <c r="AA4" s="265"/>
      <c r="AB4" s="265"/>
      <c r="AC4" s="265"/>
      <c r="AD4" s="265"/>
      <c r="AE4" s="37"/>
      <c r="AF4" s="37"/>
      <c r="AG4" s="37"/>
      <c r="AH4" s="37"/>
      <c r="AI4" s="37"/>
      <c r="AJ4" s="37"/>
      <c r="AK4" s="37"/>
      <c r="AL4" s="37"/>
      <c r="AM4" s="20"/>
      <c r="AV4" s="118" t="s">
        <v>31</v>
      </c>
      <c r="AW4" s="141"/>
      <c r="AX4" s="141">
        <v>3</v>
      </c>
      <c r="AY4" s="141">
        <v>3</v>
      </c>
      <c r="AZ4" s="141">
        <v>3</v>
      </c>
      <c r="BA4" s="141">
        <v>2</v>
      </c>
      <c r="BB4" s="141">
        <v>3</v>
      </c>
      <c r="BC4" s="141">
        <v>2</v>
      </c>
      <c r="BD4" s="141">
        <v>1</v>
      </c>
      <c r="BE4" s="138">
        <v>1</v>
      </c>
      <c r="BF4" s="138">
        <v>2</v>
      </c>
      <c r="BG4" s="138">
        <v>1</v>
      </c>
      <c r="BH4" s="138"/>
      <c r="BI4" s="138">
        <v>3</v>
      </c>
      <c r="BJ4" s="138">
        <v>3</v>
      </c>
      <c r="BK4" s="138">
        <v>3</v>
      </c>
      <c r="BL4" s="138">
        <v>3</v>
      </c>
    </row>
    <row r="5" spans="1:64" ht="16.149999999999999" customHeight="1" x14ac:dyDescent="0.25">
      <c r="A5" s="177"/>
      <c r="B5" s="175"/>
      <c r="C5" s="175"/>
      <c r="D5" s="175"/>
      <c r="E5" s="175"/>
      <c r="F5" s="175"/>
      <c r="G5" s="175"/>
      <c r="H5" s="175"/>
      <c r="I5" s="175"/>
      <c r="J5" s="175"/>
      <c r="K5" s="37"/>
      <c r="L5" s="37"/>
      <c r="M5" s="37"/>
      <c r="N5" s="37"/>
      <c r="O5" s="37"/>
      <c r="P5" s="37"/>
      <c r="Q5" s="37"/>
      <c r="R5" s="37"/>
      <c r="S5" s="20"/>
      <c r="T5" s="20"/>
      <c r="U5" s="82"/>
      <c r="V5" s="83"/>
      <c r="W5" s="83"/>
      <c r="X5" s="83"/>
      <c r="Y5" s="83"/>
      <c r="Z5" s="83"/>
      <c r="AA5" s="83"/>
      <c r="AB5" s="83"/>
      <c r="AC5" s="83"/>
      <c r="AD5" s="83"/>
      <c r="AE5" s="37"/>
      <c r="AF5" s="37"/>
      <c r="AG5" s="37"/>
      <c r="AH5" s="37"/>
      <c r="AI5" s="37"/>
      <c r="AJ5" s="37"/>
      <c r="AK5" s="37"/>
      <c r="AL5" s="37"/>
      <c r="AM5" s="20"/>
      <c r="AV5" s="119" t="s">
        <v>32</v>
      </c>
      <c r="AW5" s="142"/>
      <c r="AX5" s="142"/>
      <c r="AY5" s="142"/>
      <c r="AZ5" s="142"/>
      <c r="BA5" s="142"/>
      <c r="BB5" s="142"/>
      <c r="BC5" s="142"/>
      <c r="BD5" s="142"/>
      <c r="BE5" s="138"/>
      <c r="BF5" s="138"/>
      <c r="BG5" s="138"/>
      <c r="BH5" s="138"/>
      <c r="BI5" s="138"/>
      <c r="BJ5" s="138"/>
      <c r="BK5" s="138"/>
      <c r="BL5" s="138"/>
    </row>
    <row r="6" spans="1:64" ht="16.149999999999999" customHeight="1" x14ac:dyDescent="0.25">
      <c r="A6" s="177"/>
      <c r="B6" s="175"/>
      <c r="C6" s="175"/>
      <c r="D6" s="175"/>
      <c r="E6" s="175"/>
      <c r="F6" s="175"/>
      <c r="G6" s="175"/>
      <c r="H6" s="175"/>
      <c r="I6" s="175"/>
      <c r="J6" s="175"/>
      <c r="K6" s="37"/>
      <c r="L6" s="37"/>
      <c r="M6" s="37"/>
      <c r="N6" s="37"/>
      <c r="O6" s="37"/>
      <c r="P6" s="37"/>
      <c r="Q6" s="37"/>
      <c r="R6" s="37"/>
      <c r="S6" s="20"/>
      <c r="T6" s="20"/>
      <c r="U6" s="82"/>
      <c r="V6" s="83"/>
      <c r="W6" s="83"/>
      <c r="X6" s="83"/>
      <c r="Y6" s="83"/>
      <c r="Z6" s="83"/>
      <c r="AA6" s="83"/>
      <c r="AB6" s="83"/>
      <c r="AC6" s="83"/>
      <c r="AD6" s="83"/>
      <c r="AE6" s="37"/>
      <c r="AF6" s="37"/>
      <c r="AG6" s="37"/>
      <c r="AH6" s="37"/>
      <c r="AI6" s="37"/>
      <c r="AJ6" s="37"/>
      <c r="AK6" s="37"/>
      <c r="AL6" s="37"/>
      <c r="AM6" s="20"/>
      <c r="AV6" s="119" t="s">
        <v>33</v>
      </c>
      <c r="AW6" s="142"/>
      <c r="AX6" s="142"/>
      <c r="AY6" s="142"/>
      <c r="AZ6" s="142"/>
      <c r="BA6" s="142"/>
      <c r="BB6" s="142"/>
      <c r="BC6" s="142" t="s">
        <v>44</v>
      </c>
      <c r="BD6" s="142" t="s">
        <v>44</v>
      </c>
      <c r="BE6" s="138" t="s">
        <v>44</v>
      </c>
      <c r="BF6" s="138" t="s">
        <v>44</v>
      </c>
      <c r="BG6" s="138"/>
      <c r="BH6" s="138"/>
      <c r="BI6" s="138"/>
      <c r="BJ6" s="138"/>
      <c r="BK6" s="138"/>
      <c r="BL6" s="138"/>
    </row>
    <row r="7" spans="1:64" ht="29.45" customHeight="1" x14ac:dyDescent="0.2">
      <c r="A7" s="463" t="s">
        <v>23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21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V7" s="117" t="s">
        <v>34</v>
      </c>
      <c r="AW7" s="139">
        <v>0</v>
      </c>
      <c r="AX7" s="139" t="s">
        <v>45</v>
      </c>
      <c r="AY7" s="139" t="s">
        <v>45</v>
      </c>
      <c r="AZ7" s="139" t="s">
        <v>45</v>
      </c>
      <c r="BA7" s="139"/>
      <c r="BB7" s="139"/>
      <c r="BC7" s="139"/>
      <c r="BD7" s="139" t="s">
        <v>45</v>
      </c>
      <c r="BE7" s="139"/>
      <c r="BF7" s="139"/>
      <c r="BG7" s="139"/>
      <c r="BH7" s="139">
        <v>0</v>
      </c>
      <c r="BI7" s="139" t="s">
        <v>45</v>
      </c>
      <c r="BJ7" s="139" t="s">
        <v>45</v>
      </c>
      <c r="BK7" s="139" t="s">
        <v>45</v>
      </c>
      <c r="BL7" s="139"/>
    </row>
    <row r="8" spans="1:64" s="3" customFormat="1" ht="22.15" customHeight="1" x14ac:dyDescent="0.25">
      <c r="A8" s="38" t="s">
        <v>0</v>
      </c>
      <c r="B8" s="275" t="str">
        <f>Согласие!B7</f>
        <v>__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2"/>
      <c r="U8" s="11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V8" s="115"/>
      <c r="AW8" s="123">
        <v>18</v>
      </c>
      <c r="AX8" s="123">
        <v>17</v>
      </c>
      <c r="AY8" s="123">
        <v>16</v>
      </c>
      <c r="AZ8" s="123">
        <v>15</v>
      </c>
      <c r="BA8" s="123">
        <v>14</v>
      </c>
      <c r="BB8" s="123">
        <v>13</v>
      </c>
      <c r="BC8" s="123">
        <v>12</v>
      </c>
      <c r="BD8" s="123">
        <v>11</v>
      </c>
      <c r="BE8" s="123">
        <v>21</v>
      </c>
      <c r="BF8" s="123">
        <v>22</v>
      </c>
      <c r="BG8" s="123">
        <v>23</v>
      </c>
      <c r="BH8" s="123">
        <v>24</v>
      </c>
      <c r="BI8" s="123">
        <v>25</v>
      </c>
      <c r="BJ8" s="123">
        <v>26</v>
      </c>
      <c r="BK8" s="123">
        <v>27</v>
      </c>
      <c r="BL8" s="123">
        <v>28</v>
      </c>
    </row>
    <row r="9" spans="1:64" s="3" customFormat="1" ht="22.9" customHeight="1" x14ac:dyDescent="0.25">
      <c r="A9" s="38" t="s">
        <v>2</v>
      </c>
      <c r="B9" s="275" t="str">
        <f>Согласие!B8</f>
        <v>__</v>
      </c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2"/>
      <c r="U9" s="11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V9" s="203"/>
      <c r="AW9" s="123">
        <v>48</v>
      </c>
      <c r="AX9" s="123">
        <v>47</v>
      </c>
      <c r="AY9" s="123">
        <v>46</v>
      </c>
      <c r="AZ9" s="123">
        <v>45</v>
      </c>
      <c r="BA9" s="123">
        <v>44</v>
      </c>
      <c r="BB9" s="123">
        <v>43</v>
      </c>
      <c r="BC9" s="123">
        <v>42</v>
      </c>
      <c r="BD9" s="123">
        <v>41</v>
      </c>
      <c r="BE9" s="123">
        <v>31</v>
      </c>
      <c r="BF9" s="123">
        <v>32</v>
      </c>
      <c r="BG9" s="123">
        <v>33</v>
      </c>
      <c r="BH9" s="123">
        <v>34</v>
      </c>
      <c r="BI9" s="123">
        <v>35</v>
      </c>
      <c r="BJ9" s="123">
        <v>36</v>
      </c>
      <c r="BK9" s="123">
        <v>37</v>
      </c>
      <c r="BL9" s="123">
        <v>38</v>
      </c>
    </row>
    <row r="10" spans="1:64" s="3" customFormat="1" ht="22.9" customHeight="1" x14ac:dyDescent="0.25">
      <c r="A10" s="38" t="s">
        <v>3</v>
      </c>
      <c r="B10" s="275" t="str">
        <f>Согласие!B9</f>
        <v>__</v>
      </c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2"/>
      <c r="U10" s="11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U10" s="207"/>
      <c r="AV10" s="117" t="s">
        <v>29</v>
      </c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3"/>
      <c r="BI10" s="144"/>
      <c r="BJ10" s="144"/>
      <c r="BK10" s="144"/>
      <c r="BL10" s="144"/>
    </row>
    <row r="11" spans="1:64" s="3" customFormat="1" ht="22.9" customHeight="1" x14ac:dyDescent="0.25">
      <c r="A11" s="287" t="s">
        <v>4</v>
      </c>
      <c r="B11" s="287"/>
      <c r="C11" s="325">
        <f>Согласие!$C$12</f>
        <v>1</v>
      </c>
      <c r="D11" s="325"/>
      <c r="E11" s="325"/>
      <c r="F11" s="325"/>
      <c r="G11" s="325"/>
      <c r="H11" s="325"/>
      <c r="I11" s="325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22"/>
      <c r="U11" s="103"/>
      <c r="V11" s="104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84"/>
      <c r="AU11" s="207"/>
      <c r="AV11" s="117" t="s">
        <v>30</v>
      </c>
      <c r="AW11" s="144"/>
      <c r="AX11" s="144"/>
      <c r="AY11" s="144"/>
      <c r="AZ11" s="144"/>
      <c r="BA11" s="144"/>
      <c r="BB11" s="144"/>
      <c r="BC11" s="144"/>
      <c r="BD11" s="144"/>
      <c r="BE11" s="147"/>
      <c r="BF11" s="147"/>
      <c r="BG11" s="147"/>
      <c r="BH11" s="147"/>
      <c r="BI11" s="147"/>
      <c r="BJ11" s="147"/>
      <c r="BK11" s="147"/>
      <c r="BL11" s="147"/>
    </row>
    <row r="12" spans="1:64" s="3" customFormat="1" ht="22.9" customHeight="1" x14ac:dyDescent="0.25">
      <c r="A12" s="135" t="s">
        <v>24</v>
      </c>
      <c r="B12" s="490" t="str">
        <f>Главная!$B$73</f>
        <v>на кровоточивость десен при чистке зубов</v>
      </c>
      <c r="C12" s="491"/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1"/>
      <c r="T12" s="22"/>
      <c r="U12" s="327"/>
      <c r="V12" s="464"/>
      <c r="W12" s="464"/>
      <c r="X12" s="464"/>
      <c r="Y12" s="464"/>
      <c r="Z12" s="464"/>
      <c r="AA12" s="464"/>
      <c r="AB12" s="464"/>
      <c r="AC12" s="464"/>
      <c r="AD12" s="464"/>
      <c r="AE12" s="464"/>
      <c r="AF12" s="464"/>
      <c r="AG12" s="464"/>
      <c r="AH12" s="464"/>
      <c r="AI12" s="464"/>
      <c r="AJ12" s="464"/>
      <c r="AK12" s="464"/>
      <c r="AL12" s="464"/>
      <c r="AM12" s="464"/>
      <c r="AU12" s="207"/>
      <c r="AV12" s="118" t="s">
        <v>31</v>
      </c>
      <c r="AW12" s="144"/>
      <c r="AX12" s="144">
        <v>3</v>
      </c>
      <c r="AY12" s="144">
        <v>3</v>
      </c>
      <c r="AZ12" s="144">
        <v>3</v>
      </c>
      <c r="BA12" s="144">
        <v>2</v>
      </c>
      <c r="BB12" s="144">
        <v>1</v>
      </c>
      <c r="BC12" s="144">
        <v>2</v>
      </c>
      <c r="BD12" s="144">
        <v>1</v>
      </c>
      <c r="BE12" s="144">
        <v>1</v>
      </c>
      <c r="BF12" s="144">
        <v>2</v>
      </c>
      <c r="BG12" s="144">
        <v>1</v>
      </c>
      <c r="BH12" s="144">
        <v>3</v>
      </c>
      <c r="BI12" s="144">
        <v>3</v>
      </c>
      <c r="BJ12" s="144"/>
      <c r="BK12" s="144">
        <v>3</v>
      </c>
      <c r="BL12" s="144">
        <v>3</v>
      </c>
    </row>
    <row r="13" spans="1:64" s="3" customFormat="1" ht="22.9" customHeight="1" x14ac:dyDescent="0.25">
      <c r="A13" s="386" t="s">
        <v>25</v>
      </c>
      <c r="B13" s="495"/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22"/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  <c r="AL13" s="464"/>
      <c r="AM13" s="464"/>
      <c r="AU13" s="207"/>
      <c r="AV13" s="119" t="s">
        <v>32</v>
      </c>
      <c r="AW13" s="148"/>
      <c r="AX13" s="148"/>
      <c r="AY13" s="148"/>
      <c r="AZ13" s="148"/>
      <c r="BA13" s="148"/>
      <c r="BB13" s="148"/>
      <c r="BC13" s="148"/>
      <c r="BD13" s="148"/>
      <c r="BE13" s="144"/>
      <c r="BF13" s="145"/>
      <c r="BG13" s="145"/>
      <c r="BH13" s="146"/>
      <c r="BI13" s="145"/>
      <c r="BJ13" s="145"/>
      <c r="BK13" s="145"/>
      <c r="BL13" s="145"/>
    </row>
    <row r="14" spans="1:64" s="3" customFormat="1" ht="20.45" customHeight="1" x14ac:dyDescent="0.2">
      <c r="A14" s="492" t="s">
        <v>66</v>
      </c>
      <c r="B14" s="493"/>
      <c r="C14" s="491"/>
      <c r="D14" s="491"/>
      <c r="E14" s="491"/>
      <c r="F14" s="491"/>
      <c r="G14" s="491"/>
      <c r="H14" s="497" t="s">
        <v>27</v>
      </c>
      <c r="I14" s="498"/>
      <c r="J14" s="498"/>
      <c r="K14" s="498"/>
      <c r="L14" s="498"/>
      <c r="M14" s="498"/>
      <c r="N14" s="498"/>
      <c r="O14" s="498"/>
      <c r="P14" s="499"/>
      <c r="Q14" s="499"/>
      <c r="R14" s="499"/>
      <c r="S14" s="499"/>
      <c r="T14" s="101"/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4"/>
      <c r="AJ14" s="464"/>
      <c r="AK14" s="464"/>
      <c r="AL14" s="464"/>
      <c r="AM14" s="464"/>
      <c r="AU14" s="207"/>
      <c r="AV14" s="119" t="s">
        <v>33</v>
      </c>
      <c r="AW14" s="148"/>
      <c r="AX14" s="148"/>
      <c r="AY14" s="148"/>
      <c r="AZ14" s="148"/>
      <c r="BA14" s="148" t="s">
        <v>44</v>
      </c>
      <c r="BB14" s="148" t="s">
        <v>44</v>
      </c>
      <c r="BC14" s="148" t="s">
        <v>44</v>
      </c>
      <c r="BD14" s="148" t="s">
        <v>44</v>
      </c>
      <c r="BE14" s="145"/>
      <c r="BF14" s="145"/>
      <c r="BG14" s="145"/>
      <c r="BH14" s="149"/>
      <c r="BI14" s="145"/>
      <c r="BJ14" s="145"/>
      <c r="BK14" s="145"/>
      <c r="BL14" s="145"/>
    </row>
    <row r="15" spans="1:64" s="3" customFormat="1" ht="20.45" customHeight="1" x14ac:dyDescent="0.2">
      <c r="A15" s="503" t="str">
        <f>Главная!$B$74</f>
        <v>гиперемирована</v>
      </c>
      <c r="B15" s="504"/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04"/>
      <c r="N15" s="504"/>
      <c r="O15" s="504"/>
      <c r="P15" s="504"/>
      <c r="Q15" s="504"/>
      <c r="R15" s="504"/>
      <c r="S15" s="504"/>
      <c r="T15" s="101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U15" s="207"/>
      <c r="AV15" s="117" t="s">
        <v>34</v>
      </c>
      <c r="AW15" s="144">
        <v>0</v>
      </c>
      <c r="AX15" s="144" t="s">
        <v>45</v>
      </c>
      <c r="AY15" s="144" t="s">
        <v>45</v>
      </c>
      <c r="AZ15" s="144" t="s">
        <v>45</v>
      </c>
      <c r="BA15" s="144"/>
      <c r="BB15" s="144" t="s">
        <v>45</v>
      </c>
      <c r="BC15" s="144"/>
      <c r="BD15" s="144"/>
      <c r="BE15" s="144"/>
      <c r="BF15" s="144"/>
      <c r="BG15" s="144"/>
      <c r="BH15" s="150"/>
      <c r="BI15" s="144" t="s">
        <v>45</v>
      </c>
      <c r="BJ15" s="144">
        <v>0</v>
      </c>
      <c r="BK15" s="144" t="s">
        <v>45</v>
      </c>
      <c r="BL15" s="144" t="s">
        <v>45</v>
      </c>
    </row>
    <row r="16" spans="1:64" s="3" customFormat="1" ht="16.899999999999999" customHeight="1" x14ac:dyDescent="0.25">
      <c r="A16" s="504"/>
      <c r="B16" s="504"/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4"/>
      <c r="T16" s="11"/>
      <c r="U16" s="340"/>
      <c r="V16" s="341"/>
      <c r="W16" s="341"/>
      <c r="X16" s="341"/>
      <c r="Y16" s="341"/>
      <c r="Z16" s="341"/>
      <c r="AA16" s="342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</row>
    <row r="17" spans="1:62" s="3" customFormat="1" ht="19.149999999999999" customHeight="1" x14ac:dyDescent="0.2">
      <c r="A17" s="372" t="s">
        <v>26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11"/>
      <c r="U17" s="348"/>
      <c r="V17" s="349"/>
      <c r="W17" s="349"/>
      <c r="X17" s="349"/>
      <c r="Y17" s="349"/>
      <c r="Z17" s="349"/>
      <c r="AA17" s="313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105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</row>
    <row r="18" spans="1:62" s="3" customFormat="1" ht="20.45" customHeight="1" x14ac:dyDescent="0.2">
      <c r="A18" s="496"/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11"/>
      <c r="U18" s="349"/>
      <c r="V18" s="349"/>
      <c r="W18" s="349"/>
      <c r="X18" s="349"/>
      <c r="Y18" s="349"/>
      <c r="Z18" s="349"/>
      <c r="AA18" s="313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105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</row>
    <row r="19" spans="1:62" s="3" customFormat="1" ht="20.45" customHeight="1" x14ac:dyDescent="0.2">
      <c r="A19" s="500" t="s">
        <v>28</v>
      </c>
      <c r="B19" s="501"/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101"/>
      <c r="U19" s="355"/>
      <c r="V19" s="356"/>
      <c r="W19" s="356"/>
      <c r="X19" s="356"/>
      <c r="Y19" s="356"/>
      <c r="Z19" s="356"/>
      <c r="AA19" s="357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105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</row>
    <row r="20" spans="1:62" s="3" customFormat="1" ht="19.899999999999999" customHeight="1" x14ac:dyDescent="0.2">
      <c r="A20" s="494" t="s">
        <v>35</v>
      </c>
      <c r="B20" s="385"/>
      <c r="C20" s="385"/>
      <c r="D20" s="385"/>
      <c r="E20" s="385"/>
      <c r="F20" s="385"/>
      <c r="G20" s="385"/>
      <c r="H20" s="385"/>
      <c r="I20" s="358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102"/>
      <c r="U20" s="289"/>
      <c r="V20" s="350"/>
      <c r="W20" s="350"/>
      <c r="X20" s="350"/>
      <c r="Y20" s="350"/>
      <c r="Z20" s="350"/>
      <c r="AA20" s="313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105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</row>
    <row r="21" spans="1:62" s="3" customFormat="1" ht="20.45" customHeight="1" x14ac:dyDescent="0.2">
      <c r="A21" s="117" t="s">
        <v>29</v>
      </c>
      <c r="B21" s="140" t="str">
        <f ca="1">IF(IF(AND(Главная!$B$73="на кровоточивость десен при чистке зубов",Результаты!$U$11&gt;=50),Лист4!B73,IF(AND(Главная!$B$73="чувствительность зубов при приёме горячей/холодной пищи",Результаты!$U$11&gt;=18),Лист4!B40,IF(AND(Главная!$B$73="частую кровоточивость десен при чистке зубов",Результаты!$U$11&gt;=50),Лист4!B90,'Осмотр СТОМАТ'!AW2)))=0,"",IF(AND(Главная!$B$73="на кровоточивость десен при чистке зубов",Результаты!$U$11&gt;=50),Лист4!B73,IF(AND(Главная!$B$73="чувствительность зубов при приёме горячей/холодной пищи",Результаты!$U$11&gt;=18),Лист4!B40,IF(AND(Главная!$B$73="частую кровоточивость десен при чистке зубов",Результаты!$U$11&gt;=50),Лист4!B90,'Осмотр СТОМАТ'!AW2))))</f>
        <v/>
      </c>
      <c r="C21" s="140" t="str">
        <f ca="1">IF(IF(AND(Главная!$B$73="на кровоточивость десен при чистке зубов",Результаты!$U$11&gt;=50),Лист4!C73,IF(AND(Главная!$B$73="чувствительность зубов при приёме горячей/холодной пищи",Результаты!$U$11&gt;=18),Лист4!C40,IF(AND(Главная!$B$73="частую кровоточивость десен при чистке зубов",Результаты!$U$11&gt;=50),Лист4!C90,'Осмотр СТОМАТ'!AX2)))=0,"",IF(AND(Главная!$B$73="на кровоточивость десен при чистке зубов",Результаты!$U$11&gt;=50),Лист4!C73,IF(AND(Главная!$B$73="чувствительность зубов при приёме горячей/холодной пищи",Результаты!$U$11&gt;=18),Лист4!C40,IF(AND(Главная!$B$73="частую кровоточивость десен при чистке зубов",Результаты!$U$11&gt;=50),Лист4!C90,'Осмотр СТОМАТ'!AX2))))</f>
        <v/>
      </c>
      <c r="D21" s="140" t="str">
        <f ca="1">IF(IF(AND(Главная!$B$73="на кровоточивость десен при чистке зубов",Результаты!$U$11&gt;=50),Лист4!D73,IF(AND(Главная!$B$73="чувствительность зубов при приёме горячей/холодной пищи",Результаты!$U$11&gt;=18),Лист4!D40,IF(AND(Главная!$B$73="частую кровоточивость десен при чистке зубов",Результаты!$U$11&gt;=50),Лист4!D90,'Осмотр СТОМАТ'!AY2)))=0,"",IF(AND(Главная!$B$73="на кровоточивость десен при чистке зубов",Результаты!$U$11&gt;=50),Лист4!D73,IF(AND(Главная!$B$73="чувствительность зубов при приёме горячей/холодной пищи",Результаты!$U$11&gt;=18),Лист4!D40,IF(AND(Главная!$B$73="частую кровоточивость десен при чистке зубов",Результаты!$U$11&gt;=50),Лист4!D90,'Осмотр СТОМАТ'!AY2))))</f>
        <v/>
      </c>
      <c r="E21" s="140" t="str">
        <f ca="1">IF(IF(AND(Главная!$B$73="на кровоточивость десен при чистке зубов",Результаты!$U$11&gt;=50),Лист4!E73,IF(AND(Главная!$B$73="чувствительность зубов при приёме горячей/холодной пищи",Результаты!$U$11&gt;=18),Лист4!E40,IF(AND(Главная!$B$73="частую кровоточивость десен при чистке зубов",Результаты!$U$11&gt;=50),Лист4!E90,'Осмотр СТОМАТ'!AZ2)))=0,"",IF(AND(Главная!$B$73="на кровоточивость десен при чистке зубов",Результаты!$U$11&gt;=50),Лист4!E73,IF(AND(Главная!$B$73="чувствительность зубов при приёме горячей/холодной пищи",Результаты!$U$11&gt;=18),Лист4!E40,IF(AND(Главная!$B$73="частую кровоточивость десен при чистке зубов",Результаты!$U$11&gt;=50),Лист4!E90,'Осмотр СТОМАТ'!AZ2))))</f>
        <v/>
      </c>
      <c r="F21" s="140" t="str">
        <f ca="1">IF(IF(AND(Главная!$B$73="на кровоточивость десен при чистке зубов",Результаты!$U$11&gt;=50),Лист4!F73,IF(AND(Главная!$B$73="чувствительность зубов при приёме горячей/холодной пищи",Результаты!$U$11&gt;=18),Лист4!F40,IF(AND(Главная!$B$73="частую кровоточивость десен при чистке зубов",Результаты!$U$11&gt;=50),Лист4!F90,'Осмотр СТОМАТ'!BA2)))=0,"",IF(AND(Главная!$B$73="на кровоточивость десен при чистке зубов",Результаты!$U$11&gt;=50),Лист4!F73,IF(AND(Главная!$B$73="чувствительность зубов при приёме горячей/холодной пищи",Результаты!$U$11&gt;=18),Лист4!F40,IF(AND(Главная!$B$73="частую кровоточивость десен при чистке зубов",Результаты!$U$11&gt;=50),Лист4!F90,'Осмотр СТОМАТ'!BA2))))</f>
        <v>кр</v>
      </c>
      <c r="G21" s="140" t="str">
        <f ca="1">IF(IF(AND(Главная!$B$73="на кровоточивость десен при чистке зубов",Результаты!$U$11&gt;=50),Лист4!G73,IF(AND(Главная!$B$73="чувствительность зубов при приёме горячей/холодной пищи",Результаты!$U$11&gt;=18),Лист4!G40,IF(AND(Главная!$B$73="частую кровоточивость десен при чистке зубов",Результаты!$U$11&gt;=50),Лист4!G90,'Осмотр СТОМАТ'!BB2)))=0,"",IF(AND(Главная!$B$73="на кровоточивость десен при чистке зубов",Результаты!$U$11&gt;=50),Лист4!G73,IF(AND(Главная!$B$73="чувствительность зубов при приёме горячей/холодной пищи",Результаты!$U$11&gt;=18),Лист4!G40,IF(AND(Главная!$B$73="частую кровоточивость десен при чистке зубов",Результаты!$U$11&gt;=50),Лист4!G90,'Осмотр СТОМАТ'!BB2))))</f>
        <v>кр</v>
      </c>
      <c r="H21" s="140" t="str">
        <f ca="1">IF(IF(AND(Главная!$B$73="на кровоточивость десен при чистке зубов",Результаты!$U$11&gt;=50),Лист4!H73,IF(AND(Главная!$B$73="чувствительность зубов при приёме горячей/холодной пищи",Результаты!$U$11&gt;=18),Лист4!H40,IF(AND(Главная!$B$73="частую кровоточивость десен при чистке зубов",Результаты!$U$11&gt;=50),Лист4!H90,'Осмотр СТОМАТ'!BC2)))=0,"",IF(AND(Главная!$B$73="на кровоточивость десен при чистке зубов",Результаты!$U$11&gt;=50),Лист4!H73,IF(AND(Главная!$B$73="чувствительность зубов при приёме горячей/холодной пищи",Результаты!$U$11&gt;=18),Лист4!H40,IF(AND(Главная!$B$73="частую кровоточивость десен при чистке зубов",Результаты!$U$11&gt;=50),Лист4!H90,'Осмотр СТОМАТ'!BC2))))</f>
        <v>кр</v>
      </c>
      <c r="I21" s="140" t="str">
        <f ca="1">IF(IF(AND(Главная!$B$73="на кровоточивость десен при чистке зубов",Результаты!$U$11&gt;=50),Лист4!I73,IF(AND(Главная!$B$73="чувствительность зубов при приёме горячей/холодной пищи",Результаты!$U$11&gt;=18),Лист4!I40,IF(AND(Главная!$B$73="частую кровоточивость десен при чистке зубов",Результаты!$U$11&gt;=50),Лист4!I90,'Осмотр СТОМАТ'!BD2)))=0,"",IF(AND(Главная!$B$73="на кровоточивость десен при чистке зубов",Результаты!$U$11&gt;=50),Лист4!I73,IF(AND(Главная!$B$73="чувствительность зубов при приёме горячей/холодной пищи",Результаты!$U$11&gt;=18),Лист4!I40,IF(AND(Главная!$B$73="частую кровоточивость десен при чистке зубов",Результаты!$U$11&gt;=50),Лист4!I90,'Осмотр СТОМАТ'!BD2))))</f>
        <v>кр</v>
      </c>
      <c r="J21" s="140" t="str">
        <f ca="1">IF(IF(AND(Главная!$B$73="на кровоточивость десен при чистке зубов",Результаты!$U$11&gt;=50),Лист4!J73,IF(AND(Главная!$B$73="чувствительность зубов при приёме горячей/холодной пищи",Результаты!$U$11&gt;=18),Лист4!J40,IF(AND(Главная!$B$73="частую кровоточивость десен при чистке зубов",Результаты!$U$11&gt;=50),Лист4!J90,'Осмотр СТОМАТ'!BE2)))=0,"",IF(AND(Главная!$B$73="на кровоточивость десен при чистке зубов",Результаты!$U$11&gt;=50),Лист4!J73,IF(AND(Главная!$B$73="чувствительность зубов при приёме горячей/холодной пищи",Результаты!$U$11&gt;=18),Лист4!J40,IF(AND(Главная!$B$73="частую кровоточивость десен при чистке зубов",Результаты!$U$11&gt;=50),Лист4!J90,'Осмотр СТОМАТ'!BE2))))</f>
        <v>кр</v>
      </c>
      <c r="K21" s="140" t="str">
        <f ca="1">IF(IF(AND(Главная!$B$73="на кровоточивость десен при чистке зубов",Результаты!$U$11&gt;=50),Лист4!K73,IF(AND(Главная!$B$73="чувствительность зубов при приёме горячей/холодной пищи",Результаты!$U$11&gt;=18),Лист4!K40,IF(AND(Главная!$B$73="частую кровоточивость десен при чистке зубов",Результаты!$U$11&gt;=50),Лист4!K90,'Осмотр СТОМАТ'!BF2)))=0,"",IF(AND(Главная!$B$73="на кровоточивость десен при чистке зубов",Результаты!$U$11&gt;=50),Лист4!K73,IF(AND(Главная!$B$73="чувствительность зубов при приёме горячей/холодной пищи",Результаты!$U$11&gt;=18),Лист4!K40,IF(AND(Главная!$B$73="частую кровоточивость десен при чистке зубов",Результаты!$U$11&gt;=50),Лист4!K90,'Осмотр СТОМАТ'!BF2))))</f>
        <v>кр</v>
      </c>
      <c r="L21" s="140" t="str">
        <f ca="1">IF(IF(AND(Главная!$B$73="на кровоточивость десен при чистке зубов",Результаты!$U$11&gt;=50),Лист4!L73,IF(AND(Главная!$B$73="чувствительность зубов при приёме горячей/холодной пищи",Результаты!$U$11&gt;=18),Лист4!L40,IF(AND(Главная!$B$73="частую кровоточивость десен при чистке зубов",Результаты!$U$11&gt;=50),Лист4!L90,'Осмотр СТОМАТ'!BG2)))=0,"",IF(AND(Главная!$B$73="на кровоточивость десен при чистке зубов",Результаты!$U$11&gt;=50),Лист4!L73,IF(AND(Главная!$B$73="чувствительность зубов при приёме горячей/холодной пищи",Результаты!$U$11&gt;=18),Лист4!L40,IF(AND(Главная!$B$73="частую кровоточивость десен при чистке зубов",Результаты!$U$11&gt;=50),Лист4!L90,'Осмотр СТОМАТ'!BG2))))</f>
        <v>кр</v>
      </c>
      <c r="M21" s="140" t="str">
        <f ca="1">IF(IF(AND(Главная!$B$73="на кровоточивость десен при чистке зубов",Результаты!$U$11&gt;=50),Лист4!M73,IF(AND(Главная!$B$73="чувствительность зубов при приёме горячей/холодной пищи",Результаты!$U$11&gt;=18),Лист4!M40,IF(AND(Главная!$B$73="частую кровоточивость десен при чистке зубов",Результаты!$U$11&gt;=50),Лист4!M90,'Осмотр СТОМАТ'!BH2)))=0,"",IF(AND(Главная!$B$73="на кровоточивость десен при чистке зубов",Результаты!$U$11&gt;=50),Лист4!M73,IF(AND(Главная!$B$73="чувствительность зубов при приёме горячей/холодной пищи",Результаты!$U$11&gt;=18),Лист4!M40,IF(AND(Главная!$B$73="частую кровоточивость десен при чистке зубов",Результаты!$U$11&gt;=50),Лист4!M90,'Осмотр СТОМАТ'!BH2))))</f>
        <v>кр</v>
      </c>
      <c r="N21" s="140" t="str">
        <f ca="1">IF(IF(AND(Главная!$B$73="на кровоточивость десен при чистке зубов",Результаты!$U$11&gt;=50),Лист4!N73,IF(AND(Главная!$B$73="чувствительность зубов при приёме горячей/холодной пищи",Результаты!$U$11&gt;=18),Лист4!N40,IF(AND(Главная!$B$73="частую кровоточивость десен при чистке зубов",Результаты!$U$11&gt;=50),Лист4!N90,'Осмотр СТОМАТ'!BI2)))=0,"",IF(AND(Главная!$B$73="на кровоточивость десен при чистке зубов",Результаты!$U$11&gt;=50),Лист4!N73,IF(AND(Главная!$B$73="чувствительность зубов при приёме горячей/холодной пищи",Результаты!$U$11&gt;=18),Лист4!N40,IF(AND(Главная!$B$73="частую кровоточивость десен при чистке зубов",Результаты!$U$11&gt;=50),Лист4!N90,'Осмотр СТОМАТ'!BI2))))</f>
        <v/>
      </c>
      <c r="O21" s="140" t="str">
        <f ca="1">IF(IF(AND(Главная!$B$73="на кровоточивость десен при чистке зубов",Результаты!$U$11&gt;=50),Лист4!O73,IF(AND(Главная!$B$73="чувствительность зубов при приёме горячей/холодной пищи",Результаты!$U$11&gt;=18),Лист4!O40,IF(AND(Главная!$B$73="частую кровоточивость десен при чистке зубов",Результаты!$U$11&gt;=50),Лист4!O90,'Осмотр СТОМАТ'!BJ2)))=0,"",IF(AND(Главная!$B$73="на кровоточивость десен при чистке зубов",Результаты!$U$11&gt;=50),Лист4!O73,IF(AND(Главная!$B$73="чувствительность зубов при приёме горячей/холодной пищи",Результаты!$U$11&gt;=18),Лист4!O40,IF(AND(Главная!$B$73="частую кровоточивость десен при чистке зубов",Результаты!$U$11&gt;=50),Лист4!O90,'Осмотр СТОМАТ'!BJ2))))</f>
        <v/>
      </c>
      <c r="P21" s="140" t="str">
        <f ca="1">IF(IF(AND(Главная!$B$73="на кровоточивость десен при чистке зубов",Результаты!$U$11&gt;=50),Лист4!P73,IF(AND(Главная!$B$73="чувствительность зубов при приёме горячей/холодной пищи",Результаты!$U$11&gt;=18),Лист4!P40,IF(AND(Главная!$B$73="частую кровоточивость десен при чистке зубов",Результаты!$U$11&gt;=50),Лист4!P90,'Осмотр СТОМАТ'!BK2)))=0,"",IF(AND(Главная!$B$73="на кровоточивость десен при чистке зубов",Результаты!$U$11&gt;=50),Лист4!P73,IF(AND(Главная!$B$73="чувствительность зубов при приёме горячей/холодной пищи",Результаты!$U$11&gt;=18),Лист4!P40,IF(AND(Главная!$B$73="частую кровоточивость десен при чистке зубов",Результаты!$U$11&gt;=50),Лист4!P90,'Осмотр СТОМАТ'!BK2))))</f>
        <v/>
      </c>
      <c r="Q21" s="140" t="str">
        <f ca="1">IF(IF(AND(Главная!$B$73="на кровоточивость десен при чистке зубов",Результаты!$U$11&gt;=50),Лист4!Q73,IF(AND(Главная!$B$73="чувствительность зубов при приёме горячей/холодной пищи",Результаты!$U$11&gt;=18),Лист4!Q40,IF(AND(Главная!$B$73="частую кровоточивость десен при чистке зубов",Результаты!$U$11&gt;=50),Лист4!Q90,'Осмотр СТОМАТ'!BL2)))=0,"",IF(AND(Главная!$B$73="на кровоточивость десен при чистке зубов",Результаты!$U$11&gt;=50),Лист4!Q73,IF(AND(Главная!$B$73="чувствительность зубов при приёме горячей/холодной пищи",Результаты!$U$11&gt;=18),Лист4!Q40,IF(AND(Главная!$B$73="частую кровоточивость десен при чистке зубов",Результаты!$U$11&gt;=50),Лист4!Q90,'Осмотр СТОМАТ'!BL2))))</f>
        <v/>
      </c>
      <c r="R21" s="108"/>
      <c r="S21" s="108"/>
      <c r="T21" s="89"/>
      <c r="U21" s="350"/>
      <c r="V21" s="350"/>
      <c r="W21" s="350"/>
      <c r="X21" s="350"/>
      <c r="Y21" s="350"/>
      <c r="Z21" s="350"/>
      <c r="AA21" s="313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105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</row>
    <row r="22" spans="1:62" s="3" customFormat="1" ht="18" customHeight="1" x14ac:dyDescent="0.2">
      <c r="A22" s="117" t="s">
        <v>30</v>
      </c>
      <c r="B22" s="140" t="str">
        <f ca="1">IF(IF(AND(Главная!$B$73="на кровоточивость десен при чистке зубов",Результаты!$U$11&gt;=50),Лист4!B74,IF(AND(Главная!$B$73="чувствительность зубов при приёме горячей/холодной пищи",Результаты!$U$11&gt;=18),Лист4!B41,IF(AND(Главная!$B$73="частую кровоточивость десен при чистке зубов",Результаты!$U$11&gt;=50),Лист4!B91,'Осмотр СТОМАТ'!AW3)))=0,"",IF(AND(Главная!$B$73="на кровоточивость десен при чистке зубов",Результаты!$U$11&gt;=50),Лист4!B74,IF(AND(Главная!$B$73="чувствительность зубов при приёме горячей/холодной пищи",Результаты!$U$11&gt;=18),Лист4!B41,IF(AND(Главная!$B$73="частую кровоточивость десен при чистке зубов",Результаты!$U$11&gt;=50),Лист4!B91,'Осмотр СТОМАТ'!AW3))))</f>
        <v/>
      </c>
      <c r="C22" s="140" t="str">
        <f ca="1">IF(IF(AND(Главная!$B$73="на кровоточивость десен при чистке зубов",Результаты!$U$11&gt;=50),Лист4!C74,IF(AND(Главная!$B$73="чувствительность зубов при приёме горячей/холодной пищи",Результаты!$U$11&gt;=18),Лист4!C41,IF(AND(Главная!$B$73="частую кровоточивость десен при чистке зубов",Результаты!$U$11&gt;=50),Лист4!C91,'Осмотр СТОМАТ'!AX3)))=0,"",IF(AND(Главная!$B$73="на кровоточивость десен при чистке зубов",Результаты!$U$11&gt;=50),Лист4!C74,IF(AND(Главная!$B$73="чувствительность зубов при приёме горячей/холодной пищи",Результаты!$U$11&gt;=18),Лист4!C41,IF(AND(Главная!$B$73="частую кровоточивость десен при чистке зубов",Результаты!$U$11&gt;=50),Лист4!C91,'Осмотр СТОМАТ'!AX3))))</f>
        <v/>
      </c>
      <c r="D22" s="140" t="str">
        <f ca="1">IF(IF(AND(Главная!$B$73="на кровоточивость десен при чистке зубов",Результаты!$U$11&gt;=50),Лист4!D74,IF(AND(Главная!$B$73="чувствительность зубов при приёме горячей/холодной пищи",Результаты!$U$11&gt;=18),Лист4!D41,IF(AND(Главная!$B$73="частую кровоточивость десен при чистке зубов",Результаты!$U$11&gt;=50),Лист4!D91,'Осмотр СТОМАТ'!AY3)))=0,"",IF(AND(Главная!$B$73="на кровоточивость десен при чистке зубов",Результаты!$U$11&gt;=50),Лист4!D74,IF(AND(Главная!$B$73="чувствительность зубов при приёме горячей/холодной пищи",Результаты!$U$11&gt;=18),Лист4!D41,IF(AND(Главная!$B$73="частую кровоточивость десен при чистке зубов",Результаты!$U$11&gt;=50),Лист4!D91,'Осмотр СТОМАТ'!AY3))))</f>
        <v/>
      </c>
      <c r="E22" s="140" t="str">
        <f ca="1">IF(IF(AND(Главная!$B$73="на кровоточивость десен при чистке зубов",Результаты!$U$11&gt;=50),Лист4!E74,IF(AND(Главная!$B$73="чувствительность зубов при приёме горячей/холодной пищи",Результаты!$U$11&gt;=18),Лист4!E41,IF(AND(Главная!$B$73="частую кровоточивость десен при чистке зубов",Результаты!$U$11&gt;=50),Лист4!E91,'Осмотр СТОМАТ'!AZ3)))=0,"",IF(AND(Главная!$B$73="на кровоточивость десен при чистке зубов",Результаты!$U$11&gt;=50),Лист4!E74,IF(AND(Главная!$B$73="чувствительность зубов при приёме горячей/холодной пищи",Результаты!$U$11&gt;=18),Лист4!E41,IF(AND(Главная!$B$73="частую кровоточивость десен при чистке зубов",Результаты!$U$11&gt;=50),Лист4!E91,'Осмотр СТОМАТ'!AZ3))))</f>
        <v/>
      </c>
      <c r="F22" s="140" t="str">
        <f ca="1">IF(IF(AND(Главная!$B$73="на кровоточивость десен при чистке зубов",Результаты!$U$11&gt;=50),Лист4!F74,IF(AND(Главная!$B$73="чувствительность зубов при приёме горячей/холодной пищи",Результаты!$U$11&gt;=18),Лист4!F41,IF(AND(Главная!$B$73="частую кровоточивость десен при чистке зубов",Результаты!$U$11&gt;=50),Лист4!F91,'Осмотр СТОМАТ'!BA3)))=0,"",IF(AND(Главная!$B$73="на кровоточивость десен при чистке зубов",Результаты!$U$11&gt;=50),Лист4!F74,IF(AND(Главная!$B$73="чувствительность зубов при приёме горячей/холодной пищи",Результаты!$U$11&gt;=18),Лист4!F41,IF(AND(Главная!$B$73="частую кровоточивость десен при чистке зубов",Результаты!$U$11&gt;=50),Лист4!F91,'Осмотр СТОМАТ'!BA3))))</f>
        <v/>
      </c>
      <c r="G22" s="140">
        <f ca="1">IF(IF(AND(Главная!$B$73="на кровоточивость десен при чистке зубов",Результаты!$U$11&gt;=50),Лист4!G74,IF(AND(Главная!$B$73="чувствительность зубов при приёме горячей/холодной пищи",Результаты!$U$11&gt;=18),Лист4!G41,IF(AND(Главная!$B$73="частую кровоточивость десен при чистке зубов",Результаты!$U$11&gt;=50),Лист4!G91,'Осмотр СТОМАТ'!BB3)))=0,"",IF(AND(Главная!$B$73="на кровоточивость десен при чистке зубов",Результаты!$U$11&gt;=50),Лист4!G74,IF(AND(Главная!$B$73="чувствительность зубов при приёме горячей/холодной пищи",Результаты!$U$11&gt;=18),Лист4!G41,IF(AND(Главная!$B$73="частую кровоточивость десен при чистке зубов",Результаты!$U$11&gt;=50),Лист4!G91,'Осмотр СТОМАТ'!BB3))))</f>
        <v>3</v>
      </c>
      <c r="H22" s="140">
        <f ca="1">IF(IF(AND(Главная!$B$73="на кровоточивость десен при чистке зубов",Результаты!$U$11&gt;=50),Лист4!H74,IF(AND(Главная!$B$73="чувствительность зубов при приёме горячей/холодной пищи",Результаты!$U$11&gt;=18),Лист4!H41,IF(AND(Главная!$B$73="частую кровоточивость десен при чистке зубов",Результаты!$U$11&gt;=50),Лист4!H91,'Осмотр СТОМАТ'!BC3)))=0,"",IF(AND(Главная!$B$73="на кровоточивость десен при чистке зубов",Результаты!$U$11&gt;=50),Лист4!H74,IF(AND(Главная!$B$73="чувствительность зубов при приёме горячей/холодной пищи",Результаты!$U$11&gt;=18),Лист4!H41,IF(AND(Главная!$B$73="частую кровоточивость десен при чистке зубов",Результаты!$U$11&gt;=50),Лист4!H91,'Осмотр СТОМАТ'!BC3))))</f>
        <v>1</v>
      </c>
      <c r="I22" s="140" t="str">
        <f ca="1">IF(IF(AND(Главная!$B$73="на кровоточивость десен при чистке зубов",Результаты!$U$11&gt;=50),Лист4!I74,IF(AND(Главная!$B$73="чувствительность зубов при приёме горячей/холодной пищи",Результаты!$U$11&gt;=18),Лист4!I41,IF(AND(Главная!$B$73="частую кровоточивость десен при чистке зубов",Результаты!$U$11&gt;=50),Лист4!I91,'Осмотр СТОМАТ'!BD3)))=0,"",IF(AND(Главная!$B$73="на кровоточивость десен при чистке зубов",Результаты!$U$11&gt;=50),Лист4!I74,IF(AND(Главная!$B$73="чувствительность зубов при приёме горячей/холодной пищи",Результаты!$U$11&gt;=18),Лист4!I41,IF(AND(Главная!$B$73="частую кровоточивость десен при чистке зубов",Результаты!$U$11&gt;=50),Лист4!I91,'Осмотр СТОМАТ'!BD3))))</f>
        <v/>
      </c>
      <c r="J22" s="140" t="str">
        <f ca="1">IF(IF(AND(Главная!$B$73="на кровоточивость десен при чистке зубов",Результаты!$U$11&gt;=50),Лист4!J74,IF(AND(Главная!$B$73="чувствительность зубов при приёме горячей/холодной пищи",Результаты!$U$11&gt;=18),Лист4!J41,IF(AND(Главная!$B$73="частую кровоточивость десен при чистке зубов",Результаты!$U$11&gt;=50),Лист4!J91,'Осмотр СТОМАТ'!BE3)))=0,"",IF(AND(Главная!$B$73="на кровоточивость десен при чистке зубов",Результаты!$U$11&gt;=50),Лист4!J74,IF(AND(Главная!$B$73="чувствительность зубов при приёме горячей/холодной пищи",Результаты!$U$11&gt;=18),Лист4!J41,IF(AND(Главная!$B$73="частую кровоточивость десен при чистке зубов",Результаты!$U$11&gt;=50),Лист4!J91,'Осмотр СТОМАТ'!BE3))))</f>
        <v/>
      </c>
      <c r="K22" s="140" t="str">
        <f ca="1">IF(IF(AND(Главная!$B$73="на кровоточивость десен при чистке зубов",Результаты!$U$11&gt;=50),Лист4!K74,IF(AND(Главная!$B$73="чувствительность зубов при приёме горячей/холодной пищи",Результаты!$U$11&gt;=18),Лист4!K41,IF(AND(Главная!$B$73="частую кровоточивость десен при чистке зубов",Результаты!$U$11&gt;=50),Лист4!K91,'Осмотр СТОМАТ'!BF3)))=0,"",IF(AND(Главная!$B$73="на кровоточивость десен при чистке зубов",Результаты!$U$11&gt;=50),Лист4!K74,IF(AND(Главная!$B$73="чувствительность зубов при приёме горячей/холодной пищи",Результаты!$U$11&gt;=18),Лист4!K41,IF(AND(Главная!$B$73="частую кровоточивость десен при чистке зубов",Результаты!$U$11&gt;=50),Лист4!K91,'Осмотр СТОМАТ'!BF3))))</f>
        <v/>
      </c>
      <c r="L22" s="140">
        <f ca="1">IF(IF(AND(Главная!$B$73="на кровоточивость десен при чистке зубов",Результаты!$U$11&gt;=50),Лист4!L74,IF(AND(Главная!$B$73="чувствительность зубов при приёме горячей/холодной пищи",Результаты!$U$11&gt;=18),Лист4!L41,IF(AND(Главная!$B$73="частую кровоточивость десен при чистке зубов",Результаты!$U$11&gt;=50),Лист4!L91,'Осмотр СТОМАТ'!BG3)))=0,"",IF(AND(Главная!$B$73="на кровоточивость десен при чистке зубов",Результаты!$U$11&gt;=50),Лист4!L74,IF(AND(Главная!$B$73="чувствительность зубов при приёме горячей/холодной пищи",Результаты!$U$11&gt;=18),Лист4!L41,IF(AND(Главная!$B$73="частую кровоточивость десен при чистке зубов",Результаты!$U$11&gt;=50),Лист4!L91,'Осмотр СТОМАТ'!BG3))))</f>
        <v>2</v>
      </c>
      <c r="M22" s="140" t="str">
        <f ca="1">IF(IF(AND(Главная!$B$73="на кровоточивость десен при чистке зубов",Результаты!$U$11&gt;=50),Лист4!M74,IF(AND(Главная!$B$73="чувствительность зубов при приёме горячей/холодной пищи",Результаты!$U$11&gt;=18),Лист4!M41,IF(AND(Главная!$B$73="частую кровоточивость десен при чистке зубов",Результаты!$U$11&gt;=50),Лист4!M91,'Осмотр СТОМАТ'!BH3)))=0,"",IF(AND(Главная!$B$73="на кровоточивость десен при чистке зубов",Результаты!$U$11&gt;=50),Лист4!M74,IF(AND(Главная!$B$73="чувствительность зубов при приёме горячей/холодной пищи",Результаты!$U$11&gt;=18),Лист4!M41,IF(AND(Главная!$B$73="частую кровоточивость десен при чистке зубов",Результаты!$U$11&gt;=50),Лист4!M91,'Осмотр СТОМАТ'!BH3))))</f>
        <v/>
      </c>
      <c r="N22" s="140" t="str">
        <f ca="1">IF(IF(AND(Главная!$B$73="на кровоточивость десен при чистке зубов",Результаты!$U$11&gt;=50),Лист4!N74,IF(AND(Главная!$B$73="чувствительность зубов при приёме горячей/холодной пищи",Результаты!$U$11&gt;=18),Лист4!N41,IF(AND(Главная!$B$73="частую кровоточивость десен при чистке зубов",Результаты!$U$11&gt;=50),Лист4!N91,'Осмотр СТОМАТ'!BI3)))=0,"",IF(AND(Главная!$B$73="на кровоточивость десен при чистке зубов",Результаты!$U$11&gt;=50),Лист4!N74,IF(AND(Главная!$B$73="чувствительность зубов при приёме горячей/холодной пищи",Результаты!$U$11&gt;=18),Лист4!N41,IF(AND(Главная!$B$73="частую кровоточивость десен при чистке зубов",Результаты!$U$11&gt;=50),Лист4!N91,'Осмотр СТОМАТ'!BI3))))</f>
        <v/>
      </c>
      <c r="O22" s="140" t="str">
        <f ca="1">IF(IF(AND(Главная!$B$73="на кровоточивость десен при чистке зубов",Результаты!$U$11&gt;=50),Лист4!O74,IF(AND(Главная!$B$73="чувствительность зубов при приёме горячей/холодной пищи",Результаты!$U$11&gt;=18),Лист4!O41,IF(AND(Главная!$B$73="частую кровоточивость десен при чистке зубов",Результаты!$U$11&gt;=50),Лист4!O91,'Осмотр СТОМАТ'!BJ3)))=0,"",IF(AND(Главная!$B$73="на кровоточивость десен при чистке зубов",Результаты!$U$11&gt;=50),Лист4!O74,IF(AND(Главная!$B$73="чувствительность зубов при приёме горячей/холодной пищи",Результаты!$U$11&gt;=18),Лист4!O41,IF(AND(Главная!$B$73="частую кровоточивость десен при чистке зубов",Результаты!$U$11&gt;=50),Лист4!O91,'Осмотр СТОМАТ'!BJ3))))</f>
        <v/>
      </c>
      <c r="P22" s="140" t="str">
        <f ca="1">IF(IF(AND(Главная!$B$73="на кровоточивость десен при чистке зубов",Результаты!$U$11&gt;=50),Лист4!P74,IF(AND(Главная!$B$73="чувствительность зубов при приёме горячей/холодной пищи",Результаты!$U$11&gt;=18),Лист4!P41,IF(AND(Главная!$B$73="частую кровоточивость десен при чистке зубов",Результаты!$U$11&gt;=50),Лист4!P91,'Осмотр СТОМАТ'!BK3)))=0,"",IF(AND(Главная!$B$73="на кровоточивость десен при чистке зубов",Результаты!$U$11&gt;=50),Лист4!P74,IF(AND(Главная!$B$73="чувствительность зубов при приёме горячей/холодной пищи",Результаты!$U$11&gt;=18),Лист4!P41,IF(AND(Главная!$B$73="частую кровоточивость десен при чистке зубов",Результаты!$U$11&gt;=50),Лист4!P91,'Осмотр СТОМАТ'!BK3))))</f>
        <v/>
      </c>
      <c r="Q22" s="140" t="str">
        <f ca="1">IF(IF(AND(Главная!$B$73="на кровоточивость десен при чистке зубов",Результаты!$U$11&gt;=50),Лист4!Q74,IF(AND(Главная!$B$73="чувствительность зубов при приёме горячей/холодной пищи",Результаты!$U$11&gt;=18),Лист4!Q41,IF(AND(Главная!$B$73="частую кровоточивость десен при чистке зубов",Результаты!$U$11&gt;=50),Лист4!Q91,'Осмотр СТОМАТ'!BL3)))=0,"",IF(AND(Главная!$B$73="на кровоточивость десен при чистке зубов",Результаты!$U$11&gt;=50),Лист4!Q74,IF(AND(Главная!$B$73="чувствительность зубов при приёме горячей/холодной пищи",Результаты!$U$11&gt;=18),Лист4!Q41,IF(AND(Главная!$B$73="частую кровоточивость десен при чистке зубов",Результаты!$U$11&gt;=50),Лист4!Q91,'Осмотр СТОМАТ'!BL3))))</f>
        <v/>
      </c>
      <c r="R22" s="109"/>
      <c r="S22" s="106"/>
      <c r="T22" s="27"/>
      <c r="U22" s="372"/>
      <c r="V22" s="358"/>
      <c r="W22" s="358"/>
      <c r="X22" s="358"/>
      <c r="Y22" s="358"/>
      <c r="Z22" s="358"/>
      <c r="AA22" s="313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105"/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  <c r="BI22" s="207"/>
      <c r="BJ22" s="207"/>
    </row>
    <row r="23" spans="1:62" s="3" customFormat="1" ht="16.149999999999999" customHeight="1" x14ac:dyDescent="0.2">
      <c r="A23" s="118" t="s">
        <v>31</v>
      </c>
      <c r="B23" s="140" t="str">
        <f ca="1">IF(IF(AND(Главная!$B$73="на кровоточивость десен при чистке зубов",Результаты!$U$11&gt;=50),Лист4!B75,IF(AND(Главная!$B$73="чувствительность зубов при приёме горячей/холодной пищи",Результаты!$U$11&gt;=18),Лист4!B42,IF(AND(Главная!$B$73="частую кровоточивость десен при чистке зубов",Результаты!$U$11&gt;=50),Лист4!B92,'Осмотр СТОМАТ'!AW4)))=0,"",IF(AND(Главная!$B$73="на кровоточивость десен при чистке зубов",Результаты!$U$11&gt;=50),Лист4!B75,IF(AND(Главная!$B$73="чувствительность зубов при приёме горячей/холодной пищи",Результаты!$U$11&gt;=18),Лист4!B42,IF(AND(Главная!$B$73="частую кровоточивость десен при чистке зубов",Результаты!$U$11&gt;=50),Лист4!B92,'Осмотр СТОМАТ'!AW4))))</f>
        <v/>
      </c>
      <c r="C23" s="140">
        <f ca="1">IF(IF(AND(Главная!$B$73="на кровоточивость десен при чистке зубов",Результаты!$U$11&gt;=50),Лист4!C75,IF(AND(Главная!$B$73="чувствительность зубов при приёме горячей/холодной пищи",Результаты!$U$11&gt;=18),Лист4!C42,IF(AND(Главная!$B$73="частую кровоточивость десен при чистке зубов",Результаты!$U$11&gt;=50),Лист4!C92,'Осмотр СТОМАТ'!AX4)))=0,"",IF(AND(Главная!$B$73="на кровоточивость десен при чистке зубов",Результаты!$U$11&gt;=50),Лист4!C75,IF(AND(Главная!$B$73="чувствительность зубов при приёме горячей/холодной пищи",Результаты!$U$11&gt;=18),Лист4!C42,IF(AND(Главная!$B$73="частую кровоточивость десен при чистке зубов",Результаты!$U$11&gt;=50),Лист4!C92,'Осмотр СТОМАТ'!AX4))))</f>
        <v>3</v>
      </c>
      <c r="D23" s="140">
        <f ca="1">IF(IF(AND(Главная!$B$73="на кровоточивость десен при чистке зубов",Результаты!$U$11&gt;=50),Лист4!D75,IF(AND(Главная!$B$73="чувствительность зубов при приёме горячей/холодной пищи",Результаты!$U$11&gt;=18),Лист4!D42,IF(AND(Главная!$B$73="частую кровоточивость десен при чистке зубов",Результаты!$U$11&gt;=50),Лист4!D92,'Осмотр СТОМАТ'!AY4)))=0,"",IF(AND(Главная!$B$73="на кровоточивость десен при чистке зубов",Результаты!$U$11&gt;=50),Лист4!D75,IF(AND(Главная!$B$73="чувствительность зубов при приёме горячей/холодной пищи",Результаты!$U$11&gt;=18),Лист4!D42,IF(AND(Главная!$B$73="частую кровоточивость десен при чистке зубов",Результаты!$U$11&gt;=50),Лист4!D92,'Осмотр СТОМАТ'!AY4))))</f>
        <v>3</v>
      </c>
      <c r="E23" s="140">
        <f ca="1">IF(IF(AND(Главная!$B$73="на кровоточивость десен при чистке зубов",Результаты!$U$11&gt;=50),Лист4!E75,IF(AND(Главная!$B$73="чувствительность зубов при приёме горячей/холодной пищи",Результаты!$U$11&gt;=18),Лист4!E42,IF(AND(Главная!$B$73="частую кровоточивость десен при чистке зубов",Результаты!$U$11&gt;=50),Лист4!E92,'Осмотр СТОМАТ'!AZ4)))=0,"",IF(AND(Главная!$B$73="на кровоточивость десен при чистке зубов",Результаты!$U$11&gt;=50),Лист4!E75,IF(AND(Главная!$B$73="чувствительность зубов при приёме горячей/холодной пищи",Результаты!$U$11&gt;=18),Лист4!E42,IF(AND(Главная!$B$73="частую кровоточивость десен при чистке зубов",Результаты!$U$11&gt;=50),Лист4!E92,'Осмотр СТОМАТ'!AZ4))))</f>
        <v>3</v>
      </c>
      <c r="F23" s="140">
        <f ca="1">IF(IF(AND(Главная!$B$73="на кровоточивость десен при чистке зубов",Результаты!$U$11&gt;=50),Лист4!F75,IF(AND(Главная!$B$73="чувствительность зубов при приёме горячей/холодной пищи",Результаты!$U$11&gt;=18),Лист4!F42,IF(AND(Главная!$B$73="частую кровоточивость десен при чистке зубов",Результаты!$U$11&gt;=50),Лист4!F92,'Осмотр СТОМАТ'!BA4)))=0,"",IF(AND(Главная!$B$73="на кровоточивость десен при чистке зубов",Результаты!$U$11&gt;=50),Лист4!F75,IF(AND(Главная!$B$73="чувствительность зубов при приёме горячей/холодной пищи",Результаты!$U$11&gt;=18),Лист4!F42,IF(AND(Главная!$B$73="частую кровоточивость десен при чистке зубов",Результаты!$U$11&gt;=50),Лист4!F92,'Осмотр СТОМАТ'!BA4))))</f>
        <v>4</v>
      </c>
      <c r="G23" s="140">
        <f ca="1">IF(IF(AND(Главная!$B$73="на кровоточивость десен при чистке зубов",Результаты!$U$11&gt;=50),Лист4!G75,IF(AND(Главная!$B$73="чувствительность зубов при приёме горячей/холодной пищи",Результаты!$U$11&gt;=18),Лист4!G42,IF(AND(Главная!$B$73="частую кровоточивость десен при чистке зубов",Результаты!$U$11&gt;=50),Лист4!G92,'Осмотр СТОМАТ'!BB4)))=0,"",IF(AND(Главная!$B$73="на кровоточивость десен при чистке зубов",Результаты!$U$11&gt;=50),Лист4!G75,IF(AND(Главная!$B$73="чувствительность зубов при приёме горячей/холодной пищи",Результаты!$U$11&gt;=18),Лист4!G42,IF(AND(Главная!$B$73="частую кровоточивость десен при чистке зубов",Результаты!$U$11&gt;=50),Лист4!G92,'Осмотр СТОМАТ'!BB4))))</f>
        <v>3</v>
      </c>
      <c r="H23" s="140">
        <f ca="1">IF(IF(AND(Главная!$B$73="на кровоточивость десен при чистке зубов",Результаты!$U$11&gt;=50),Лист4!H75,IF(AND(Главная!$B$73="чувствительность зубов при приёме горячей/холодной пищи",Результаты!$U$11&gt;=18),Лист4!H42,IF(AND(Главная!$B$73="частую кровоточивость десен при чистке зубов",Результаты!$U$11&gt;=50),Лист4!H92,'Осмотр СТОМАТ'!BC4)))=0,"",IF(AND(Главная!$B$73="на кровоточивость десен при чистке зубов",Результаты!$U$11&gt;=50),Лист4!H75,IF(AND(Главная!$B$73="чувствительность зубов при приёме горячей/холодной пищи",Результаты!$U$11&gt;=18),Лист4!H42,IF(AND(Главная!$B$73="частую кровоточивость десен при чистке зубов",Результаты!$U$11&gt;=50),Лист4!H92,'Осмотр СТОМАТ'!BC4))))</f>
        <v>2</v>
      </c>
      <c r="I23" s="140">
        <f ca="1">IF(IF(AND(Главная!$B$73="на кровоточивость десен при чистке зубов",Результаты!$U$11&gt;=50),Лист4!I75,IF(AND(Главная!$B$73="чувствительность зубов при приёме горячей/холодной пищи",Результаты!$U$11&gt;=18),Лист4!I42,IF(AND(Главная!$B$73="частую кровоточивость десен при чистке зубов",Результаты!$U$11&gt;=50),Лист4!I92,'Осмотр СТОМАТ'!BD4)))=0,"",IF(AND(Главная!$B$73="на кровоточивость десен при чистке зубов",Результаты!$U$11&gt;=50),Лист4!I75,IF(AND(Главная!$B$73="чувствительность зубов при приёме горячей/холодной пищи",Результаты!$U$11&gt;=18),Лист4!I42,IF(AND(Главная!$B$73="частую кровоточивость десен при чистке зубов",Результаты!$U$11&gt;=50),Лист4!I92,'Осмотр СТОМАТ'!BD4))))</f>
        <v>2</v>
      </c>
      <c r="J23" s="140">
        <f ca="1">IF(IF(AND(Главная!$B$73="на кровоточивость десен при чистке зубов",Результаты!$U$11&gt;=50),Лист4!J75,IF(AND(Главная!$B$73="чувствительность зубов при приёме горячей/холодной пищи",Результаты!$U$11&gt;=18),Лист4!J42,IF(AND(Главная!$B$73="частую кровоточивость десен при чистке зубов",Результаты!$U$11&gt;=50),Лист4!J92,'Осмотр СТОМАТ'!BE4)))=0,"",IF(AND(Главная!$B$73="на кровоточивость десен при чистке зубов",Результаты!$U$11&gt;=50),Лист4!J75,IF(AND(Главная!$B$73="чувствительность зубов при приёме горячей/холодной пищи",Результаты!$U$11&gt;=18),Лист4!J42,IF(AND(Главная!$B$73="частую кровоточивость десен при чистке зубов",Результаты!$U$11&gt;=50),Лист4!J92,'Осмотр СТОМАТ'!BE4))))</f>
        <v>2</v>
      </c>
      <c r="K23" s="140">
        <f ca="1">IF(IF(AND(Главная!$B$73="на кровоточивость десен при чистке зубов",Результаты!$U$11&gt;=50),Лист4!K75,IF(AND(Главная!$B$73="чувствительность зубов при приёме горячей/холодной пищи",Результаты!$U$11&gt;=18),Лист4!K42,IF(AND(Главная!$B$73="частую кровоточивость десен при чистке зубов",Результаты!$U$11&gt;=50),Лист4!K92,'Осмотр СТОМАТ'!BF4)))=0,"",IF(AND(Главная!$B$73="на кровоточивость десен при чистке зубов",Результаты!$U$11&gt;=50),Лист4!K75,IF(AND(Главная!$B$73="чувствительность зубов при приёме горячей/холодной пищи",Результаты!$U$11&gt;=18),Лист4!K42,IF(AND(Главная!$B$73="частую кровоточивость десен при чистке зубов",Результаты!$U$11&gt;=50),Лист4!K92,'Осмотр СТОМАТ'!BF4))))</f>
        <v>1</v>
      </c>
      <c r="L23" s="140">
        <f ca="1">IF(IF(AND(Главная!$B$73="на кровоточивость десен при чистке зубов",Результаты!$U$11&gt;=50),Лист4!L75,IF(AND(Главная!$B$73="чувствительность зубов при приёме горячей/холодной пищи",Результаты!$U$11&gt;=18),Лист4!L42,IF(AND(Главная!$B$73="частую кровоточивость десен при чистке зубов",Результаты!$U$11&gt;=50),Лист4!L92,'Осмотр СТОМАТ'!BG4)))=0,"",IF(AND(Главная!$B$73="на кровоточивость десен при чистке зубов",Результаты!$U$11&gt;=50),Лист4!L75,IF(AND(Главная!$B$73="чувствительность зубов при приёме горячей/холодной пищи",Результаты!$U$11&gt;=18),Лист4!L42,IF(AND(Главная!$B$73="частую кровоточивость десен при чистке зубов",Результаты!$U$11&gt;=50),Лист4!L92,'Осмотр СТОМАТ'!BG4))))</f>
        <v>2</v>
      </c>
      <c r="M23" s="140">
        <f ca="1">IF(IF(AND(Главная!$B$73="на кровоточивость десен при чистке зубов",Результаты!$U$11&gt;=50),Лист4!M75,IF(AND(Главная!$B$73="чувствительность зубов при приёме горячей/холодной пищи",Результаты!$U$11&gt;=18),Лист4!M42,IF(AND(Главная!$B$73="частую кровоточивость десен при чистке зубов",Результаты!$U$11&gt;=50),Лист4!M92,'Осмотр СТОМАТ'!BH4)))=0,"",IF(AND(Главная!$B$73="на кровоточивость десен при чистке зубов",Результаты!$U$11&gt;=50),Лист4!M75,IF(AND(Главная!$B$73="чувствительность зубов при приёме горячей/холодной пищи",Результаты!$U$11&gt;=18),Лист4!M42,IF(AND(Главная!$B$73="частую кровоточивость десен при чистке зубов",Результаты!$U$11&gt;=50),Лист4!M92,'Осмотр СТОМАТ'!BH4))))</f>
        <v>3</v>
      </c>
      <c r="N23" s="140">
        <f ca="1">IF(IF(AND(Главная!$B$73="на кровоточивость десен при чистке зубов",Результаты!$U$11&gt;=50),Лист4!N75,IF(AND(Главная!$B$73="чувствительность зубов при приёме горячей/холодной пищи",Результаты!$U$11&gt;=18),Лист4!N42,IF(AND(Главная!$B$73="частую кровоточивость десен при чистке зубов",Результаты!$U$11&gt;=50),Лист4!N92,'Осмотр СТОМАТ'!BI4)))=0,"",IF(AND(Главная!$B$73="на кровоточивость десен при чистке зубов",Результаты!$U$11&gt;=50),Лист4!N75,IF(AND(Главная!$B$73="чувствительность зубов при приёме горячей/холодной пищи",Результаты!$U$11&gt;=18),Лист4!N42,IF(AND(Главная!$B$73="частую кровоточивость десен при чистке зубов",Результаты!$U$11&gt;=50),Лист4!N92,'Осмотр СТОМАТ'!BI4))))</f>
        <v>3</v>
      </c>
      <c r="O23" s="140">
        <f ca="1">IF(IF(AND(Главная!$B$73="на кровоточивость десен при чистке зубов",Результаты!$U$11&gt;=50),Лист4!O75,IF(AND(Главная!$B$73="чувствительность зубов при приёме горячей/холодной пищи",Результаты!$U$11&gt;=18),Лист4!O42,IF(AND(Главная!$B$73="частую кровоточивость десен при чистке зубов",Результаты!$U$11&gt;=50),Лист4!O92,'Осмотр СТОМАТ'!BJ4)))=0,"",IF(AND(Главная!$B$73="на кровоточивость десен при чистке зубов",Результаты!$U$11&gt;=50),Лист4!O75,IF(AND(Главная!$B$73="чувствительность зубов при приёме горячей/холодной пищи",Результаты!$U$11&gt;=18),Лист4!O42,IF(AND(Главная!$B$73="частую кровоточивость десен при чистке зубов",Результаты!$U$11&gt;=50),Лист4!O92,'Осмотр СТОМАТ'!BJ4))))</f>
        <v>3</v>
      </c>
      <c r="P23" s="140">
        <f ca="1">IF(IF(AND(Главная!$B$73="на кровоточивость десен при чистке зубов",Результаты!$U$11&gt;=50),Лист4!P75,IF(AND(Главная!$B$73="чувствительность зубов при приёме горячей/холодной пищи",Результаты!$U$11&gt;=18),Лист4!P42,IF(AND(Главная!$B$73="частую кровоточивость десен при чистке зубов",Результаты!$U$11&gt;=50),Лист4!P92,'Осмотр СТОМАТ'!BK4)))=0,"",IF(AND(Главная!$B$73="на кровоточивость десен при чистке зубов",Результаты!$U$11&gt;=50),Лист4!P75,IF(AND(Главная!$B$73="чувствительность зубов при приёме горячей/холодной пищи",Результаты!$U$11&gt;=18),Лист4!P42,IF(AND(Главная!$B$73="частую кровоточивость десен при чистке зубов",Результаты!$U$11&gt;=50),Лист4!P92,'Осмотр СТОМАТ'!BK4))))</f>
        <v>3</v>
      </c>
      <c r="Q23" s="140" t="str">
        <f ca="1">IF(IF(AND(Главная!$B$73="на кровоточивость десен при чистке зубов",Результаты!$U$11&gt;=50),Лист4!Q75,IF(AND(Главная!$B$73="чувствительность зубов при приёме горячей/холодной пищи",Результаты!$U$11&gt;=18),Лист4!Q42,IF(AND(Главная!$B$73="частую кровоточивость десен при чистке зубов",Результаты!$U$11&gt;=50),Лист4!Q92,'Осмотр СТОМАТ'!BL4)))=0,"",IF(AND(Главная!$B$73="на кровоточивость десен при чистке зубов",Результаты!$U$11&gt;=50),Лист4!Q75,IF(AND(Главная!$B$73="чувствительность зубов при приёме горячей/холодной пищи",Результаты!$U$11&gt;=18),Лист4!Q42,IF(AND(Главная!$B$73="частую кровоточивость десен при чистке зубов",Результаты!$U$11&gt;=50),Лист4!Q92,'Осмотр СТОМАТ'!BL4))))</f>
        <v/>
      </c>
      <c r="R23" s="100"/>
      <c r="S23" s="100"/>
      <c r="T23" s="23"/>
      <c r="U23" s="292"/>
      <c r="V23" s="465"/>
      <c r="W23" s="465"/>
      <c r="X23" s="465"/>
      <c r="Y23" s="465"/>
      <c r="Z23" s="465"/>
      <c r="AA23" s="290"/>
      <c r="AB23" s="377"/>
      <c r="AC23" s="377"/>
      <c r="AD23" s="378"/>
      <c r="AE23" s="377"/>
      <c r="AF23" s="379"/>
      <c r="AG23" s="356"/>
      <c r="AH23" s="356"/>
      <c r="AI23" s="356"/>
      <c r="AJ23" s="356"/>
      <c r="AK23" s="356"/>
      <c r="AL23" s="356"/>
      <c r="AM23" s="356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7"/>
      <c r="BJ23" s="207"/>
    </row>
    <row r="24" spans="1:62" s="3" customFormat="1" ht="19.899999999999999" customHeight="1" x14ac:dyDescent="0.2">
      <c r="A24" s="119" t="s">
        <v>32</v>
      </c>
      <c r="B24" s="140" t="str">
        <f ca="1">IF(IF(AND(Главная!$B$73="на кровоточивость десен при чистке зубов",Результаты!$U$11&gt;=50),Лист4!B76,IF(AND(Главная!$B$73="чувствительность зубов при приёме горячей/холодной пищи",Результаты!$U$11&gt;=18),Лист4!B43,IF(AND(Главная!$B$73="частую кровоточивость десен при чистке зубов",Результаты!$U$11&gt;=50),Лист4!B93,'Осмотр СТОМАТ'!AW5)))=0,"",IF(AND(Главная!$B$73="на кровоточивость десен при чистке зубов",Результаты!$U$11&gt;=50),Лист4!B76,IF(AND(Главная!$B$73="чувствительность зубов при приёме горячей/холодной пищи",Результаты!$U$11&gt;=18),Лист4!B43,IF(AND(Главная!$B$73="частую кровоточивость десен при чистке зубов",Результаты!$U$11&gt;=50),Лист4!B93,'Осмотр СТОМАТ'!AW5))))</f>
        <v/>
      </c>
      <c r="C24" s="140" t="str">
        <f ca="1">IF(IF(AND(Главная!$B$73="на кровоточивость десен при чистке зубов",Результаты!$U$11&gt;=50),Лист4!C76,IF(AND(Главная!$B$73="чувствительность зубов при приёме горячей/холодной пищи",Результаты!$U$11&gt;=18),Лист4!C43,IF(AND(Главная!$B$73="частую кровоточивость десен при чистке зубов",Результаты!$U$11&gt;=50),Лист4!C93,'Осмотр СТОМАТ'!AX5)))=0,"",IF(AND(Главная!$B$73="на кровоточивость десен при чистке зубов",Результаты!$U$11&gt;=50),Лист4!C76,IF(AND(Главная!$B$73="чувствительность зубов при приёме горячей/холодной пищи",Результаты!$U$11&gt;=18),Лист4!C43,IF(AND(Главная!$B$73="частую кровоточивость десен при чистке зубов",Результаты!$U$11&gt;=50),Лист4!C93,'Осмотр СТОМАТ'!AX5))))</f>
        <v/>
      </c>
      <c r="D24" s="140" t="str">
        <f ca="1">IF(IF(AND(Главная!$B$73="на кровоточивость десен при чистке зубов",Результаты!$U$11&gt;=50),Лист4!D76,IF(AND(Главная!$B$73="чувствительность зубов при приёме горячей/холодной пищи",Результаты!$U$11&gt;=18),Лист4!D43,IF(AND(Главная!$B$73="частую кровоточивость десен при чистке зубов",Результаты!$U$11&gt;=50),Лист4!D93,'Осмотр СТОМАТ'!AY5)))=0,"",IF(AND(Главная!$B$73="на кровоточивость десен при чистке зубов",Результаты!$U$11&gt;=50),Лист4!D76,IF(AND(Главная!$B$73="чувствительность зубов при приёме горячей/холодной пищи",Результаты!$U$11&gt;=18),Лист4!D43,IF(AND(Главная!$B$73="частую кровоточивость десен при чистке зубов",Результаты!$U$11&gt;=50),Лист4!D93,'Осмотр СТОМАТ'!AY5))))</f>
        <v/>
      </c>
      <c r="E24" s="140" t="str">
        <f ca="1">IF(IF(AND(Главная!$B$73="на кровоточивость десен при чистке зубов",Результаты!$U$11&gt;=50),Лист4!E76,IF(AND(Главная!$B$73="чувствительность зубов при приёме горячей/холодной пищи",Результаты!$U$11&gt;=18),Лист4!E43,IF(AND(Главная!$B$73="частую кровоточивость десен при чистке зубов",Результаты!$U$11&gt;=50),Лист4!E93,'Осмотр СТОМАТ'!AZ5)))=0,"",IF(AND(Главная!$B$73="на кровоточивость десен при чистке зубов",Результаты!$U$11&gt;=50),Лист4!E76,IF(AND(Главная!$B$73="чувствительность зубов при приёме горячей/холодной пищи",Результаты!$U$11&gt;=18),Лист4!E43,IF(AND(Главная!$B$73="частую кровоточивость десен при чистке зубов",Результаты!$U$11&gt;=50),Лист4!E93,'Осмотр СТОМАТ'!AZ5))))</f>
        <v/>
      </c>
      <c r="F24" s="140" t="str">
        <f ca="1">IF(IF(AND(Главная!$B$73="на кровоточивость десен при чистке зубов",Результаты!$U$11&gt;=50),Лист4!F76,IF(AND(Главная!$B$73="чувствительность зубов при приёме горячей/холодной пищи",Результаты!$U$11&gt;=18),Лист4!F43,IF(AND(Главная!$B$73="частую кровоточивость десен при чистке зубов",Результаты!$U$11&gt;=50),Лист4!F93,'Осмотр СТОМАТ'!BA5)))=0,"",IF(AND(Главная!$B$73="на кровоточивость десен при чистке зубов",Результаты!$U$11&gt;=50),Лист4!F76,IF(AND(Главная!$B$73="чувствительность зубов при приёме горячей/холодной пищи",Результаты!$U$11&gt;=18),Лист4!F43,IF(AND(Главная!$B$73="частую кровоточивость десен при чистке зубов",Результаты!$U$11&gt;=50),Лист4!F93,'Осмотр СТОМАТ'!BA5))))</f>
        <v/>
      </c>
      <c r="G24" s="140" t="str">
        <f ca="1">IF(IF(AND(Главная!$B$73="на кровоточивость десен при чистке зубов",Результаты!$U$11&gt;=50),Лист4!G76,IF(AND(Главная!$B$73="чувствительность зубов при приёме горячей/холодной пищи",Результаты!$U$11&gt;=18),Лист4!G43,IF(AND(Главная!$B$73="частую кровоточивость десен при чистке зубов",Результаты!$U$11&gt;=50),Лист4!G93,'Осмотр СТОМАТ'!BB5)))=0,"",IF(AND(Главная!$B$73="на кровоточивость десен при чистке зубов",Результаты!$U$11&gt;=50),Лист4!G76,IF(AND(Главная!$B$73="чувствительность зубов при приёме горячей/холодной пищи",Результаты!$U$11&gt;=18),Лист4!G43,IF(AND(Главная!$B$73="частую кровоточивость десен при чистке зубов",Результаты!$U$11&gt;=50),Лист4!G93,'Осмотр СТОМАТ'!BB5))))</f>
        <v/>
      </c>
      <c r="H24" s="140" t="str">
        <f ca="1">IF(IF(AND(Главная!$B$73="на кровоточивость десен при чистке зубов",Результаты!$U$11&gt;=50),Лист4!H76,IF(AND(Главная!$B$73="чувствительность зубов при приёме горячей/холодной пищи",Результаты!$U$11&gt;=18),Лист4!H43,IF(AND(Главная!$B$73="частую кровоточивость десен при чистке зубов",Результаты!$U$11&gt;=50),Лист4!H93,'Осмотр СТОМАТ'!BC5)))=0,"",IF(AND(Главная!$B$73="на кровоточивость десен при чистке зубов",Результаты!$U$11&gt;=50),Лист4!H76,IF(AND(Главная!$B$73="чувствительность зубов при приёме горячей/холодной пищи",Результаты!$U$11&gt;=18),Лист4!H43,IF(AND(Главная!$B$73="частую кровоточивость десен при чистке зубов",Результаты!$U$11&gt;=50),Лист4!H93,'Осмотр СТОМАТ'!BC5))))</f>
        <v/>
      </c>
      <c r="I24" s="140" t="str">
        <f ca="1">IF(IF(AND(Главная!$B$73="на кровоточивость десен при чистке зубов",Результаты!$U$11&gt;=50),Лист4!I76,IF(AND(Главная!$B$73="чувствительность зубов при приёме горячей/холодной пищи",Результаты!$U$11&gt;=18),Лист4!I43,IF(AND(Главная!$B$73="частую кровоточивость десен при чистке зубов",Результаты!$U$11&gt;=50),Лист4!I93,'Осмотр СТОМАТ'!BD5)))=0,"",IF(AND(Главная!$B$73="на кровоточивость десен при чистке зубов",Результаты!$U$11&gt;=50),Лист4!I76,IF(AND(Главная!$B$73="чувствительность зубов при приёме горячей/холодной пищи",Результаты!$U$11&gt;=18),Лист4!I43,IF(AND(Главная!$B$73="частую кровоточивость десен при чистке зубов",Результаты!$U$11&gt;=50),Лист4!I93,'Осмотр СТОМАТ'!BD5))))</f>
        <v/>
      </c>
      <c r="J24" s="140" t="str">
        <f ca="1">IF(IF(AND(Главная!$B$73="на кровоточивость десен при чистке зубов",Результаты!$U$11&gt;=50),Лист4!J76,IF(AND(Главная!$B$73="чувствительность зубов при приёме горячей/холодной пищи",Результаты!$U$11&gt;=18),Лист4!J43,IF(AND(Главная!$B$73="частую кровоточивость десен при чистке зубов",Результаты!$U$11&gt;=50),Лист4!J93,'Осмотр СТОМАТ'!BE5)))=0,"",IF(AND(Главная!$B$73="на кровоточивость десен при чистке зубов",Результаты!$U$11&gt;=50),Лист4!J76,IF(AND(Главная!$B$73="чувствительность зубов при приёме горячей/холодной пищи",Результаты!$U$11&gt;=18),Лист4!J43,IF(AND(Главная!$B$73="частую кровоточивость десен при чистке зубов",Результаты!$U$11&gt;=50),Лист4!J93,'Осмотр СТОМАТ'!BE5))))</f>
        <v/>
      </c>
      <c r="K24" s="140" t="str">
        <f ca="1">IF(IF(AND(Главная!$B$73="на кровоточивость десен при чистке зубов",Результаты!$U$11&gt;=50),Лист4!K76,IF(AND(Главная!$B$73="чувствительность зубов при приёме горячей/холодной пищи",Результаты!$U$11&gt;=18),Лист4!K43,IF(AND(Главная!$B$73="частую кровоточивость десен при чистке зубов",Результаты!$U$11&gt;=50),Лист4!K93,'Осмотр СТОМАТ'!BF5)))=0,"",IF(AND(Главная!$B$73="на кровоточивость десен при чистке зубов",Результаты!$U$11&gt;=50),Лист4!K76,IF(AND(Главная!$B$73="чувствительность зубов при приёме горячей/холодной пищи",Результаты!$U$11&gt;=18),Лист4!K43,IF(AND(Главная!$B$73="частую кровоточивость десен при чистке зубов",Результаты!$U$11&gt;=50),Лист4!K93,'Осмотр СТОМАТ'!BF5))))</f>
        <v/>
      </c>
      <c r="L24" s="140" t="str">
        <f ca="1">IF(IF(AND(Главная!$B$73="на кровоточивость десен при чистке зубов",Результаты!$U$11&gt;=50),Лист4!L76,IF(AND(Главная!$B$73="чувствительность зубов при приёме горячей/холодной пищи",Результаты!$U$11&gt;=18),Лист4!L43,IF(AND(Главная!$B$73="частую кровоточивость десен при чистке зубов",Результаты!$U$11&gt;=50),Лист4!L93,'Осмотр СТОМАТ'!BG5)))=0,"",IF(AND(Главная!$B$73="на кровоточивость десен при чистке зубов",Результаты!$U$11&gt;=50),Лист4!L76,IF(AND(Главная!$B$73="чувствительность зубов при приёме горячей/холодной пищи",Результаты!$U$11&gt;=18),Лист4!L43,IF(AND(Главная!$B$73="частую кровоточивость десен при чистке зубов",Результаты!$U$11&gt;=50),Лист4!L93,'Осмотр СТОМАТ'!BG5))))</f>
        <v/>
      </c>
      <c r="M24" s="140" t="str">
        <f ca="1">IF(IF(AND(Главная!$B$73="на кровоточивость десен при чистке зубов",Результаты!$U$11&gt;=50),Лист4!M76,IF(AND(Главная!$B$73="чувствительность зубов при приёме горячей/холодной пищи",Результаты!$U$11&gt;=18),Лист4!M43,IF(AND(Главная!$B$73="частую кровоточивость десен при чистке зубов",Результаты!$U$11&gt;=50),Лист4!M93,'Осмотр СТОМАТ'!BH5)))=0,"",IF(AND(Главная!$B$73="на кровоточивость десен при чистке зубов",Результаты!$U$11&gt;=50),Лист4!M76,IF(AND(Главная!$B$73="чувствительность зубов при приёме горячей/холодной пищи",Результаты!$U$11&gt;=18),Лист4!M43,IF(AND(Главная!$B$73="частую кровоточивость десен при чистке зубов",Результаты!$U$11&gt;=50),Лист4!M93,'Осмотр СТОМАТ'!BH5))))</f>
        <v/>
      </c>
      <c r="N24" s="140" t="str">
        <f ca="1">IF(IF(AND(Главная!$B$73="на кровоточивость десен при чистке зубов",Результаты!$U$11&gt;=50),Лист4!N76,IF(AND(Главная!$B$73="чувствительность зубов при приёме горячей/холодной пищи",Результаты!$U$11&gt;=18),Лист4!N43,IF(AND(Главная!$B$73="частую кровоточивость десен при чистке зубов",Результаты!$U$11&gt;=50),Лист4!N93,'Осмотр СТОМАТ'!BI5)))=0,"",IF(AND(Главная!$B$73="на кровоточивость десен при чистке зубов",Результаты!$U$11&gt;=50),Лист4!N76,IF(AND(Главная!$B$73="чувствительность зубов при приёме горячей/холодной пищи",Результаты!$U$11&gt;=18),Лист4!N43,IF(AND(Главная!$B$73="частую кровоточивость десен при чистке зубов",Результаты!$U$11&gt;=50),Лист4!N93,'Осмотр СТОМАТ'!BI5))))</f>
        <v/>
      </c>
      <c r="O24" s="140" t="str">
        <f ca="1">IF(IF(AND(Главная!$B$73="на кровоточивость десен при чистке зубов",Результаты!$U$11&gt;=50),Лист4!O76,IF(AND(Главная!$B$73="чувствительность зубов при приёме горячей/холодной пищи",Результаты!$U$11&gt;=18),Лист4!O43,IF(AND(Главная!$B$73="частую кровоточивость десен при чистке зубов",Результаты!$U$11&gt;=50),Лист4!O93,'Осмотр СТОМАТ'!BJ5)))=0,"",IF(AND(Главная!$B$73="на кровоточивость десен при чистке зубов",Результаты!$U$11&gt;=50),Лист4!O76,IF(AND(Главная!$B$73="чувствительность зубов при приёме горячей/холодной пищи",Результаты!$U$11&gt;=18),Лист4!O43,IF(AND(Главная!$B$73="частую кровоточивость десен при чистке зубов",Результаты!$U$11&gt;=50),Лист4!O93,'Осмотр СТОМАТ'!BJ5))))</f>
        <v/>
      </c>
      <c r="P24" s="140" t="str">
        <f ca="1">IF(IF(AND(Главная!$B$73="на кровоточивость десен при чистке зубов",Результаты!$U$11&gt;=50),Лист4!P76,IF(AND(Главная!$B$73="чувствительность зубов при приёме горячей/холодной пищи",Результаты!$U$11&gt;=18),Лист4!P43,IF(AND(Главная!$B$73="частую кровоточивость десен при чистке зубов",Результаты!$U$11&gt;=50),Лист4!P93,'Осмотр СТОМАТ'!BK5)))=0,"",IF(AND(Главная!$B$73="на кровоточивость десен при чистке зубов",Результаты!$U$11&gt;=50),Лист4!P76,IF(AND(Главная!$B$73="чувствительность зубов при приёме горячей/холодной пищи",Результаты!$U$11&gt;=18),Лист4!P43,IF(AND(Главная!$B$73="частую кровоточивость десен при чистке зубов",Результаты!$U$11&gt;=50),Лист4!P93,'Осмотр СТОМАТ'!BK5))))</f>
        <v/>
      </c>
      <c r="Q24" s="140" t="str">
        <f ca="1">IF(IF(AND(Главная!$B$73="на кровоточивость десен при чистке зубов",Результаты!$U$11&gt;=50),Лист4!Q76,IF(AND(Главная!$B$73="чувствительность зубов при приёме горячей/холодной пищи",Результаты!$U$11&gt;=18),Лист4!Q43,IF(AND(Главная!$B$73="частую кровоточивость десен при чистке зубов",Результаты!$U$11&gt;=50),Лист4!Q93,'Осмотр СТОМАТ'!BL5)))=0,"",IF(AND(Главная!$B$73="на кровоточивость десен при чистке зубов",Результаты!$U$11&gt;=50),Лист4!Q76,IF(AND(Главная!$B$73="чувствительность зубов при приёме горячей/холодной пищи",Результаты!$U$11&gt;=18),Лист4!Q43,IF(AND(Главная!$B$73="частую кровоточивость десен при чистке зубов",Результаты!$U$11&gt;=50),Лист4!Q93,'Осмотр СТОМАТ'!BL5))))</f>
        <v/>
      </c>
      <c r="R24" s="100"/>
      <c r="S24" s="100"/>
      <c r="T24" s="23"/>
      <c r="U24" s="465"/>
      <c r="V24" s="465"/>
      <c r="W24" s="465"/>
      <c r="X24" s="465"/>
      <c r="Y24" s="465"/>
      <c r="Z24" s="465"/>
      <c r="AA24" s="380"/>
      <c r="AB24" s="466"/>
      <c r="AC24" s="466"/>
      <c r="AD24" s="466"/>
      <c r="AE24" s="466"/>
      <c r="AF24" s="467"/>
      <c r="AG24" s="315"/>
      <c r="AH24" s="468"/>
      <c r="AI24" s="380"/>
      <c r="AJ24" s="467"/>
      <c r="AK24" s="467"/>
      <c r="AL24" s="98"/>
      <c r="AM24" s="101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  <c r="BI24" s="207"/>
      <c r="BJ24" s="207"/>
    </row>
    <row r="25" spans="1:62" s="3" customFormat="1" ht="19.149999999999999" customHeight="1" x14ac:dyDescent="0.25">
      <c r="A25" s="119" t="s">
        <v>33</v>
      </c>
      <c r="B25" s="140" t="str">
        <f ca="1">IF(IF(AND(Главная!$B$73="на кровоточивость десен при чистке зубов",Результаты!$U$11&gt;=50),Лист4!B77,IF(AND(Главная!$B$73="чувствительность зубов при приёме горячей/холодной пищи",Результаты!$U$11&gt;=18),Лист4!B44,IF(AND(Главная!$B$73="частую кровоточивость десен при чистке зубов",Результаты!$U$11&gt;=50),Лист4!B94,'Осмотр СТОМАТ'!AW6)))=0,"",IF(AND(Главная!$B$73="на кровоточивость десен при чистке зубов",Результаты!$U$11&gt;=50),Лист4!B77,IF(AND(Главная!$B$73="чувствительность зубов при приёме горячей/холодной пищи",Результаты!$U$11&gt;=18),Лист4!B44,IF(AND(Главная!$B$73="частую кровоточивость десен при чистке зубов",Результаты!$U$11&gt;=50),Лист4!B94,'Осмотр СТОМАТ'!AW6))))</f>
        <v/>
      </c>
      <c r="C25" s="140" t="str">
        <f ca="1">IF(IF(AND(Главная!$B$73="на кровоточивость десен при чистке зубов",Результаты!$U$11&gt;=50),Лист4!C77,IF(AND(Главная!$B$73="чувствительность зубов при приёме горячей/холодной пищи",Результаты!$U$11&gt;=18),Лист4!C44,IF(AND(Главная!$B$73="частую кровоточивость десен при чистке зубов",Результаты!$U$11&gt;=50),Лист4!C94,'Осмотр СТОМАТ'!AX6)))=0,"",IF(AND(Главная!$B$73="на кровоточивость десен при чистке зубов",Результаты!$U$11&gt;=50),Лист4!C77,IF(AND(Главная!$B$73="чувствительность зубов при приёме горячей/холодной пищи",Результаты!$U$11&gt;=18),Лист4!C44,IF(AND(Главная!$B$73="частую кровоточивость десен при чистке зубов",Результаты!$U$11&gt;=50),Лист4!C94,'Осмотр СТОМАТ'!AX6))))</f>
        <v/>
      </c>
      <c r="D25" s="140" t="str">
        <f ca="1">IF(IF(AND(Главная!$B$73="на кровоточивость десен при чистке зубов",Результаты!$U$11&gt;=50),Лист4!D77,IF(AND(Главная!$B$73="чувствительность зубов при приёме горячей/холодной пищи",Результаты!$U$11&gt;=18),Лист4!D44,IF(AND(Главная!$B$73="частую кровоточивость десен при чистке зубов",Результаты!$U$11&gt;=50),Лист4!D94,'Осмотр СТОМАТ'!AY6)))=0,"",IF(AND(Главная!$B$73="на кровоточивость десен при чистке зубов",Результаты!$U$11&gt;=50),Лист4!D77,IF(AND(Главная!$B$73="чувствительность зубов при приёме горячей/холодной пищи",Результаты!$U$11&gt;=18),Лист4!D44,IF(AND(Главная!$B$73="частую кровоточивость десен при чистке зубов",Результаты!$U$11&gt;=50),Лист4!D94,'Осмотр СТОМАТ'!AY6))))</f>
        <v/>
      </c>
      <c r="E25" s="140" t="str">
        <f ca="1">IF(IF(AND(Главная!$B$73="на кровоточивость десен при чистке зубов",Результаты!$U$11&gt;=50),Лист4!E77,IF(AND(Главная!$B$73="чувствительность зубов при приёме горячей/холодной пищи",Результаты!$U$11&gt;=18),Лист4!E44,IF(AND(Главная!$B$73="частую кровоточивость десен при чистке зубов",Результаты!$U$11&gt;=50),Лист4!E94,'Осмотр СТОМАТ'!AZ6)))=0,"",IF(AND(Главная!$B$73="на кровоточивость десен при чистке зубов",Результаты!$U$11&gt;=50),Лист4!E77,IF(AND(Главная!$B$73="чувствительность зубов при приёме горячей/холодной пищи",Результаты!$U$11&gt;=18),Лист4!E44,IF(AND(Главная!$B$73="частую кровоточивость десен при чистке зубов",Результаты!$U$11&gt;=50),Лист4!E94,'Осмотр СТОМАТ'!AZ6))))</f>
        <v/>
      </c>
      <c r="F25" s="140" t="str">
        <f ca="1">IF(IF(AND(Главная!$B$73="на кровоточивость десен при чистке зубов",Результаты!$U$11&gt;=50),Лист4!F77,IF(AND(Главная!$B$73="чувствительность зубов при приёме горячей/холодной пищи",Результаты!$U$11&gt;=18),Лист4!F44,IF(AND(Главная!$B$73="частую кровоточивость десен при чистке зубов",Результаты!$U$11&gt;=50),Лист4!F94,'Осмотр СТОМАТ'!BA6)))=0,"",IF(AND(Главная!$B$73="на кровоточивость десен при чистке зубов",Результаты!$U$11&gt;=50),Лист4!F77,IF(AND(Главная!$B$73="чувствительность зубов при приёме горячей/холодной пищи",Результаты!$U$11&gt;=18),Лист4!F44,IF(AND(Главная!$B$73="частую кровоточивость десен при чистке зубов",Результаты!$U$11&gt;=50),Лист4!F94,'Осмотр СТОМАТ'!BA6))))</f>
        <v>н</v>
      </c>
      <c r="G25" s="140" t="str">
        <f ca="1">IF(IF(AND(Главная!$B$73="на кровоточивость десен при чистке зубов",Результаты!$U$11&gt;=50),Лист4!G77,IF(AND(Главная!$B$73="чувствительность зубов при приёме горячей/холодной пищи",Результаты!$U$11&gt;=18),Лист4!G44,IF(AND(Главная!$B$73="частую кровоточивость десен при чистке зубов",Результаты!$U$11&gt;=50),Лист4!G94,'Осмотр СТОМАТ'!BB6)))=0,"",IF(AND(Главная!$B$73="на кровоточивость десен при чистке зубов",Результаты!$U$11&gt;=50),Лист4!G77,IF(AND(Главная!$B$73="чувствительность зубов при приёме горячей/холодной пищи",Результаты!$U$11&gt;=18),Лист4!G44,IF(AND(Главная!$B$73="частую кровоточивость десен при чистке зубов",Результаты!$U$11&gt;=50),Лист4!G94,'Осмотр СТОМАТ'!BB6))))</f>
        <v>н</v>
      </c>
      <c r="H25" s="140" t="str">
        <f ca="1">IF(IF(AND(Главная!$B$73="на кровоточивость десен при чистке зубов",Результаты!$U$11&gt;=50),Лист4!H77,IF(AND(Главная!$B$73="чувствительность зубов при приёме горячей/холодной пищи",Результаты!$U$11&gt;=18),Лист4!H44,IF(AND(Главная!$B$73="частую кровоточивость десен при чистке зубов",Результаты!$U$11&gt;=50),Лист4!H94,'Осмотр СТОМАТ'!BC6)))=0,"",IF(AND(Главная!$B$73="на кровоточивость десен при чистке зубов",Результаты!$U$11&gt;=50),Лист4!H77,IF(AND(Главная!$B$73="чувствительность зубов при приёме горячей/холодной пищи",Результаты!$U$11&gt;=18),Лист4!H44,IF(AND(Главная!$B$73="частую кровоточивость десен при чистке зубов",Результаты!$U$11&gt;=50),Лист4!H94,'Осмотр СТОМАТ'!BC6))))</f>
        <v/>
      </c>
      <c r="I25" s="140" t="str">
        <f ca="1">IF(IF(AND(Главная!$B$73="на кровоточивость десен при чистке зубов",Результаты!$U$11&gt;=50),Лист4!I77,IF(AND(Главная!$B$73="чувствительность зубов при приёме горячей/холодной пищи",Результаты!$U$11&gt;=18),Лист4!I44,IF(AND(Главная!$B$73="частую кровоточивость десен при чистке зубов",Результаты!$U$11&gt;=50),Лист4!I94,'Осмотр СТОМАТ'!BD6)))=0,"",IF(AND(Главная!$B$73="на кровоточивость десен при чистке зубов",Результаты!$U$11&gt;=50),Лист4!I77,IF(AND(Главная!$B$73="чувствительность зубов при приёме горячей/холодной пищи",Результаты!$U$11&gt;=18),Лист4!I44,IF(AND(Главная!$B$73="частую кровоточивость десен при чистке зубов",Результаты!$U$11&gt;=50),Лист4!I94,'Осмотр СТОМАТ'!BD6))))</f>
        <v/>
      </c>
      <c r="J25" s="140" t="str">
        <f ca="1">IF(IF(AND(Главная!$B$73="на кровоточивость десен при чистке зубов",Результаты!$U$11&gt;=50),Лист4!J77,IF(AND(Главная!$B$73="чувствительность зубов при приёме горячей/холодной пищи",Результаты!$U$11&gt;=18),Лист4!J44,IF(AND(Главная!$B$73="частую кровоточивость десен при чистке зубов",Результаты!$U$11&gt;=50),Лист4!J94,'Осмотр СТОМАТ'!BE6)))=0,"",IF(AND(Главная!$B$73="на кровоточивость десен при чистке зубов",Результаты!$U$11&gt;=50),Лист4!J77,IF(AND(Главная!$B$73="чувствительность зубов при приёме горячей/холодной пищи",Результаты!$U$11&gt;=18),Лист4!J44,IF(AND(Главная!$B$73="частую кровоточивость десен при чистке зубов",Результаты!$U$11&gt;=50),Лист4!J94,'Осмотр СТОМАТ'!BE6))))</f>
        <v>н</v>
      </c>
      <c r="K25" s="140" t="str">
        <f ca="1">IF(IF(AND(Главная!$B$73="на кровоточивость десен при чистке зубов",Результаты!$U$11&gt;=50),Лист4!K77,IF(AND(Главная!$B$73="чувствительность зубов при приёме горячей/холодной пищи",Результаты!$U$11&gt;=18),Лист4!K44,IF(AND(Главная!$B$73="частую кровоточивость десен при чистке зубов",Результаты!$U$11&gt;=50),Лист4!K94,'Осмотр СТОМАТ'!BF6)))=0,"",IF(AND(Главная!$B$73="на кровоточивость десен при чистке зубов",Результаты!$U$11&gt;=50),Лист4!K77,IF(AND(Главная!$B$73="чувствительность зубов при приёме горячей/холодной пищи",Результаты!$U$11&gt;=18),Лист4!K44,IF(AND(Главная!$B$73="частую кровоточивость десен при чистке зубов",Результаты!$U$11&gt;=50),Лист4!K94,'Осмотр СТОМАТ'!BF6))))</f>
        <v>н</v>
      </c>
      <c r="L25" s="140" t="str">
        <f ca="1">IF(IF(AND(Главная!$B$73="на кровоточивость десен при чистке зубов",Результаты!$U$11&gt;=50),Лист4!L77,IF(AND(Главная!$B$73="чувствительность зубов при приёме горячей/холодной пищи",Результаты!$U$11&gt;=18),Лист4!L44,IF(AND(Главная!$B$73="частую кровоточивость десен при чистке зубов",Результаты!$U$11&gt;=50),Лист4!L94,'Осмотр СТОМАТ'!BG6)))=0,"",IF(AND(Главная!$B$73="на кровоточивость десен при чистке зубов",Результаты!$U$11&gt;=50),Лист4!L77,IF(AND(Главная!$B$73="чувствительность зубов при приёме горячей/холодной пищи",Результаты!$U$11&gt;=18),Лист4!L44,IF(AND(Главная!$B$73="частую кровоточивость десен при чистке зубов",Результаты!$U$11&gt;=50),Лист4!L94,'Осмотр СТОМАТ'!BG6))))</f>
        <v>н</v>
      </c>
      <c r="M25" s="140" t="str">
        <f ca="1">IF(IF(AND(Главная!$B$73="на кровоточивость десен при чистке зубов",Результаты!$U$11&gt;=50),Лист4!M77,IF(AND(Главная!$B$73="чувствительность зубов при приёме горячей/холодной пищи",Результаты!$U$11&gt;=18),Лист4!M44,IF(AND(Главная!$B$73="частую кровоточивость десен при чистке зубов",Результаты!$U$11&gt;=50),Лист4!M94,'Осмотр СТОМАТ'!BH6)))=0,"",IF(AND(Главная!$B$73="на кровоточивость десен при чистке зубов",Результаты!$U$11&gt;=50),Лист4!M77,IF(AND(Главная!$B$73="чувствительность зубов при приёме горячей/холодной пищи",Результаты!$U$11&gt;=18),Лист4!M44,IF(AND(Главная!$B$73="частую кровоточивость десен при чистке зубов",Результаты!$U$11&gt;=50),Лист4!M94,'Осмотр СТОМАТ'!BH6))))</f>
        <v>н</v>
      </c>
      <c r="N25" s="140" t="str">
        <f ca="1">IF(IF(AND(Главная!$B$73="на кровоточивость десен при чистке зубов",Результаты!$U$11&gt;=50),Лист4!N77,IF(AND(Главная!$B$73="чувствительность зубов при приёме горячей/холодной пищи",Результаты!$U$11&gt;=18),Лист4!N44,IF(AND(Главная!$B$73="частую кровоточивость десен при чистке зубов",Результаты!$U$11&gt;=50),Лист4!N94,'Осмотр СТОМАТ'!BI6)))=0,"",IF(AND(Главная!$B$73="на кровоточивость десен при чистке зубов",Результаты!$U$11&gt;=50),Лист4!N77,IF(AND(Главная!$B$73="чувствительность зубов при приёме горячей/холодной пищи",Результаты!$U$11&gt;=18),Лист4!N44,IF(AND(Главная!$B$73="частую кровоточивость десен при чистке зубов",Результаты!$U$11&gt;=50),Лист4!N94,'Осмотр СТОМАТ'!BI6))))</f>
        <v/>
      </c>
      <c r="O25" s="140" t="str">
        <f ca="1">IF(IF(AND(Главная!$B$73="на кровоточивость десен при чистке зубов",Результаты!$U$11&gt;=50),Лист4!O77,IF(AND(Главная!$B$73="чувствительность зубов при приёме горячей/холодной пищи",Результаты!$U$11&gt;=18),Лист4!O44,IF(AND(Главная!$B$73="частую кровоточивость десен при чистке зубов",Результаты!$U$11&gt;=50),Лист4!O94,'Осмотр СТОМАТ'!BJ6)))=0,"",IF(AND(Главная!$B$73="на кровоточивость десен при чистке зубов",Результаты!$U$11&gt;=50),Лист4!O77,IF(AND(Главная!$B$73="чувствительность зубов при приёме горячей/холодной пищи",Результаты!$U$11&gt;=18),Лист4!O44,IF(AND(Главная!$B$73="частую кровоточивость десен при чистке зубов",Результаты!$U$11&gt;=50),Лист4!O94,'Осмотр СТОМАТ'!BJ6))))</f>
        <v/>
      </c>
      <c r="P25" s="140" t="str">
        <f ca="1">IF(IF(AND(Главная!$B$73="на кровоточивость десен при чистке зубов",Результаты!$U$11&gt;=50),Лист4!P77,IF(AND(Главная!$B$73="чувствительность зубов при приёме горячей/холодной пищи",Результаты!$U$11&gt;=18),Лист4!P44,IF(AND(Главная!$B$73="частую кровоточивость десен при чистке зубов",Результаты!$U$11&gt;=50),Лист4!P94,'Осмотр СТОМАТ'!BK6)))=0,"",IF(AND(Главная!$B$73="на кровоточивость десен при чистке зубов",Результаты!$U$11&gt;=50),Лист4!P77,IF(AND(Главная!$B$73="чувствительность зубов при приёме горячей/холодной пищи",Результаты!$U$11&gt;=18),Лист4!P44,IF(AND(Главная!$B$73="частую кровоточивость десен при чистке зубов",Результаты!$U$11&gt;=50),Лист4!P94,'Осмотр СТОМАТ'!BK6))))</f>
        <v/>
      </c>
      <c r="Q25" s="140" t="str">
        <f ca="1">IF(IF(AND(Главная!$B$73="на кровоточивость десен при чистке зубов",Результаты!$U$11&gt;=50),Лист4!Q77,IF(AND(Главная!$B$73="чувствительность зубов при приёме горячей/холодной пищи",Результаты!$U$11&gt;=18),Лист4!Q44,IF(AND(Главная!$B$73="частую кровоточивость десен при чистке зубов",Результаты!$U$11&gt;=50),Лист4!Q94,'Осмотр СТОМАТ'!BL6)))=0,"",IF(AND(Главная!$B$73="на кровоточивость десен при чистке зубов",Результаты!$U$11&gt;=50),Лист4!Q77,IF(AND(Главная!$B$73="чувствительность зубов при приёме горячей/холодной пищи",Результаты!$U$11&gt;=18),Лист4!Q44,IF(AND(Главная!$B$73="частую кровоточивость десен при чистке зубов",Результаты!$U$11&gt;=50),Лист4!Q94,'Осмотр СТОМАТ'!BL6))))</f>
        <v/>
      </c>
      <c r="R25" s="100"/>
      <c r="S25" s="100"/>
      <c r="T25" s="26"/>
      <c r="U25" s="384"/>
      <c r="V25" s="358"/>
      <c r="W25" s="345"/>
      <c r="X25" s="345"/>
      <c r="Y25" s="345"/>
      <c r="Z25" s="387"/>
      <c r="AA25" s="387"/>
      <c r="AB25" s="387"/>
      <c r="AC25" s="389"/>
      <c r="AD25" s="472"/>
      <c r="AE25" s="472"/>
      <c r="AF25" s="475"/>
      <c r="AG25" s="330"/>
      <c r="AH25" s="330"/>
      <c r="AI25" s="475"/>
      <c r="AJ25" s="330"/>
      <c r="AK25" s="330"/>
      <c r="AL25" s="41"/>
      <c r="AM25" s="41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</row>
    <row r="26" spans="1:62" s="3" customFormat="1" ht="22.9" customHeight="1" x14ac:dyDescent="0.25">
      <c r="A26" s="117" t="s">
        <v>34</v>
      </c>
      <c r="B26" s="140" t="str">
        <f ca="1">IF(IF(AND(Главная!$B$73="на кровоточивость десен при чистке зубов",Результаты!$U$11&gt;=50),Лист4!B78,IF(AND(Главная!$B$73="чувствительность зубов при приёме горячей/холодной пищи",Результаты!$U$11&gt;=18),Лист4!B45,IF(AND(Главная!$B$73="частую кровоточивость десен при чистке зубов",Результаты!$U$11&gt;=50),Лист4!B95,'Осмотр СТОМАТ'!AW7)))=0,"",IF(AND(Главная!$B$73="на кровоточивость десен при чистке зубов",Результаты!$U$11&gt;=50),Лист4!B78,IF(AND(Главная!$B$73="чувствительность зубов при приёме горячей/холодной пищи",Результаты!$U$11&gt;=18),Лист4!B45,IF(AND(Главная!$B$73="частую кровоточивость десен при чистке зубов",Результаты!$U$11&gt;=50),Лист4!B95,'Осмотр СТОМАТ'!AW7))))</f>
        <v/>
      </c>
      <c r="C26" s="140" t="str">
        <f ca="1">IF(IF(AND(Главная!$B$73="на кровоточивость десен при чистке зубов",Результаты!$U$11&gt;=50),Лист4!C78,IF(AND(Главная!$B$73="чувствительность зубов при приёме горячей/холодной пищи",Результаты!$U$11&gt;=18),Лист4!C45,IF(AND(Главная!$B$73="частую кровоточивость десен при чистке зубов",Результаты!$U$11&gt;=50),Лист4!C95,'Осмотр СТОМАТ'!AX7)))=0,"",IF(AND(Главная!$B$73="на кровоточивость десен при чистке зубов",Результаты!$U$11&gt;=50),Лист4!C78,IF(AND(Главная!$B$73="чувствительность зубов при приёме горячей/холодной пищи",Результаты!$U$11&gt;=18),Лист4!C45,IF(AND(Главная!$B$73="частую кровоточивость десен при чистке зубов",Результаты!$U$11&gt;=50),Лист4!C95,'Осмотр СТОМАТ'!AX7))))</f>
        <v>к</v>
      </c>
      <c r="D26" s="140" t="str">
        <f ca="1">IF(IF(AND(Главная!$B$73="на кровоточивость десен при чистке зубов",Результаты!$U$11&gt;=50),Лист4!D78,IF(AND(Главная!$B$73="чувствительность зубов при приёме горячей/холодной пищи",Результаты!$U$11&gt;=18),Лист4!D45,IF(AND(Главная!$B$73="частую кровоточивость десен при чистке зубов",Результаты!$U$11&gt;=50),Лист4!D95,'Осмотр СТОМАТ'!AY7)))=0,"",IF(AND(Главная!$B$73="на кровоточивость десен при чистке зубов",Результаты!$U$11&gt;=50),Лист4!D78,IF(AND(Главная!$B$73="чувствительность зубов при приёме горячей/холодной пищи",Результаты!$U$11&gt;=18),Лист4!D45,IF(AND(Главная!$B$73="частую кровоточивость десен при чистке зубов",Результаты!$U$11&gt;=50),Лист4!D95,'Осмотр СТОМАТ'!AY7))))</f>
        <v>к</v>
      </c>
      <c r="E26" s="140" t="str">
        <f ca="1">IF(IF(AND(Главная!$B$73="на кровоточивость десен при чистке зубов",Результаты!$U$11&gt;=50),Лист4!E78,IF(AND(Главная!$B$73="чувствительность зубов при приёме горячей/холодной пищи",Результаты!$U$11&gt;=18),Лист4!E45,IF(AND(Главная!$B$73="частую кровоточивость десен при чистке зубов",Результаты!$U$11&gt;=50),Лист4!E95,'Осмотр СТОМАТ'!AZ7)))=0,"",IF(AND(Главная!$B$73="на кровоточивость десен при чистке зубов",Результаты!$U$11&gt;=50),Лист4!E78,IF(AND(Главная!$B$73="чувствительность зубов при приёме горячей/холодной пищи",Результаты!$U$11&gt;=18),Лист4!E45,IF(AND(Главная!$B$73="частую кровоточивость десен при чистке зубов",Результаты!$U$11&gt;=50),Лист4!E95,'Осмотр СТОМАТ'!AZ7))))</f>
        <v>к</v>
      </c>
      <c r="F26" s="140" t="str">
        <f ca="1">IF(IF(AND(Главная!$B$73="на кровоточивость десен при чистке зубов",Результаты!$U$11&gt;=50),Лист4!F78,IF(AND(Главная!$B$73="чувствительность зубов при приёме горячей/холодной пищи",Результаты!$U$11&gt;=18),Лист4!F45,IF(AND(Главная!$B$73="частую кровоточивость десен при чистке зубов",Результаты!$U$11&gt;=50),Лист4!F95,'Осмотр СТОМАТ'!BA7)))=0,"",IF(AND(Главная!$B$73="на кровоточивость десен при чистке зубов",Результаты!$U$11&gt;=50),Лист4!F78,IF(AND(Главная!$B$73="чувствительность зубов при приёме горячей/холодной пищи",Результаты!$U$11&gt;=18),Лист4!F45,IF(AND(Главная!$B$73="частую кровоточивость десен при чистке зубов",Результаты!$U$11&gt;=50),Лист4!F95,'Осмотр СТОМАТ'!BA7))))</f>
        <v>п/с</v>
      </c>
      <c r="G26" s="140" t="str">
        <f ca="1">IF(IF(AND(Главная!$B$73="на кровоточивость десен при чистке зубов",Результаты!$U$11&gt;=50),Лист4!G78,IF(AND(Главная!$B$73="чувствительность зубов при приёме горячей/холодной пищи",Результаты!$U$11&gt;=18),Лист4!G45,IF(AND(Главная!$B$73="частую кровоточивость десен при чистке зубов",Результаты!$U$11&gt;=50),Лист4!G95,'Осмотр СТОМАТ'!BB7)))=0,"",IF(AND(Главная!$B$73="на кровоточивость десен при чистке зубов",Результаты!$U$11&gt;=50),Лист4!G78,IF(AND(Главная!$B$73="чувствительность зубов при приёме горячей/холодной пищи",Результаты!$U$11&gt;=18),Лист4!G45,IF(AND(Главная!$B$73="частую кровоточивость десен при чистке зубов",Результаты!$U$11&gt;=50),Лист4!G95,'Осмотр СТОМАТ'!BB7))))</f>
        <v/>
      </c>
      <c r="H26" s="140" t="str">
        <f ca="1">IF(IF(AND(Главная!$B$73="на кровоточивость десен при чистке зубов",Результаты!$U$11&gt;=50),Лист4!H78,IF(AND(Главная!$B$73="чувствительность зубов при приёме горячей/холодной пищи",Результаты!$U$11&gt;=18),Лист4!H45,IF(AND(Главная!$B$73="частую кровоточивость десен при чистке зубов",Результаты!$U$11&gt;=50),Лист4!H95,'Осмотр СТОМАТ'!BC7)))=0,"",IF(AND(Главная!$B$73="на кровоточивость десен при чистке зубов",Результаты!$U$11&gt;=50),Лист4!H78,IF(AND(Главная!$B$73="чувствительность зубов при приёме горячей/холодной пищи",Результаты!$U$11&gt;=18),Лист4!H45,IF(AND(Главная!$B$73="частую кровоточивость десен при чистке зубов",Результаты!$U$11&gt;=50),Лист4!H95,'Осмотр СТОМАТ'!BC7))))</f>
        <v>к</v>
      </c>
      <c r="I26" s="140" t="str">
        <f ca="1">IF(IF(AND(Главная!$B$73="на кровоточивость десен при чистке зубов",Результаты!$U$11&gt;=50),Лист4!I78,IF(AND(Главная!$B$73="чувствительность зубов при приёме горячей/холодной пищи",Результаты!$U$11&gt;=18),Лист4!I45,IF(AND(Главная!$B$73="частую кровоточивость десен при чистке зубов",Результаты!$U$11&gt;=50),Лист4!I95,'Осмотр СТОМАТ'!BD7)))=0,"",IF(AND(Главная!$B$73="на кровоточивость десен при чистке зубов",Результаты!$U$11&gt;=50),Лист4!I78,IF(AND(Главная!$B$73="чувствительность зубов при приёме горячей/холодной пищи",Результаты!$U$11&gt;=18),Лист4!I45,IF(AND(Главная!$B$73="частую кровоточивость десен при чистке зубов",Результаты!$U$11&gt;=50),Лист4!I95,'Осмотр СТОМАТ'!BD7))))</f>
        <v>к</v>
      </c>
      <c r="J26" s="140" t="str">
        <f ca="1">IF(IF(AND(Главная!$B$73="на кровоточивость десен при чистке зубов",Результаты!$U$11&gt;=50),Лист4!J78,IF(AND(Главная!$B$73="чувствительность зубов при приёме горячей/холодной пищи",Результаты!$U$11&gt;=18),Лист4!J45,IF(AND(Главная!$B$73="частую кровоточивость десен при чистке зубов",Результаты!$U$11&gt;=50),Лист4!J95,'Осмотр СТОМАТ'!BE7)))=0,"",IF(AND(Главная!$B$73="на кровоточивость десен при чистке зубов",Результаты!$U$11&gt;=50),Лист4!J78,IF(AND(Главная!$B$73="чувствительность зубов при приёме горячей/холодной пищи",Результаты!$U$11&gt;=18),Лист4!J45,IF(AND(Главная!$B$73="частую кровоточивость десен при чистке зубов",Результаты!$U$11&gt;=50),Лист4!J95,'Осмотр СТОМАТ'!BE7))))</f>
        <v>к</v>
      </c>
      <c r="K26" s="140" t="str">
        <f ca="1">IF(IF(AND(Главная!$B$73="на кровоточивость десен при чистке зубов",Результаты!$U$11&gt;=50),Лист4!K78,IF(AND(Главная!$B$73="чувствительность зубов при приёме горячей/холодной пищи",Результаты!$U$11&gt;=18),Лист4!K45,IF(AND(Главная!$B$73="частую кровоточивость десен при чистке зубов",Результаты!$U$11&gt;=50),Лист4!K95,'Осмотр СТОМАТ'!BF7)))=0,"",IF(AND(Главная!$B$73="на кровоточивость десен при чистке зубов",Результаты!$U$11&gt;=50),Лист4!K78,IF(AND(Главная!$B$73="чувствительность зубов при приёме горячей/холодной пищи",Результаты!$U$11&gt;=18),Лист4!K45,IF(AND(Главная!$B$73="частую кровоточивость десен при чистке зубов",Результаты!$U$11&gt;=50),Лист4!K95,'Осмотр СТОМАТ'!BF7))))</f>
        <v>к</v>
      </c>
      <c r="L26" s="140" t="str">
        <f ca="1">IF(IF(AND(Главная!$B$73="на кровоточивость десен при чистке зубов",Результаты!$U$11&gt;=50),Лист4!L78,IF(AND(Главная!$B$73="чувствительность зубов при приёме горячей/холодной пищи",Результаты!$U$11&gt;=18),Лист4!L45,IF(AND(Главная!$B$73="частую кровоточивость десен при чистке зубов",Результаты!$U$11&gt;=50),Лист4!L95,'Осмотр СТОМАТ'!BG7)))=0,"",IF(AND(Главная!$B$73="на кровоточивость десен при чистке зубов",Результаты!$U$11&gt;=50),Лист4!L78,IF(AND(Главная!$B$73="чувствительность зубов при приёме горячей/холодной пищи",Результаты!$U$11&gt;=18),Лист4!L45,IF(AND(Главная!$B$73="частую кровоточивость десен при чистке зубов",Результаты!$U$11&gt;=50),Лист4!L95,'Осмотр СТОМАТ'!BG7))))</f>
        <v>п</v>
      </c>
      <c r="M26" s="140" t="str">
        <f ca="1">IF(IF(AND(Главная!$B$73="на кровоточивость десен при чистке зубов",Результаты!$U$11&gt;=50),Лист4!M78,IF(AND(Главная!$B$73="чувствительность зубов при приёме горячей/холодной пищи",Результаты!$U$11&gt;=18),Лист4!M45,IF(AND(Главная!$B$73="частую кровоточивость десен при чистке зубов",Результаты!$U$11&gt;=50),Лист4!M95,'Осмотр СТОМАТ'!BH7)))=0,"",IF(AND(Главная!$B$73="на кровоточивость десен при чистке зубов",Результаты!$U$11&gt;=50),Лист4!M78,IF(AND(Главная!$B$73="чувствительность зубов при приёме горячей/холодной пищи",Результаты!$U$11&gt;=18),Лист4!M45,IF(AND(Главная!$B$73="частую кровоточивость десен при чистке зубов",Результаты!$U$11&gt;=50),Лист4!M95,'Осмотр СТОМАТ'!BH7))))</f>
        <v>п</v>
      </c>
      <c r="N26" s="140" t="str">
        <f ca="1">IF(IF(AND(Главная!$B$73="на кровоточивость десен при чистке зубов",Результаты!$U$11&gt;=50),Лист4!N78,IF(AND(Главная!$B$73="чувствительность зубов при приёме горячей/холодной пищи",Результаты!$U$11&gt;=18),Лист4!N45,IF(AND(Главная!$B$73="частую кровоточивость десен при чистке зубов",Результаты!$U$11&gt;=50),Лист4!N95,'Осмотр СТОМАТ'!BI7)))=0,"",IF(AND(Главная!$B$73="на кровоточивость десен при чистке зубов",Результаты!$U$11&gt;=50),Лист4!N78,IF(AND(Главная!$B$73="чувствительность зубов при приёме горячей/холодной пищи",Результаты!$U$11&gt;=18),Лист4!N45,IF(AND(Главная!$B$73="частую кровоточивость десен при чистке зубов",Результаты!$U$11&gt;=50),Лист4!N95,'Осмотр СТОМАТ'!BI7))))</f>
        <v>к</v>
      </c>
      <c r="O26" s="140" t="str">
        <f ca="1">IF(IF(AND(Главная!$B$73="на кровоточивость десен при чистке зубов",Результаты!$U$11&gt;=50),Лист4!O78,IF(AND(Главная!$B$73="чувствительность зубов при приёме горячей/холодной пищи",Результаты!$U$11&gt;=18),Лист4!O45,IF(AND(Главная!$B$73="частую кровоточивость десен при чистке зубов",Результаты!$U$11&gt;=50),Лист4!O95,'Осмотр СТОМАТ'!BJ7)))=0,"",IF(AND(Главная!$B$73="на кровоточивость десен при чистке зубов",Результаты!$U$11&gt;=50),Лист4!O78,IF(AND(Главная!$B$73="чувствительность зубов при приёме горячей/холодной пищи",Результаты!$U$11&gt;=18),Лист4!O45,IF(AND(Главная!$B$73="частую кровоточивость десен при чистке зубов",Результаты!$U$11&gt;=50),Лист4!O95,'Осмотр СТОМАТ'!BJ7))))</f>
        <v>к</v>
      </c>
      <c r="P26" s="140" t="str">
        <f ca="1">IF(IF(AND(Главная!$B$73="на кровоточивость десен при чистке зубов",Результаты!$U$11&gt;=50),Лист4!P78,IF(AND(Главная!$B$73="чувствительность зубов при приёме горячей/холодной пищи",Результаты!$U$11&gt;=18),Лист4!P45,IF(AND(Главная!$B$73="частую кровоточивость десен при чистке зубов",Результаты!$U$11&gt;=50),Лист4!P95,'Осмотр СТОМАТ'!BK7)))=0,"",IF(AND(Главная!$B$73="на кровоточивость десен при чистке зубов",Результаты!$U$11&gt;=50),Лист4!P78,IF(AND(Главная!$B$73="чувствительность зубов при приёме горячей/холодной пищи",Результаты!$U$11&gt;=18),Лист4!P45,IF(AND(Главная!$B$73="частую кровоточивость десен при чистке зубов",Результаты!$U$11&gt;=50),Лист4!P95,'Осмотр СТОМАТ'!BK7))))</f>
        <v>к</v>
      </c>
      <c r="Q26" s="140" t="str">
        <f ca="1">IF(IF(AND(Главная!$B$73="на кровоточивость десен при чистке зубов",Результаты!$U$11&gt;=50),Лист4!Q78,IF(AND(Главная!$B$73="чувствительность зубов при приёме горячей/холодной пищи",Результаты!$U$11&gt;=18),Лист4!Q45,IF(AND(Главная!$B$73="частую кровоточивость десен при чистке зубов",Результаты!$U$11&gt;=50),Лист4!Q95,'Осмотр СТОМАТ'!BL7)))=0,"",IF(AND(Главная!$B$73="на кровоточивость десен при чистке зубов",Результаты!$U$11&gt;=50),Лист4!Q78,IF(AND(Главная!$B$73="чувствительность зубов при приёме горячей/холодной пищи",Результаты!$U$11&gt;=18),Лист4!Q45,IF(AND(Главная!$B$73="частую кровоточивость десен при чистке зубов",Результаты!$U$11&gt;=50),Лист4!Q95,'Осмотр СТОМАТ'!BL7))))</f>
        <v/>
      </c>
      <c r="R26" s="96"/>
      <c r="S26" s="96"/>
      <c r="T26" s="15"/>
      <c r="U26" s="358"/>
      <c r="V26" s="358"/>
      <c r="W26" s="387"/>
      <c r="X26" s="473"/>
      <c r="Y26" s="473"/>
      <c r="Z26" s="387"/>
      <c r="AA26" s="473"/>
      <c r="AB26" s="473"/>
      <c r="AC26" s="345"/>
      <c r="AD26" s="345"/>
      <c r="AE26" s="345"/>
      <c r="AF26" s="387"/>
      <c r="AG26" s="474"/>
      <c r="AH26" s="474"/>
      <c r="AI26" s="389"/>
      <c r="AJ26" s="472"/>
      <c r="AK26" s="472"/>
      <c r="AL26" s="389"/>
      <c r="AM26" s="472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</row>
    <row r="27" spans="1:62" s="3" customFormat="1" ht="16.149999999999999" customHeight="1" x14ac:dyDescent="0.25">
      <c r="A27" s="115"/>
      <c r="B27" s="140">
        <f ca="1">IF(IF(AND(Главная!$B$73="на кровоточивость десен при чистке зубов",Результаты!$U$11&gt;=50),Лист4!B79,IF(AND(Главная!$B$73="чувствительность зубов при приёме горячей/холодной пищи",Результаты!$U$11&gt;=18),Лист4!B46,IF(AND(Главная!$B$73="частую кровоточивость десен при чистке зубов",Результаты!$U$11&gt;=50),Лист4!B96,'Осмотр СТОМАТ'!AW8)))=0,"",IF(AND(Главная!$B$73="на кровоточивость десен при чистке зубов",Результаты!$U$11&gt;=50),Лист4!B79,IF(AND(Главная!$B$73="чувствительность зубов при приёме горячей/холодной пищи",Результаты!$U$11&gt;=18),Лист4!B46,IF(AND(Главная!$B$73="частую кровоточивость десен при чистке зубов",Результаты!$U$11&gt;=50),Лист4!B96,'Осмотр СТОМАТ'!AW8))))</f>
        <v>18</v>
      </c>
      <c r="C27" s="140">
        <f ca="1">IF(IF(AND(Главная!$B$73="на кровоточивость десен при чистке зубов",Результаты!$U$11&gt;=50),Лист4!C79,IF(AND(Главная!$B$73="чувствительность зубов при приёме горячей/холодной пищи",Результаты!$U$11&gt;=18),Лист4!C46,IF(AND(Главная!$B$73="частую кровоточивость десен при чистке зубов",Результаты!$U$11&gt;=50),Лист4!C96,'Осмотр СТОМАТ'!AX8)))=0,"",IF(AND(Главная!$B$73="на кровоточивость десен при чистке зубов",Результаты!$U$11&gt;=50),Лист4!C79,IF(AND(Главная!$B$73="чувствительность зубов при приёме горячей/холодной пищи",Результаты!$U$11&gt;=18),Лист4!C46,IF(AND(Главная!$B$73="частую кровоточивость десен при чистке зубов",Результаты!$U$11&gt;=50),Лист4!C96,'Осмотр СТОМАТ'!AX8))))</f>
        <v>17</v>
      </c>
      <c r="D27" s="140">
        <f ca="1">IF(IF(AND(Главная!$B$73="на кровоточивость десен при чистке зубов",Результаты!$U$11&gt;=50),Лист4!D79,IF(AND(Главная!$B$73="чувствительность зубов при приёме горячей/холодной пищи",Результаты!$U$11&gt;=18),Лист4!D46,IF(AND(Главная!$B$73="частую кровоточивость десен при чистке зубов",Результаты!$U$11&gt;=50),Лист4!D96,'Осмотр СТОМАТ'!AY8)))=0,"",IF(AND(Главная!$B$73="на кровоточивость десен при чистке зубов",Результаты!$U$11&gt;=50),Лист4!D79,IF(AND(Главная!$B$73="чувствительность зубов при приёме горячей/холодной пищи",Результаты!$U$11&gt;=18),Лист4!D46,IF(AND(Главная!$B$73="частую кровоточивость десен при чистке зубов",Результаты!$U$11&gt;=50),Лист4!D96,'Осмотр СТОМАТ'!AY8))))</f>
        <v>16</v>
      </c>
      <c r="E27" s="140">
        <f ca="1">IF(IF(AND(Главная!$B$73="на кровоточивость десен при чистке зубов",Результаты!$U$11&gt;=50),Лист4!E79,IF(AND(Главная!$B$73="чувствительность зубов при приёме горячей/холодной пищи",Результаты!$U$11&gt;=18),Лист4!E46,IF(AND(Главная!$B$73="частую кровоточивость десен при чистке зубов",Результаты!$U$11&gt;=50),Лист4!E96,'Осмотр СТОМАТ'!AZ8)))=0,"",IF(AND(Главная!$B$73="на кровоточивость десен при чистке зубов",Результаты!$U$11&gt;=50),Лист4!E79,IF(AND(Главная!$B$73="чувствительность зубов при приёме горячей/холодной пищи",Результаты!$U$11&gt;=18),Лист4!E46,IF(AND(Главная!$B$73="частую кровоточивость десен при чистке зубов",Результаты!$U$11&gt;=50),Лист4!E96,'Осмотр СТОМАТ'!AZ8))))</f>
        <v>15</v>
      </c>
      <c r="F27" s="140">
        <f ca="1">IF(IF(AND(Главная!$B$73="на кровоточивость десен при чистке зубов",Результаты!$U$11&gt;=50),Лист4!F79,IF(AND(Главная!$B$73="чувствительность зубов при приёме горячей/холодной пищи",Результаты!$U$11&gt;=18),Лист4!F46,IF(AND(Главная!$B$73="частую кровоточивость десен при чистке зубов",Результаты!$U$11&gt;=50),Лист4!F96,'Осмотр СТОМАТ'!BA8)))=0,"",IF(AND(Главная!$B$73="на кровоточивость десен при чистке зубов",Результаты!$U$11&gt;=50),Лист4!F79,IF(AND(Главная!$B$73="чувствительность зубов при приёме горячей/холодной пищи",Результаты!$U$11&gt;=18),Лист4!F46,IF(AND(Главная!$B$73="частую кровоточивость десен при чистке зубов",Результаты!$U$11&gt;=50),Лист4!F96,'Осмотр СТОМАТ'!BA8))))</f>
        <v>14</v>
      </c>
      <c r="G27" s="140">
        <f ca="1">IF(IF(AND(Главная!$B$73="на кровоточивость десен при чистке зубов",Результаты!$U$11&gt;=50),Лист4!G79,IF(AND(Главная!$B$73="чувствительность зубов при приёме горячей/холодной пищи",Результаты!$U$11&gt;=18),Лист4!G46,IF(AND(Главная!$B$73="частую кровоточивость десен при чистке зубов",Результаты!$U$11&gt;=50),Лист4!G96,'Осмотр СТОМАТ'!BB8)))=0,"",IF(AND(Главная!$B$73="на кровоточивость десен при чистке зубов",Результаты!$U$11&gt;=50),Лист4!G79,IF(AND(Главная!$B$73="чувствительность зубов при приёме горячей/холодной пищи",Результаты!$U$11&gt;=18),Лист4!G46,IF(AND(Главная!$B$73="частую кровоточивость десен при чистке зубов",Результаты!$U$11&gt;=50),Лист4!G96,'Осмотр СТОМАТ'!BB8))))</f>
        <v>13</v>
      </c>
      <c r="H27" s="140">
        <f ca="1">IF(IF(AND(Главная!$B$73="на кровоточивость десен при чистке зубов",Результаты!$U$11&gt;=50),Лист4!H79,IF(AND(Главная!$B$73="чувствительность зубов при приёме горячей/холодной пищи",Результаты!$U$11&gt;=18),Лист4!H46,IF(AND(Главная!$B$73="частую кровоточивость десен при чистке зубов",Результаты!$U$11&gt;=50),Лист4!H96,'Осмотр СТОМАТ'!BC8)))=0,"",IF(AND(Главная!$B$73="на кровоточивость десен при чистке зубов",Результаты!$U$11&gt;=50),Лист4!H79,IF(AND(Главная!$B$73="чувствительность зубов при приёме горячей/холодной пищи",Результаты!$U$11&gt;=18),Лист4!H46,IF(AND(Главная!$B$73="частую кровоточивость десен при чистке зубов",Результаты!$U$11&gt;=50),Лист4!H96,'Осмотр СТОМАТ'!BC8))))</f>
        <v>12</v>
      </c>
      <c r="I27" s="140">
        <f ca="1">IF(IF(AND(Главная!$B$73="на кровоточивость десен при чистке зубов",Результаты!$U$11&gt;=50),Лист4!I79,IF(AND(Главная!$B$73="чувствительность зубов при приёме горячей/холодной пищи",Результаты!$U$11&gt;=18),Лист4!I46,IF(AND(Главная!$B$73="частую кровоточивость десен при чистке зубов",Результаты!$U$11&gt;=50),Лист4!I96,'Осмотр СТОМАТ'!BD8)))=0,"",IF(AND(Главная!$B$73="на кровоточивость десен при чистке зубов",Результаты!$U$11&gt;=50),Лист4!I79,IF(AND(Главная!$B$73="чувствительность зубов при приёме горячей/холодной пищи",Результаты!$U$11&gt;=18),Лист4!I46,IF(AND(Главная!$B$73="частую кровоточивость десен при чистке зубов",Результаты!$U$11&gt;=50),Лист4!I96,'Осмотр СТОМАТ'!BD8))))</f>
        <v>11</v>
      </c>
      <c r="J27" s="140">
        <f ca="1">IF(IF(AND(Главная!$B$73="на кровоточивость десен при чистке зубов",Результаты!$U$11&gt;=50),Лист4!J79,IF(AND(Главная!$B$73="чувствительность зубов при приёме горячей/холодной пищи",Результаты!$U$11&gt;=18),Лист4!J46,IF(AND(Главная!$B$73="частую кровоточивость десен при чистке зубов",Результаты!$U$11&gt;=50),Лист4!J96,'Осмотр СТОМАТ'!BE8)))=0,"",IF(AND(Главная!$B$73="на кровоточивость десен при чистке зубов",Результаты!$U$11&gt;=50),Лист4!J79,IF(AND(Главная!$B$73="чувствительность зубов при приёме горячей/холодной пищи",Результаты!$U$11&gt;=18),Лист4!J46,IF(AND(Главная!$B$73="частую кровоточивость десен при чистке зубов",Результаты!$U$11&gt;=50),Лист4!J96,'Осмотр СТОМАТ'!BE8))))</f>
        <v>21</v>
      </c>
      <c r="K27" s="140">
        <f ca="1">IF(IF(AND(Главная!$B$73="на кровоточивость десен при чистке зубов",Результаты!$U$11&gt;=50),Лист4!K79,IF(AND(Главная!$B$73="чувствительность зубов при приёме горячей/холодной пищи",Результаты!$U$11&gt;=18),Лист4!K46,IF(AND(Главная!$B$73="частую кровоточивость десен при чистке зубов",Результаты!$U$11&gt;=50),Лист4!K96,'Осмотр СТОМАТ'!BF8)))=0,"",IF(AND(Главная!$B$73="на кровоточивость десен при чистке зубов",Результаты!$U$11&gt;=50),Лист4!K79,IF(AND(Главная!$B$73="чувствительность зубов при приёме горячей/холодной пищи",Результаты!$U$11&gt;=18),Лист4!K46,IF(AND(Главная!$B$73="частую кровоточивость десен при чистке зубов",Результаты!$U$11&gt;=50),Лист4!K96,'Осмотр СТОМАТ'!BF8))))</f>
        <v>22</v>
      </c>
      <c r="L27" s="140">
        <f ca="1">IF(IF(AND(Главная!$B$73="на кровоточивость десен при чистке зубов",Результаты!$U$11&gt;=50),Лист4!L79,IF(AND(Главная!$B$73="чувствительность зубов при приёме горячей/холодной пищи",Результаты!$U$11&gt;=18),Лист4!L46,IF(AND(Главная!$B$73="частую кровоточивость десен при чистке зубов",Результаты!$U$11&gt;=50),Лист4!L96,'Осмотр СТОМАТ'!BG8)))=0,"",IF(AND(Главная!$B$73="на кровоточивость десен при чистке зубов",Результаты!$U$11&gt;=50),Лист4!L79,IF(AND(Главная!$B$73="чувствительность зубов при приёме горячей/холодной пищи",Результаты!$U$11&gt;=18),Лист4!L46,IF(AND(Главная!$B$73="частую кровоточивость десен при чистке зубов",Результаты!$U$11&gt;=50),Лист4!L96,'Осмотр СТОМАТ'!BG8))))</f>
        <v>23</v>
      </c>
      <c r="M27" s="140">
        <f ca="1">IF(IF(AND(Главная!$B$73="на кровоточивость десен при чистке зубов",Результаты!$U$11&gt;=50),Лист4!M79,IF(AND(Главная!$B$73="чувствительность зубов при приёме горячей/холодной пищи",Результаты!$U$11&gt;=18),Лист4!M46,IF(AND(Главная!$B$73="частую кровоточивость десен при чистке зубов",Результаты!$U$11&gt;=50),Лист4!M96,'Осмотр СТОМАТ'!BH8)))=0,"",IF(AND(Главная!$B$73="на кровоточивость десен при чистке зубов",Результаты!$U$11&gt;=50),Лист4!M79,IF(AND(Главная!$B$73="чувствительность зубов при приёме горячей/холодной пищи",Результаты!$U$11&gt;=18),Лист4!M46,IF(AND(Главная!$B$73="частую кровоточивость десен при чистке зубов",Результаты!$U$11&gt;=50),Лист4!M96,'Осмотр СТОМАТ'!BH8))))</f>
        <v>24</v>
      </c>
      <c r="N27" s="140">
        <f ca="1">IF(IF(AND(Главная!$B$73="на кровоточивость десен при чистке зубов",Результаты!$U$11&gt;=50),Лист4!N79,IF(AND(Главная!$B$73="чувствительность зубов при приёме горячей/холодной пищи",Результаты!$U$11&gt;=18),Лист4!N46,IF(AND(Главная!$B$73="частую кровоточивость десен при чистке зубов",Результаты!$U$11&gt;=50),Лист4!N96,'Осмотр СТОМАТ'!BI8)))=0,"",IF(AND(Главная!$B$73="на кровоточивость десен при чистке зубов",Результаты!$U$11&gt;=50),Лист4!N79,IF(AND(Главная!$B$73="чувствительность зубов при приёме горячей/холодной пищи",Результаты!$U$11&gt;=18),Лист4!N46,IF(AND(Главная!$B$73="частую кровоточивость десен при чистке зубов",Результаты!$U$11&gt;=50),Лист4!N96,'Осмотр СТОМАТ'!BI8))))</f>
        <v>25</v>
      </c>
      <c r="O27" s="140">
        <f ca="1">IF(IF(AND(Главная!$B$73="на кровоточивость десен при чистке зубов",Результаты!$U$11&gt;=50),Лист4!O79,IF(AND(Главная!$B$73="чувствительность зубов при приёме горячей/холодной пищи",Результаты!$U$11&gt;=18),Лист4!O46,IF(AND(Главная!$B$73="частую кровоточивость десен при чистке зубов",Результаты!$U$11&gt;=50),Лист4!O96,'Осмотр СТОМАТ'!BJ8)))=0,"",IF(AND(Главная!$B$73="на кровоточивость десен при чистке зубов",Результаты!$U$11&gt;=50),Лист4!O79,IF(AND(Главная!$B$73="чувствительность зубов при приёме горячей/холодной пищи",Результаты!$U$11&gt;=18),Лист4!O46,IF(AND(Главная!$B$73="частую кровоточивость десен при чистке зубов",Результаты!$U$11&gt;=50),Лист4!O96,'Осмотр СТОМАТ'!BJ8))))</f>
        <v>26</v>
      </c>
      <c r="P27" s="140">
        <f ca="1">IF(IF(AND(Главная!$B$73="на кровоточивость десен при чистке зубов",Результаты!$U$11&gt;=50),Лист4!P79,IF(AND(Главная!$B$73="чувствительность зубов при приёме горячей/холодной пищи",Результаты!$U$11&gt;=18),Лист4!P46,IF(AND(Главная!$B$73="частую кровоточивость десен при чистке зубов",Результаты!$U$11&gt;=50),Лист4!P96,'Осмотр СТОМАТ'!BK8)))=0,"",IF(AND(Главная!$B$73="на кровоточивость десен при чистке зубов",Результаты!$U$11&gt;=50),Лист4!P79,IF(AND(Главная!$B$73="чувствительность зубов при приёме горячей/холодной пищи",Результаты!$U$11&gt;=18),Лист4!P46,IF(AND(Главная!$B$73="частую кровоточивость десен при чистке зубов",Результаты!$U$11&gt;=50),Лист4!P96,'Осмотр СТОМАТ'!BK8))))</f>
        <v>27</v>
      </c>
      <c r="Q27" s="140">
        <f ca="1">IF(IF(AND(Главная!$B$73="на кровоточивость десен при чистке зубов",Результаты!$U$11&gt;=50),Лист4!Q79,IF(AND(Главная!$B$73="чувствительность зубов при приёме горячей/холодной пищи",Результаты!$U$11&gt;=18),Лист4!Q46,IF(AND(Главная!$B$73="частую кровоточивость десен при чистке зубов",Результаты!$U$11&gt;=50),Лист4!Q96,'Осмотр СТОМАТ'!BL8)))=0,"",IF(AND(Главная!$B$73="на кровоточивость десен при чистке зубов",Результаты!$U$11&gt;=50),Лист4!Q79,IF(AND(Главная!$B$73="чувствительность зубов при приёме горячей/холодной пищи",Результаты!$U$11&gt;=18),Лист4!Q46,IF(AND(Главная!$B$73="частую кровоточивость десен при чистке зубов",Результаты!$U$11&gt;=50),Лист4!Q96,'Осмотр СТОМАТ'!BL8))))</f>
        <v>28</v>
      </c>
      <c r="R27" s="96"/>
      <c r="S27" s="96"/>
      <c r="T27" s="15"/>
      <c r="U27" s="99"/>
      <c r="V27" s="99"/>
      <c r="W27" s="97"/>
      <c r="X27" s="120"/>
      <c r="Y27" s="120"/>
      <c r="Z27" s="97"/>
      <c r="AA27" s="120"/>
      <c r="AB27" s="120"/>
      <c r="AC27" s="86"/>
      <c r="AD27" s="86"/>
      <c r="AE27" s="86"/>
      <c r="AF27" s="97"/>
      <c r="AG27" s="121"/>
      <c r="AH27" s="121"/>
      <c r="AI27" s="94"/>
      <c r="AJ27" s="122"/>
      <c r="AK27" s="122"/>
      <c r="AL27" s="94"/>
      <c r="AM27" s="122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  <c r="BE27" s="207"/>
      <c r="BF27" s="207"/>
      <c r="BG27" s="207"/>
      <c r="BH27" s="207"/>
      <c r="BI27" s="207"/>
      <c r="BJ27" s="207"/>
    </row>
    <row r="28" spans="1:62" s="3" customFormat="1" ht="17.45" customHeight="1" x14ac:dyDescent="0.25">
      <c r="A28" s="95"/>
      <c r="B28" s="140">
        <f ca="1">IF(IF(AND(Главная!$B$73="на кровоточивость десен при чистке зубов",Результаты!$U$11&gt;=50),Лист4!B80,IF(AND(Главная!$B$73="чувствительность зубов при приёме горячей/холодной пищи",Результаты!$U$11&gt;=18),Лист4!B47,IF(AND(Главная!$B$73="частую кровоточивость десен при чистке зубов",Результаты!$U$11&gt;=50),Лист4!B97,'Осмотр СТОМАТ'!AW9)))=0,"",IF(AND(Главная!$B$73="на кровоточивость десен при чистке зубов",Результаты!$U$11&gt;=50),Лист4!B80,IF(AND(Главная!$B$73="чувствительность зубов при приёме горячей/холодной пищи",Результаты!$U$11&gt;=18),Лист4!B47,IF(AND(Главная!$B$73="частую кровоточивость десен при чистке зубов",Результаты!$U$11&gt;=50),Лист4!B97,'Осмотр СТОМАТ'!AW9))))</f>
        <v>48</v>
      </c>
      <c r="C28" s="140">
        <f ca="1">IF(IF(AND(Главная!$B$73="на кровоточивость десен при чистке зубов",Результаты!$U$11&gt;=50),Лист4!C80,IF(AND(Главная!$B$73="чувствительность зубов при приёме горячей/холодной пищи",Результаты!$U$11&gt;=18),Лист4!C47,IF(AND(Главная!$B$73="частую кровоточивость десен при чистке зубов",Результаты!$U$11&gt;=50),Лист4!C97,'Осмотр СТОМАТ'!AX9)))=0,"",IF(AND(Главная!$B$73="на кровоточивость десен при чистке зубов",Результаты!$U$11&gt;=50),Лист4!C80,IF(AND(Главная!$B$73="чувствительность зубов при приёме горячей/холодной пищи",Результаты!$U$11&gt;=18),Лист4!C47,IF(AND(Главная!$B$73="частую кровоточивость десен при чистке зубов",Результаты!$U$11&gt;=50),Лист4!C97,'Осмотр СТОМАТ'!AX9))))</f>
        <v>47</v>
      </c>
      <c r="D28" s="140">
        <f ca="1">IF(IF(AND(Главная!$B$73="на кровоточивость десен при чистке зубов",Результаты!$U$11&gt;=50),Лист4!D80,IF(AND(Главная!$B$73="чувствительность зубов при приёме горячей/холодной пищи",Результаты!$U$11&gt;=18),Лист4!D47,IF(AND(Главная!$B$73="частую кровоточивость десен при чистке зубов",Результаты!$U$11&gt;=50),Лист4!D97,'Осмотр СТОМАТ'!AY9)))=0,"",IF(AND(Главная!$B$73="на кровоточивость десен при чистке зубов",Результаты!$U$11&gt;=50),Лист4!D80,IF(AND(Главная!$B$73="чувствительность зубов при приёме горячей/холодной пищи",Результаты!$U$11&gt;=18),Лист4!D47,IF(AND(Главная!$B$73="частую кровоточивость десен при чистке зубов",Результаты!$U$11&gt;=50),Лист4!D97,'Осмотр СТОМАТ'!AY9))))</f>
        <v>46</v>
      </c>
      <c r="E28" s="140">
        <f ca="1">IF(IF(AND(Главная!$B$73="на кровоточивость десен при чистке зубов",Результаты!$U$11&gt;=50),Лист4!E80,IF(AND(Главная!$B$73="чувствительность зубов при приёме горячей/холодной пищи",Результаты!$U$11&gt;=18),Лист4!E47,IF(AND(Главная!$B$73="частую кровоточивость десен при чистке зубов",Результаты!$U$11&gt;=50),Лист4!E97,'Осмотр СТОМАТ'!AZ9)))=0,"",IF(AND(Главная!$B$73="на кровоточивость десен при чистке зубов",Результаты!$U$11&gt;=50),Лист4!E80,IF(AND(Главная!$B$73="чувствительность зубов при приёме горячей/холодной пищи",Результаты!$U$11&gt;=18),Лист4!E47,IF(AND(Главная!$B$73="частую кровоточивость десен при чистке зубов",Результаты!$U$11&gt;=50),Лист4!E97,'Осмотр СТОМАТ'!AZ9))))</f>
        <v>45</v>
      </c>
      <c r="F28" s="140">
        <f ca="1">IF(IF(AND(Главная!$B$73="на кровоточивость десен при чистке зубов",Результаты!$U$11&gt;=50),Лист4!F80,IF(AND(Главная!$B$73="чувствительность зубов при приёме горячей/холодной пищи",Результаты!$U$11&gt;=18),Лист4!F47,IF(AND(Главная!$B$73="частую кровоточивость десен при чистке зубов",Результаты!$U$11&gt;=50),Лист4!F97,'Осмотр СТОМАТ'!BA9)))=0,"",IF(AND(Главная!$B$73="на кровоточивость десен при чистке зубов",Результаты!$U$11&gt;=50),Лист4!F80,IF(AND(Главная!$B$73="чувствительность зубов при приёме горячей/холодной пищи",Результаты!$U$11&gt;=18),Лист4!F47,IF(AND(Главная!$B$73="частую кровоточивость десен при чистке зубов",Результаты!$U$11&gt;=50),Лист4!F97,'Осмотр СТОМАТ'!BA9))))</f>
        <v>44</v>
      </c>
      <c r="G28" s="140">
        <f ca="1">IF(IF(AND(Главная!$B$73="на кровоточивость десен при чистке зубов",Результаты!$U$11&gt;=50),Лист4!G80,IF(AND(Главная!$B$73="чувствительность зубов при приёме горячей/холодной пищи",Результаты!$U$11&gt;=18),Лист4!G47,IF(AND(Главная!$B$73="частую кровоточивость десен при чистке зубов",Результаты!$U$11&gt;=50),Лист4!G97,'Осмотр СТОМАТ'!BB9)))=0,"",IF(AND(Главная!$B$73="на кровоточивость десен при чистке зубов",Результаты!$U$11&gt;=50),Лист4!G80,IF(AND(Главная!$B$73="чувствительность зубов при приёме горячей/холодной пищи",Результаты!$U$11&gt;=18),Лист4!G47,IF(AND(Главная!$B$73="частую кровоточивость десен при чистке зубов",Результаты!$U$11&gt;=50),Лист4!G97,'Осмотр СТОМАТ'!BB9))))</f>
        <v>43</v>
      </c>
      <c r="H28" s="140">
        <f ca="1">IF(IF(AND(Главная!$B$73="на кровоточивость десен при чистке зубов",Результаты!$U$11&gt;=50),Лист4!H80,IF(AND(Главная!$B$73="чувствительность зубов при приёме горячей/холодной пищи",Результаты!$U$11&gt;=18),Лист4!H47,IF(AND(Главная!$B$73="частую кровоточивость десен при чистке зубов",Результаты!$U$11&gt;=50),Лист4!H97,'Осмотр СТОМАТ'!BC9)))=0,"",IF(AND(Главная!$B$73="на кровоточивость десен при чистке зубов",Результаты!$U$11&gt;=50),Лист4!H80,IF(AND(Главная!$B$73="чувствительность зубов при приёме горячей/холодной пищи",Результаты!$U$11&gt;=18),Лист4!H47,IF(AND(Главная!$B$73="частую кровоточивость десен при чистке зубов",Результаты!$U$11&gt;=50),Лист4!H97,'Осмотр СТОМАТ'!BC9))))</f>
        <v>42</v>
      </c>
      <c r="I28" s="140">
        <f ca="1">IF(IF(AND(Главная!$B$73="на кровоточивость десен при чистке зубов",Результаты!$U$11&gt;=50),Лист4!I80,IF(AND(Главная!$B$73="чувствительность зубов при приёме горячей/холодной пищи",Результаты!$U$11&gt;=18),Лист4!I47,IF(AND(Главная!$B$73="частую кровоточивость десен при чистке зубов",Результаты!$U$11&gt;=50),Лист4!I97,'Осмотр СТОМАТ'!BD9)))=0,"",IF(AND(Главная!$B$73="на кровоточивость десен при чистке зубов",Результаты!$U$11&gt;=50),Лист4!I80,IF(AND(Главная!$B$73="чувствительность зубов при приёме горячей/холодной пищи",Результаты!$U$11&gt;=18),Лист4!I47,IF(AND(Главная!$B$73="частую кровоточивость десен при чистке зубов",Результаты!$U$11&gt;=50),Лист4!I97,'Осмотр СТОМАТ'!BD9))))</f>
        <v>41</v>
      </c>
      <c r="J28" s="140">
        <f ca="1">IF(IF(AND(Главная!$B$73="на кровоточивость десен при чистке зубов",Результаты!$U$11&gt;=50),Лист4!J80,IF(AND(Главная!$B$73="чувствительность зубов при приёме горячей/холодной пищи",Результаты!$U$11&gt;=18),Лист4!J47,IF(AND(Главная!$B$73="частую кровоточивость десен при чистке зубов",Результаты!$U$11&gt;=50),Лист4!J97,'Осмотр СТОМАТ'!BE9)))=0,"",IF(AND(Главная!$B$73="на кровоточивость десен при чистке зубов",Результаты!$U$11&gt;=50),Лист4!J80,IF(AND(Главная!$B$73="чувствительность зубов при приёме горячей/холодной пищи",Результаты!$U$11&gt;=18),Лист4!J47,IF(AND(Главная!$B$73="частую кровоточивость десен при чистке зубов",Результаты!$U$11&gt;=50),Лист4!J97,'Осмотр СТОМАТ'!BE9))))</f>
        <v>31</v>
      </c>
      <c r="K28" s="140">
        <f ca="1">IF(IF(AND(Главная!$B$73="на кровоточивость десен при чистке зубов",Результаты!$U$11&gt;=50),Лист4!K80,IF(AND(Главная!$B$73="чувствительность зубов при приёме горячей/холодной пищи",Результаты!$U$11&gt;=18),Лист4!K47,IF(AND(Главная!$B$73="частую кровоточивость десен при чистке зубов",Результаты!$U$11&gt;=50),Лист4!K97,'Осмотр СТОМАТ'!BF9)))=0,"",IF(AND(Главная!$B$73="на кровоточивость десен при чистке зубов",Результаты!$U$11&gt;=50),Лист4!K80,IF(AND(Главная!$B$73="чувствительность зубов при приёме горячей/холодной пищи",Результаты!$U$11&gt;=18),Лист4!K47,IF(AND(Главная!$B$73="частую кровоточивость десен при чистке зубов",Результаты!$U$11&gt;=50),Лист4!K97,'Осмотр СТОМАТ'!BF9))))</f>
        <v>32</v>
      </c>
      <c r="L28" s="140">
        <f ca="1">IF(IF(AND(Главная!$B$73="на кровоточивость десен при чистке зубов",Результаты!$U$11&gt;=50),Лист4!L80,IF(AND(Главная!$B$73="чувствительность зубов при приёме горячей/холодной пищи",Результаты!$U$11&gt;=18),Лист4!L47,IF(AND(Главная!$B$73="частую кровоточивость десен при чистке зубов",Результаты!$U$11&gt;=50),Лист4!L97,'Осмотр СТОМАТ'!BG9)))=0,"",IF(AND(Главная!$B$73="на кровоточивость десен при чистке зубов",Результаты!$U$11&gt;=50),Лист4!L80,IF(AND(Главная!$B$73="чувствительность зубов при приёме горячей/холодной пищи",Результаты!$U$11&gt;=18),Лист4!L47,IF(AND(Главная!$B$73="частую кровоточивость десен при чистке зубов",Результаты!$U$11&gt;=50),Лист4!L97,'Осмотр СТОМАТ'!BG9))))</f>
        <v>33</v>
      </c>
      <c r="M28" s="140">
        <f ca="1">IF(IF(AND(Главная!$B$73="на кровоточивость десен при чистке зубов",Результаты!$U$11&gt;=50),Лист4!M80,IF(AND(Главная!$B$73="чувствительность зубов при приёме горячей/холодной пищи",Результаты!$U$11&gt;=18),Лист4!M47,IF(AND(Главная!$B$73="частую кровоточивость десен при чистке зубов",Результаты!$U$11&gt;=50),Лист4!M97,'Осмотр СТОМАТ'!BH9)))=0,"",IF(AND(Главная!$B$73="на кровоточивость десен при чистке зубов",Результаты!$U$11&gt;=50),Лист4!M80,IF(AND(Главная!$B$73="чувствительность зубов при приёме горячей/холодной пищи",Результаты!$U$11&gt;=18),Лист4!M47,IF(AND(Главная!$B$73="частую кровоточивость десен при чистке зубов",Результаты!$U$11&gt;=50),Лист4!M97,'Осмотр СТОМАТ'!BH9))))</f>
        <v>34</v>
      </c>
      <c r="N28" s="140">
        <f ca="1">IF(IF(AND(Главная!$B$73="на кровоточивость десен при чистке зубов",Результаты!$U$11&gt;=50),Лист4!N80,IF(AND(Главная!$B$73="чувствительность зубов при приёме горячей/холодной пищи",Результаты!$U$11&gt;=18),Лист4!N47,IF(AND(Главная!$B$73="частую кровоточивость десен при чистке зубов",Результаты!$U$11&gt;=50),Лист4!N97,'Осмотр СТОМАТ'!BI9)))=0,"",IF(AND(Главная!$B$73="на кровоточивость десен при чистке зубов",Результаты!$U$11&gt;=50),Лист4!N80,IF(AND(Главная!$B$73="чувствительность зубов при приёме горячей/холодной пищи",Результаты!$U$11&gt;=18),Лист4!N47,IF(AND(Главная!$B$73="частую кровоточивость десен при чистке зубов",Результаты!$U$11&gt;=50),Лист4!N97,'Осмотр СТОМАТ'!BI9))))</f>
        <v>35</v>
      </c>
      <c r="O28" s="140">
        <f ca="1">IF(IF(AND(Главная!$B$73="на кровоточивость десен при чистке зубов",Результаты!$U$11&gt;=50),Лист4!O80,IF(AND(Главная!$B$73="чувствительность зубов при приёме горячей/холодной пищи",Результаты!$U$11&gt;=18),Лист4!O47,IF(AND(Главная!$B$73="частую кровоточивость десен при чистке зубов",Результаты!$U$11&gt;=50),Лист4!O97,'Осмотр СТОМАТ'!BJ9)))=0,"",IF(AND(Главная!$B$73="на кровоточивость десен при чистке зубов",Результаты!$U$11&gt;=50),Лист4!O80,IF(AND(Главная!$B$73="чувствительность зубов при приёме горячей/холодной пищи",Результаты!$U$11&gt;=18),Лист4!O47,IF(AND(Главная!$B$73="частую кровоточивость десен при чистке зубов",Результаты!$U$11&gt;=50),Лист4!O97,'Осмотр СТОМАТ'!BJ9))))</f>
        <v>36</v>
      </c>
      <c r="P28" s="140">
        <f ca="1">IF(IF(AND(Главная!$B$73="на кровоточивость десен при чистке зубов",Результаты!$U$11&gt;=50),Лист4!P80,IF(AND(Главная!$B$73="чувствительность зубов при приёме горячей/холодной пищи",Результаты!$U$11&gt;=18),Лист4!P47,IF(AND(Главная!$B$73="частую кровоточивость десен при чистке зубов",Результаты!$U$11&gt;=50),Лист4!P97,'Осмотр СТОМАТ'!BK9)))=0,"",IF(AND(Главная!$B$73="на кровоточивость десен при чистке зубов",Результаты!$U$11&gt;=50),Лист4!P80,IF(AND(Главная!$B$73="чувствительность зубов при приёме горячей/холодной пищи",Результаты!$U$11&gt;=18),Лист4!P47,IF(AND(Главная!$B$73="частую кровоточивость десен при чистке зубов",Результаты!$U$11&gt;=50),Лист4!P97,'Осмотр СТОМАТ'!BK9))))</f>
        <v>37</v>
      </c>
      <c r="Q28" s="140">
        <f ca="1">IF(IF(AND(Главная!$B$73="на кровоточивость десен при чистке зубов",Результаты!$U$11&gt;=50),Лист4!Q80,IF(AND(Главная!$B$73="чувствительность зубов при приёме горячей/холодной пищи",Результаты!$U$11&gt;=18),Лист4!Q47,IF(AND(Главная!$B$73="частую кровоточивость десен при чистке зубов",Результаты!$U$11&gt;=50),Лист4!Q97,'Осмотр СТОМАТ'!BL9)))=0,"",IF(AND(Главная!$B$73="на кровоточивость десен при чистке зубов",Результаты!$U$11&gt;=50),Лист4!Q80,IF(AND(Главная!$B$73="чувствительность зубов при приёме горячей/холодной пищи",Результаты!$U$11&gt;=18),Лист4!Q47,IF(AND(Главная!$B$73="частую кровоточивость десен при чистке зубов",Результаты!$U$11&gt;=50),Лист4!Q97,'Осмотр СТОМАТ'!BL9))))</f>
        <v>38</v>
      </c>
      <c r="R28" s="96"/>
      <c r="S28" s="96"/>
      <c r="T28" s="91"/>
      <c r="U28" s="393"/>
      <c r="V28" s="394"/>
      <c r="W28" s="395"/>
      <c r="X28" s="396"/>
      <c r="Y28" s="396"/>
      <c r="Z28" s="396"/>
      <c r="AA28" s="396"/>
      <c r="AB28" s="396"/>
      <c r="AC28" s="396"/>
      <c r="AD28" s="396"/>
      <c r="AE28" s="76"/>
      <c r="AF28" s="76"/>
      <c r="AG28" s="76"/>
      <c r="AH28" s="76"/>
      <c r="AI28" s="76"/>
      <c r="AJ28" s="76"/>
      <c r="AK28" s="76"/>
      <c r="AL28" s="76"/>
      <c r="AM28" s="76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</row>
    <row r="29" spans="1:62" s="3" customFormat="1" ht="19.149999999999999" customHeight="1" x14ac:dyDescent="0.2">
      <c r="A29" s="117" t="s">
        <v>29</v>
      </c>
      <c r="B29" s="140" t="str">
        <f ca="1">IF(IF(AND(Главная!$B$73="на кровоточивость десен при чистке зубов",Результаты!$U$11&gt;=50),Лист4!B81,IF(AND(Главная!$B$73="чувствительность зубов при приёме горячей/холодной пищи",Результаты!$U$11&gt;=18),Лист4!B48,IF(AND(Главная!$B$73="частую кровоточивость десен при чистке зубов",Результаты!$U$11&gt;=50),Лист4!B98,'Осмотр СТОМАТ'!AW10)))=0,"",IF(AND(Главная!$B$73="на кровоточивость десен при чистке зубов",Результаты!$U$11&gt;=50),Лист4!B81,IF(AND(Главная!$B$73="чувствительность зубов при приёме горячей/холодной пищи",Результаты!$U$11&gt;=18),Лист4!B48,IF(AND(Главная!$B$73="частую кровоточивость десен при чистке зубов",Результаты!$U$11&gt;=50),Лист4!B98,'Осмотр СТОМАТ'!AW10))))</f>
        <v/>
      </c>
      <c r="C29" s="140" t="str">
        <f ca="1">IF(IF(AND(Главная!$B$73="на кровоточивость десен при чистке зубов",Результаты!$U$11&gt;=50),Лист4!C81,IF(AND(Главная!$B$73="чувствительность зубов при приёме горячей/холодной пищи",Результаты!$U$11&gt;=18),Лист4!C48,IF(AND(Главная!$B$73="частую кровоточивость десен при чистке зубов",Результаты!$U$11&gt;=50),Лист4!C98,'Осмотр СТОМАТ'!AX10)))=0,"",IF(AND(Главная!$B$73="на кровоточивость десен при чистке зубов",Результаты!$U$11&gt;=50),Лист4!C81,IF(AND(Главная!$B$73="чувствительность зубов при приёме горячей/холодной пищи",Результаты!$U$11&gt;=18),Лист4!C48,IF(AND(Главная!$B$73="частую кровоточивость десен при чистке зубов",Результаты!$U$11&gt;=50),Лист4!C98,'Осмотр СТОМАТ'!AX10))))</f>
        <v/>
      </c>
      <c r="D29" s="140" t="str">
        <f ca="1">IF(IF(AND(Главная!$B$73="на кровоточивость десен при чистке зубов",Результаты!$U$11&gt;=50),Лист4!D81,IF(AND(Главная!$B$73="чувствительность зубов при приёме горячей/холодной пищи",Результаты!$U$11&gt;=18),Лист4!D48,IF(AND(Главная!$B$73="частую кровоточивость десен при чистке зубов",Результаты!$U$11&gt;=50),Лист4!D98,'Осмотр СТОМАТ'!AY10)))=0,"",IF(AND(Главная!$B$73="на кровоточивость десен при чистке зубов",Результаты!$U$11&gt;=50),Лист4!D81,IF(AND(Главная!$B$73="чувствительность зубов при приёме горячей/холодной пищи",Результаты!$U$11&gt;=18),Лист4!D48,IF(AND(Главная!$B$73="частую кровоточивость десен при чистке зубов",Результаты!$U$11&gt;=50),Лист4!D98,'Осмотр СТОМАТ'!AY10))))</f>
        <v/>
      </c>
      <c r="E29" s="140" t="str">
        <f ca="1">IF(IF(AND(Главная!$B$73="на кровоточивость десен при чистке зубов",Результаты!$U$11&gt;=50),Лист4!E81,IF(AND(Главная!$B$73="чувствительность зубов при приёме горячей/холодной пищи",Результаты!$U$11&gt;=18),Лист4!E48,IF(AND(Главная!$B$73="частую кровоточивость десен при чистке зубов",Результаты!$U$11&gt;=50),Лист4!E98,'Осмотр СТОМАТ'!AZ10)))=0,"",IF(AND(Главная!$B$73="на кровоточивость десен при чистке зубов",Результаты!$U$11&gt;=50),Лист4!E81,IF(AND(Главная!$B$73="чувствительность зубов при приёме горячей/холодной пищи",Результаты!$U$11&gt;=18),Лист4!E48,IF(AND(Главная!$B$73="частую кровоточивость десен при чистке зубов",Результаты!$U$11&gt;=50),Лист4!E98,'Осмотр СТОМАТ'!AZ10))))</f>
        <v/>
      </c>
      <c r="F29" s="140" t="str">
        <f ca="1">IF(IF(AND(Главная!$B$73="на кровоточивость десен при чистке зубов",Результаты!$U$11&gt;=50),Лист4!F81,IF(AND(Главная!$B$73="чувствительность зубов при приёме горячей/холодной пищи",Результаты!$U$11&gt;=18),Лист4!F48,IF(AND(Главная!$B$73="частую кровоточивость десен при чистке зубов",Результаты!$U$11&gt;=50),Лист4!F98,'Осмотр СТОМАТ'!BA10)))=0,"",IF(AND(Главная!$B$73="на кровоточивость десен при чистке зубов",Результаты!$U$11&gt;=50),Лист4!F81,IF(AND(Главная!$B$73="чувствительность зубов при приёме горячей/холодной пищи",Результаты!$U$11&gt;=18),Лист4!F48,IF(AND(Главная!$B$73="частую кровоточивость десен при чистке зубов",Результаты!$U$11&gt;=50),Лист4!F98,'Осмотр СТОМАТ'!BA10))))</f>
        <v>кр</v>
      </c>
      <c r="G29" s="140" t="str">
        <f ca="1">IF(IF(AND(Главная!$B$73="на кровоточивость десен при чистке зубов",Результаты!$U$11&gt;=50),Лист4!G81,IF(AND(Главная!$B$73="чувствительность зубов при приёме горячей/холодной пищи",Результаты!$U$11&gt;=18),Лист4!G48,IF(AND(Главная!$B$73="частую кровоточивость десен при чистке зубов",Результаты!$U$11&gt;=50),Лист4!G98,'Осмотр СТОМАТ'!BB10)))=0,"",IF(AND(Главная!$B$73="на кровоточивость десен при чистке зубов",Результаты!$U$11&gt;=50),Лист4!G81,IF(AND(Главная!$B$73="чувствительность зубов при приёме горячей/холодной пищи",Результаты!$U$11&gt;=18),Лист4!G48,IF(AND(Главная!$B$73="частую кровоточивость десен при чистке зубов",Результаты!$U$11&gt;=50),Лист4!G98,'Осмотр СТОМАТ'!BB10))))</f>
        <v>кр</v>
      </c>
      <c r="H29" s="140" t="str">
        <f ca="1">IF(IF(AND(Главная!$B$73="на кровоточивость десен при чистке зубов",Результаты!$U$11&gt;=50),Лист4!H81,IF(AND(Главная!$B$73="чувствительность зубов при приёме горячей/холодной пищи",Результаты!$U$11&gt;=18),Лист4!H48,IF(AND(Главная!$B$73="частую кровоточивость десен при чистке зубов",Результаты!$U$11&gt;=50),Лист4!H98,'Осмотр СТОМАТ'!BC10)))=0,"",IF(AND(Главная!$B$73="на кровоточивость десен при чистке зубов",Результаты!$U$11&gt;=50),Лист4!H81,IF(AND(Главная!$B$73="чувствительность зубов при приёме горячей/холодной пищи",Результаты!$U$11&gt;=18),Лист4!H48,IF(AND(Главная!$B$73="частую кровоточивость десен при чистке зубов",Результаты!$U$11&gt;=50),Лист4!H98,'Осмотр СТОМАТ'!BC10))))</f>
        <v>кр</v>
      </c>
      <c r="I29" s="140" t="str">
        <f ca="1">IF(IF(AND(Главная!$B$73="на кровоточивость десен при чистке зубов",Результаты!$U$11&gt;=50),Лист4!I81,IF(AND(Главная!$B$73="чувствительность зубов при приёме горячей/холодной пищи",Результаты!$U$11&gt;=18),Лист4!I48,IF(AND(Главная!$B$73="частую кровоточивость десен при чистке зубов",Результаты!$U$11&gt;=50),Лист4!I98,'Осмотр СТОМАТ'!BD10)))=0,"",IF(AND(Главная!$B$73="на кровоточивость десен при чистке зубов",Результаты!$U$11&gt;=50),Лист4!I81,IF(AND(Главная!$B$73="чувствительность зубов при приёме горячей/холодной пищи",Результаты!$U$11&gt;=18),Лист4!I48,IF(AND(Главная!$B$73="частую кровоточивость десен при чистке зубов",Результаты!$U$11&gt;=50),Лист4!I98,'Осмотр СТОМАТ'!BD10))))</f>
        <v>кр</v>
      </c>
      <c r="J29" s="140" t="str">
        <f ca="1">IF(IF(AND(Главная!$B$73="на кровоточивость десен при чистке зубов",Результаты!$U$11&gt;=50),Лист4!J81,IF(AND(Главная!$B$73="чувствительность зубов при приёме горячей/холодной пищи",Результаты!$U$11&gt;=18),Лист4!J48,IF(AND(Главная!$B$73="частую кровоточивость десен при чистке зубов",Результаты!$U$11&gt;=50),Лист4!J98,'Осмотр СТОМАТ'!BE10)))=0,"",IF(AND(Главная!$B$73="на кровоточивость десен при чистке зубов",Результаты!$U$11&gt;=50),Лист4!J81,IF(AND(Главная!$B$73="чувствительность зубов при приёме горячей/холодной пищи",Результаты!$U$11&gt;=18),Лист4!J48,IF(AND(Главная!$B$73="частую кровоточивость десен при чистке зубов",Результаты!$U$11&gt;=50),Лист4!J98,'Осмотр СТОМАТ'!BE10))))</f>
        <v>кр</v>
      </c>
      <c r="K29" s="140" t="str">
        <f ca="1">IF(IF(AND(Главная!$B$73="на кровоточивость десен при чистке зубов",Результаты!$U$11&gt;=50),Лист4!K81,IF(AND(Главная!$B$73="чувствительность зубов при приёме горячей/холодной пищи",Результаты!$U$11&gt;=18),Лист4!K48,IF(AND(Главная!$B$73="частую кровоточивость десен при чистке зубов",Результаты!$U$11&gt;=50),Лист4!K98,'Осмотр СТОМАТ'!BF10)))=0,"",IF(AND(Главная!$B$73="на кровоточивость десен при чистке зубов",Результаты!$U$11&gt;=50),Лист4!K81,IF(AND(Главная!$B$73="чувствительность зубов при приёме горячей/холодной пищи",Результаты!$U$11&gt;=18),Лист4!K48,IF(AND(Главная!$B$73="частую кровоточивость десен при чистке зубов",Результаты!$U$11&gt;=50),Лист4!K98,'Осмотр СТОМАТ'!BF10))))</f>
        <v>кр</v>
      </c>
      <c r="L29" s="140" t="str">
        <f ca="1">IF(IF(AND(Главная!$B$73="на кровоточивость десен при чистке зубов",Результаты!$U$11&gt;=50),Лист4!L81,IF(AND(Главная!$B$73="чувствительность зубов при приёме горячей/холодной пищи",Результаты!$U$11&gt;=18),Лист4!L48,IF(AND(Главная!$B$73="частую кровоточивость десен при чистке зубов",Результаты!$U$11&gt;=50),Лист4!L98,'Осмотр СТОМАТ'!BG10)))=0,"",IF(AND(Главная!$B$73="на кровоточивость десен при чистке зубов",Результаты!$U$11&gt;=50),Лист4!L81,IF(AND(Главная!$B$73="чувствительность зубов при приёме горячей/холодной пищи",Результаты!$U$11&gt;=18),Лист4!L48,IF(AND(Главная!$B$73="частую кровоточивость десен при чистке зубов",Результаты!$U$11&gt;=50),Лист4!L98,'Осмотр СТОМАТ'!BG10))))</f>
        <v/>
      </c>
      <c r="M29" s="140" t="str">
        <f ca="1">IF(IF(AND(Главная!$B$73="на кровоточивость десен при чистке зубов",Результаты!$U$11&gt;=50),Лист4!M81,IF(AND(Главная!$B$73="чувствительность зубов при приёме горячей/холодной пищи",Результаты!$U$11&gt;=18),Лист4!M48,IF(AND(Главная!$B$73="частую кровоточивость десен при чистке зубов",Результаты!$U$11&gt;=50),Лист4!M98,'Осмотр СТОМАТ'!BH10)))=0,"",IF(AND(Главная!$B$73="на кровоточивость десен при чистке зубов",Результаты!$U$11&gt;=50),Лист4!M81,IF(AND(Главная!$B$73="чувствительность зубов при приёме горячей/холодной пищи",Результаты!$U$11&gt;=18),Лист4!M48,IF(AND(Главная!$B$73="частую кровоточивость десен при чистке зубов",Результаты!$U$11&gt;=50),Лист4!M98,'Осмотр СТОМАТ'!BH10))))</f>
        <v/>
      </c>
      <c r="N29" s="140" t="str">
        <f ca="1">IF(IF(AND(Главная!$B$73="на кровоточивость десен при чистке зубов",Результаты!$U$11&gt;=50),Лист4!N81,IF(AND(Главная!$B$73="чувствительность зубов при приёме горячей/холодной пищи",Результаты!$U$11&gt;=18),Лист4!N48,IF(AND(Главная!$B$73="частую кровоточивость десен при чистке зубов",Результаты!$U$11&gt;=50),Лист4!N98,'Осмотр СТОМАТ'!BI10)))=0,"",IF(AND(Главная!$B$73="на кровоточивость десен при чистке зубов",Результаты!$U$11&gt;=50),Лист4!N81,IF(AND(Главная!$B$73="чувствительность зубов при приёме горячей/холодной пищи",Результаты!$U$11&gt;=18),Лист4!N48,IF(AND(Главная!$B$73="частую кровоточивость десен при чистке зубов",Результаты!$U$11&gt;=50),Лист4!N98,'Осмотр СТОМАТ'!BI10))))</f>
        <v/>
      </c>
      <c r="O29" s="140" t="str">
        <f ca="1">IF(IF(AND(Главная!$B$73="на кровоточивость десен при чистке зубов",Результаты!$U$11&gt;=50),Лист4!O81,IF(AND(Главная!$B$73="чувствительность зубов при приёме горячей/холодной пищи",Результаты!$U$11&gt;=18),Лист4!O48,IF(AND(Главная!$B$73="частую кровоточивость десен при чистке зубов",Результаты!$U$11&gt;=50),Лист4!O98,'Осмотр СТОМАТ'!BJ10)))=0,"",IF(AND(Главная!$B$73="на кровоточивость десен при чистке зубов",Результаты!$U$11&gt;=50),Лист4!O81,IF(AND(Главная!$B$73="чувствительность зубов при приёме горячей/холодной пищи",Результаты!$U$11&gt;=18),Лист4!O48,IF(AND(Главная!$B$73="частую кровоточивость десен при чистке зубов",Результаты!$U$11&gt;=50),Лист4!O98,'Осмотр СТОМАТ'!BJ10))))</f>
        <v/>
      </c>
      <c r="P29" s="140" t="str">
        <f ca="1">IF(IF(AND(Главная!$B$73="на кровоточивость десен при чистке зубов",Результаты!$U$11&gt;=50),Лист4!P81,IF(AND(Главная!$B$73="чувствительность зубов при приёме горячей/холодной пищи",Результаты!$U$11&gt;=18),Лист4!P48,IF(AND(Главная!$B$73="частую кровоточивость десен при чистке зубов",Результаты!$U$11&gt;=50),Лист4!P98,'Осмотр СТОМАТ'!BK10)))=0,"",IF(AND(Главная!$B$73="на кровоточивость десен при чистке зубов",Результаты!$U$11&gt;=50),Лист4!P81,IF(AND(Главная!$B$73="чувствительность зубов при приёме горячей/холодной пищи",Результаты!$U$11&gt;=18),Лист4!P48,IF(AND(Главная!$B$73="частую кровоточивость десен при чистке зубов",Результаты!$U$11&gt;=50),Лист4!P98,'Осмотр СТОМАТ'!BK10))))</f>
        <v/>
      </c>
      <c r="Q29" s="140" t="str">
        <f ca="1">IF(IF(AND(Главная!$B$73="на кровоточивость десен при чистке зубов",Результаты!$U$11&gt;=50),Лист4!Q81,IF(AND(Главная!$B$73="чувствительность зубов при приёме горячей/холодной пищи",Результаты!$U$11&gt;=18),Лист4!Q48,IF(AND(Главная!$B$73="частую кровоточивость десен при чистке зубов",Результаты!$U$11&gt;=50),Лист4!Q98,'Осмотр СТОМАТ'!BL10)))=0,"",IF(AND(Главная!$B$73="на кровоточивость десен при чистке зубов",Результаты!$U$11&gt;=50),Лист4!Q81,IF(AND(Главная!$B$73="чувствительность зубов при приёме горячей/холодной пищи",Результаты!$U$11&gt;=18),Лист4!Q48,IF(AND(Главная!$B$73="частую кровоточивость десен при чистке зубов",Результаты!$U$11&gt;=50),Лист4!Q98,'Осмотр СТОМАТ'!BL10))))</f>
        <v/>
      </c>
      <c r="R29" s="95"/>
      <c r="S29" s="95"/>
      <c r="T29" s="16"/>
      <c r="U29" s="302"/>
      <c r="V29" s="400"/>
      <c r="W29" s="400"/>
      <c r="X29" s="400"/>
      <c r="Y29" s="400"/>
      <c r="Z29" s="400"/>
      <c r="AA29" s="400"/>
      <c r="AB29" s="400"/>
      <c r="AC29" s="400"/>
      <c r="AD29" s="400"/>
      <c r="AE29" s="400"/>
      <c r="AF29" s="400"/>
      <c r="AG29" s="400"/>
      <c r="AH29" s="400"/>
      <c r="AI29" s="400"/>
      <c r="AJ29" s="400"/>
      <c r="AK29" s="400"/>
      <c r="AL29" s="400"/>
      <c r="AM29" s="400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</row>
    <row r="30" spans="1:62" s="3" customFormat="1" ht="24" customHeight="1" x14ac:dyDescent="0.2">
      <c r="A30" s="117" t="s">
        <v>30</v>
      </c>
      <c r="B30" s="140" t="str">
        <f ca="1">IF(IF(AND(Главная!$B$73="на кровоточивость десен при чистке зубов",Результаты!$U$11&gt;=50),Лист4!B82,IF(AND(Главная!$B$73="чувствительность зубов при приёме горячей/холодной пищи",Результаты!$U$11&gt;=18),Лист4!B49,IF(AND(Главная!$B$73="частую кровоточивость десен при чистке зубов",Результаты!$U$11&gt;=50),Лист4!B99,'Осмотр СТОМАТ'!AW11)))=0,"",IF(AND(Главная!$B$73="на кровоточивость десен при чистке зубов",Результаты!$U$11&gt;=50),Лист4!B82,IF(AND(Главная!$B$73="чувствительность зубов при приёме горячей/холодной пищи",Результаты!$U$11&gt;=18),Лист4!B49,IF(AND(Главная!$B$73="частую кровоточивость десен при чистке зубов",Результаты!$U$11&gt;=50),Лист4!B99,'Осмотр СТОМАТ'!AW11))))</f>
        <v/>
      </c>
      <c r="C30" s="140" t="str">
        <f ca="1">IF(IF(AND(Главная!$B$73="на кровоточивость десен при чистке зубов",Результаты!$U$11&gt;=50),Лист4!C82,IF(AND(Главная!$B$73="чувствительность зубов при приёме горячей/холодной пищи",Результаты!$U$11&gt;=18),Лист4!C49,IF(AND(Главная!$B$73="частую кровоточивость десен при чистке зубов",Результаты!$U$11&gt;=50),Лист4!C99,'Осмотр СТОМАТ'!AX11)))=0,"",IF(AND(Главная!$B$73="на кровоточивость десен при чистке зубов",Результаты!$U$11&gt;=50),Лист4!C82,IF(AND(Главная!$B$73="чувствительность зубов при приёме горячей/холодной пищи",Результаты!$U$11&gt;=18),Лист4!C49,IF(AND(Главная!$B$73="частую кровоточивость десен при чистке зубов",Результаты!$U$11&gt;=50),Лист4!C99,'Осмотр СТОМАТ'!AX11))))</f>
        <v/>
      </c>
      <c r="D30" s="140" t="str">
        <f ca="1">IF(IF(AND(Главная!$B$73="на кровоточивость десен при чистке зубов",Результаты!$U$11&gt;=50),Лист4!D82,IF(AND(Главная!$B$73="чувствительность зубов при приёме горячей/холодной пищи",Результаты!$U$11&gt;=18),Лист4!D49,IF(AND(Главная!$B$73="частую кровоточивость десен при чистке зубов",Результаты!$U$11&gt;=50),Лист4!D99,'Осмотр СТОМАТ'!AY11)))=0,"",IF(AND(Главная!$B$73="на кровоточивость десен при чистке зубов",Результаты!$U$11&gt;=50),Лист4!D82,IF(AND(Главная!$B$73="чувствительность зубов при приёме горячей/холодной пищи",Результаты!$U$11&gt;=18),Лист4!D49,IF(AND(Главная!$B$73="частую кровоточивость десен при чистке зубов",Результаты!$U$11&gt;=50),Лист4!D99,'Осмотр СТОМАТ'!AY11))))</f>
        <v/>
      </c>
      <c r="E30" s="140" t="str">
        <f ca="1">IF(IF(AND(Главная!$B$73="на кровоточивость десен при чистке зубов",Результаты!$U$11&gt;=50),Лист4!E82,IF(AND(Главная!$B$73="чувствительность зубов при приёме горячей/холодной пищи",Результаты!$U$11&gt;=18),Лист4!E49,IF(AND(Главная!$B$73="частую кровоточивость десен при чистке зубов",Результаты!$U$11&gt;=50),Лист4!E99,'Осмотр СТОМАТ'!AZ11)))=0,"",IF(AND(Главная!$B$73="на кровоточивость десен при чистке зубов",Результаты!$U$11&gt;=50),Лист4!E82,IF(AND(Главная!$B$73="чувствительность зубов при приёме горячей/холодной пищи",Результаты!$U$11&gt;=18),Лист4!E49,IF(AND(Главная!$B$73="частую кровоточивость десен при чистке зубов",Результаты!$U$11&gt;=50),Лист4!E99,'Осмотр СТОМАТ'!AZ11))))</f>
        <v/>
      </c>
      <c r="F30" s="140" t="str">
        <f ca="1">IF(IF(AND(Главная!$B$73="на кровоточивость десен при чистке зубов",Результаты!$U$11&gt;=50),Лист4!F82,IF(AND(Главная!$B$73="чувствительность зубов при приёме горячей/холодной пищи",Результаты!$U$11&gt;=18),Лист4!F49,IF(AND(Главная!$B$73="частую кровоточивость десен при чистке зубов",Результаты!$U$11&gt;=50),Лист4!F99,'Осмотр СТОМАТ'!BA11)))=0,"",IF(AND(Главная!$B$73="на кровоточивость десен при чистке зубов",Результаты!$U$11&gt;=50),Лист4!F82,IF(AND(Главная!$B$73="чувствительность зубов при приёме горячей/холодной пищи",Результаты!$U$11&gt;=18),Лист4!F49,IF(AND(Главная!$B$73="частую кровоточивость десен при чистке зубов",Результаты!$U$11&gt;=50),Лист4!F99,'Осмотр СТОМАТ'!BA11))))</f>
        <v/>
      </c>
      <c r="G30" s="140">
        <f ca="1">IF(IF(AND(Главная!$B$73="на кровоточивость десен при чистке зубов",Результаты!$U$11&gt;=50),Лист4!G82,IF(AND(Главная!$B$73="чувствительность зубов при приёме горячей/холодной пищи",Результаты!$U$11&gt;=18),Лист4!G49,IF(AND(Главная!$B$73="частую кровоточивость десен при чистке зубов",Результаты!$U$11&gt;=50),Лист4!G99,'Осмотр СТОМАТ'!BB11)))=0,"",IF(AND(Главная!$B$73="на кровоточивость десен при чистке зубов",Результаты!$U$11&gt;=50),Лист4!G82,IF(AND(Главная!$B$73="чувствительность зубов при приёме горячей/холодной пищи",Результаты!$U$11&gt;=18),Лист4!G49,IF(AND(Главная!$B$73="частую кровоточивость десен при чистке зубов",Результаты!$U$11&gt;=50),Лист4!G99,'Осмотр СТОМАТ'!BB11))))</f>
        <v>2</v>
      </c>
      <c r="H30" s="140" t="str">
        <f ca="1">IF(IF(AND(Главная!$B$73="на кровоточивость десен при чистке зубов",Результаты!$U$11&gt;=50),Лист4!H82,IF(AND(Главная!$B$73="чувствительность зубов при приёме горячей/холодной пищи",Результаты!$U$11&gt;=18),Лист4!H49,IF(AND(Главная!$B$73="частую кровоточивость десен при чистке зубов",Результаты!$U$11&gt;=50),Лист4!H99,'Осмотр СТОМАТ'!BC11)))=0,"",IF(AND(Главная!$B$73="на кровоточивость десен при чистке зубов",Результаты!$U$11&gt;=50),Лист4!H82,IF(AND(Главная!$B$73="чувствительность зубов при приёме горячей/холодной пищи",Результаты!$U$11&gt;=18),Лист4!H49,IF(AND(Главная!$B$73="частую кровоточивость десен при чистке зубов",Результаты!$U$11&gt;=50),Лист4!H99,'Осмотр СТОМАТ'!BC11))))</f>
        <v/>
      </c>
      <c r="I30" s="140" t="str">
        <f ca="1">IF(IF(AND(Главная!$B$73="на кровоточивость десен при чистке зубов",Результаты!$U$11&gt;=50),Лист4!I82,IF(AND(Главная!$B$73="чувствительность зубов при приёме горячей/холодной пищи",Результаты!$U$11&gt;=18),Лист4!I49,IF(AND(Главная!$B$73="частую кровоточивость десен при чистке зубов",Результаты!$U$11&gt;=50),Лист4!I99,'Осмотр СТОМАТ'!BD11)))=0,"",IF(AND(Главная!$B$73="на кровоточивость десен при чистке зубов",Результаты!$U$11&gt;=50),Лист4!I82,IF(AND(Главная!$B$73="чувствительность зубов при приёме горячей/холодной пищи",Результаты!$U$11&gt;=18),Лист4!I49,IF(AND(Главная!$B$73="частую кровоточивость десен при чистке зубов",Результаты!$U$11&gt;=50),Лист4!I99,'Осмотр СТОМАТ'!BD11))))</f>
        <v/>
      </c>
      <c r="J30" s="140" t="str">
        <f ca="1">IF(IF(AND(Главная!$B$73="на кровоточивость десен при чистке зубов",Результаты!$U$11&gt;=50),Лист4!J82,IF(AND(Главная!$B$73="чувствительность зубов при приёме горячей/холодной пищи",Результаты!$U$11&gt;=18),Лист4!J49,IF(AND(Главная!$B$73="частую кровоточивость десен при чистке зубов",Результаты!$U$11&gt;=50),Лист4!J99,'Осмотр СТОМАТ'!BE11)))=0,"",IF(AND(Главная!$B$73="на кровоточивость десен при чистке зубов",Результаты!$U$11&gt;=50),Лист4!J82,IF(AND(Главная!$B$73="чувствительность зубов при приёме горячей/холодной пищи",Результаты!$U$11&gt;=18),Лист4!J49,IF(AND(Главная!$B$73="частую кровоточивость десен при чистке зубов",Результаты!$U$11&gt;=50),Лист4!J99,'Осмотр СТОМАТ'!BE11))))</f>
        <v/>
      </c>
      <c r="K30" s="140" t="str">
        <f ca="1">IF(IF(AND(Главная!$B$73="на кровоточивость десен при чистке зубов",Результаты!$U$11&gt;=50),Лист4!K82,IF(AND(Главная!$B$73="чувствительность зубов при приёме горячей/холодной пищи",Результаты!$U$11&gt;=18),Лист4!K49,IF(AND(Главная!$B$73="частую кровоточивость десен при чистке зубов",Результаты!$U$11&gt;=50),Лист4!K99,'Осмотр СТОМАТ'!BF11)))=0,"",IF(AND(Главная!$B$73="на кровоточивость десен при чистке зубов",Результаты!$U$11&gt;=50),Лист4!K82,IF(AND(Главная!$B$73="чувствительность зубов при приёме горячей/холодной пищи",Результаты!$U$11&gt;=18),Лист4!K49,IF(AND(Главная!$B$73="частую кровоточивость десен при чистке зубов",Результаты!$U$11&gt;=50),Лист4!K99,'Осмотр СТОМАТ'!BF11))))</f>
        <v/>
      </c>
      <c r="L30" s="140" t="str">
        <f ca="1">IF(IF(AND(Главная!$B$73="на кровоточивость десен при чистке зубов",Результаты!$U$11&gt;=50),Лист4!L82,IF(AND(Главная!$B$73="чувствительность зубов при приёме горячей/холодной пищи",Результаты!$U$11&gt;=18),Лист4!L49,IF(AND(Главная!$B$73="частую кровоточивость десен при чистке зубов",Результаты!$U$11&gt;=50),Лист4!L99,'Осмотр СТОМАТ'!BG11)))=0,"",IF(AND(Главная!$B$73="на кровоточивость десен при чистке зубов",Результаты!$U$11&gt;=50),Лист4!L82,IF(AND(Главная!$B$73="чувствительность зубов при приёме горячей/холодной пищи",Результаты!$U$11&gt;=18),Лист4!L49,IF(AND(Главная!$B$73="частую кровоточивость десен при чистке зубов",Результаты!$U$11&gt;=50),Лист4!L99,'Осмотр СТОМАТ'!BG11))))</f>
        <v/>
      </c>
      <c r="M30" s="140" t="str">
        <f ca="1">IF(IF(AND(Главная!$B$73="на кровоточивость десен при чистке зубов",Результаты!$U$11&gt;=50),Лист4!M82,IF(AND(Главная!$B$73="чувствительность зубов при приёме горячей/холодной пищи",Результаты!$U$11&gt;=18),Лист4!M49,IF(AND(Главная!$B$73="частую кровоточивость десен при чистке зубов",Результаты!$U$11&gt;=50),Лист4!M99,'Осмотр СТОМАТ'!BH11)))=0,"",IF(AND(Главная!$B$73="на кровоточивость десен при чистке зубов",Результаты!$U$11&gt;=50),Лист4!M82,IF(AND(Главная!$B$73="чувствительность зубов при приёме горячей/холодной пищи",Результаты!$U$11&gt;=18),Лист4!M49,IF(AND(Главная!$B$73="частую кровоточивость десен при чистке зубов",Результаты!$U$11&gt;=50),Лист4!M99,'Осмотр СТОМАТ'!BH11))))</f>
        <v/>
      </c>
      <c r="N30" s="140" t="str">
        <f ca="1">IF(IF(AND(Главная!$B$73="на кровоточивость десен при чистке зубов",Результаты!$U$11&gt;=50),Лист4!N82,IF(AND(Главная!$B$73="чувствительность зубов при приёме горячей/холодной пищи",Результаты!$U$11&gt;=18),Лист4!N49,IF(AND(Главная!$B$73="частую кровоточивость десен при чистке зубов",Результаты!$U$11&gt;=50),Лист4!N99,'Осмотр СТОМАТ'!BI11)))=0,"",IF(AND(Главная!$B$73="на кровоточивость десен при чистке зубов",Результаты!$U$11&gt;=50),Лист4!N82,IF(AND(Главная!$B$73="чувствительность зубов при приёме горячей/холодной пищи",Результаты!$U$11&gt;=18),Лист4!N49,IF(AND(Главная!$B$73="частую кровоточивость десен при чистке зубов",Результаты!$U$11&gt;=50),Лист4!N99,'Осмотр СТОМАТ'!BI11))))</f>
        <v/>
      </c>
      <c r="O30" s="140" t="str">
        <f ca="1">IF(IF(AND(Главная!$B$73="на кровоточивость десен при чистке зубов",Результаты!$U$11&gt;=50),Лист4!O82,IF(AND(Главная!$B$73="чувствительность зубов при приёме горячей/холодной пищи",Результаты!$U$11&gt;=18),Лист4!O49,IF(AND(Главная!$B$73="частую кровоточивость десен при чистке зубов",Результаты!$U$11&gt;=50),Лист4!O99,'Осмотр СТОМАТ'!BJ11)))=0,"",IF(AND(Главная!$B$73="на кровоточивость десен при чистке зубов",Результаты!$U$11&gt;=50),Лист4!O82,IF(AND(Главная!$B$73="чувствительность зубов при приёме горячей/холодной пищи",Результаты!$U$11&gt;=18),Лист4!O49,IF(AND(Главная!$B$73="частую кровоточивость десен при чистке зубов",Результаты!$U$11&gt;=50),Лист4!O99,'Осмотр СТОМАТ'!BJ11))))</f>
        <v/>
      </c>
      <c r="P30" s="140" t="str">
        <f ca="1">IF(IF(AND(Главная!$B$73="на кровоточивость десен при чистке зубов",Результаты!$U$11&gt;=50),Лист4!P82,IF(AND(Главная!$B$73="чувствительность зубов при приёме горячей/холодной пищи",Результаты!$U$11&gt;=18),Лист4!P49,IF(AND(Главная!$B$73="частую кровоточивость десен при чистке зубов",Результаты!$U$11&gt;=50),Лист4!P99,'Осмотр СТОМАТ'!BK11)))=0,"",IF(AND(Главная!$B$73="на кровоточивость десен при чистке зубов",Результаты!$U$11&gt;=50),Лист4!P82,IF(AND(Главная!$B$73="чувствительность зубов при приёме горячей/холодной пищи",Результаты!$U$11&gt;=18),Лист4!P49,IF(AND(Главная!$B$73="частую кровоточивость десен при чистке зубов",Результаты!$U$11&gt;=50),Лист4!P99,'Осмотр СТОМАТ'!BK11))))</f>
        <v/>
      </c>
      <c r="Q30" s="140" t="str">
        <f ca="1">IF(IF(AND(Главная!$B$73="на кровоточивость десен при чистке зубов",Результаты!$U$11&gt;=50),Лист4!Q82,IF(AND(Главная!$B$73="чувствительность зубов при приёме горячей/холодной пищи",Результаты!$U$11&gt;=18),Лист4!Q49,IF(AND(Главная!$B$73="частую кровоточивость десен при чистке зубов",Результаты!$U$11&gt;=50),Лист4!Q99,'Осмотр СТОМАТ'!BL11)))=0,"",IF(AND(Главная!$B$73="на кровоточивость десен при чистке зубов",Результаты!$U$11&gt;=50),Лист4!Q82,IF(AND(Главная!$B$73="чувствительность зубов при приёме горячей/холодной пищи",Результаты!$U$11&gt;=18),Лист4!Q49,IF(AND(Главная!$B$73="частую кровоточивость десен при чистке зубов",Результаты!$U$11&gt;=50),Лист4!Q99,'Осмотр СТОМАТ'!BL11))))</f>
        <v/>
      </c>
      <c r="R30" s="91"/>
      <c r="S30" s="91"/>
      <c r="T30" s="76"/>
      <c r="U30" s="400"/>
      <c r="V30" s="400"/>
      <c r="W30" s="400"/>
      <c r="X30" s="400"/>
      <c r="Y30" s="400"/>
      <c r="Z30" s="400"/>
      <c r="AA30" s="400"/>
      <c r="AB30" s="400"/>
      <c r="AC30" s="400"/>
      <c r="AD30" s="400"/>
      <c r="AE30" s="400"/>
      <c r="AF30" s="400"/>
      <c r="AG30" s="400"/>
      <c r="AH30" s="400"/>
      <c r="AI30" s="400"/>
      <c r="AJ30" s="400"/>
      <c r="AK30" s="400"/>
      <c r="AL30" s="400"/>
      <c r="AM30" s="400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</row>
    <row r="31" spans="1:62" s="3" customFormat="1" ht="24" customHeight="1" x14ac:dyDescent="0.2">
      <c r="A31" s="118" t="s">
        <v>31</v>
      </c>
      <c r="B31" s="140" t="str">
        <f ca="1">IF(IF(AND(Главная!$B$73="на кровоточивость десен при чистке зубов",Результаты!$U$11&gt;=50),Лист4!B83,IF(AND(Главная!$B$73="чувствительность зубов при приёме горячей/холодной пищи",Результаты!$U$11&gt;=18),Лист4!B50,IF(AND(Главная!$B$73="частую кровоточивость десен при чистке зубов",Результаты!$U$11&gt;=50),Лист4!B100,'Осмотр СТОМАТ'!AW12)))=0,"",IF(AND(Главная!$B$73="на кровоточивость десен при чистке зубов",Результаты!$U$11&gt;=50),Лист4!B83,IF(AND(Главная!$B$73="чувствительность зубов при приёме горячей/холодной пищи",Результаты!$U$11&gt;=18),Лист4!B50,IF(AND(Главная!$B$73="частую кровоточивость десен при чистке зубов",Результаты!$U$11&gt;=50),Лист4!B100,'Осмотр СТОМАТ'!AW12))))</f>
        <v/>
      </c>
      <c r="C31" s="140">
        <f ca="1">IF(IF(AND(Главная!$B$73="на кровоточивость десен при чистке зубов",Результаты!$U$11&gt;=50),Лист4!C83,IF(AND(Главная!$B$73="чувствительность зубов при приёме горячей/холодной пищи",Результаты!$U$11&gt;=18),Лист4!C50,IF(AND(Главная!$B$73="частую кровоточивость десен при чистке зубов",Результаты!$U$11&gt;=50),Лист4!C100,'Осмотр СТОМАТ'!AX12)))=0,"",IF(AND(Главная!$B$73="на кровоточивость десен при чистке зубов",Результаты!$U$11&gt;=50),Лист4!C83,IF(AND(Главная!$B$73="чувствительность зубов при приёме горячей/холодной пищи",Результаты!$U$11&gt;=18),Лист4!C50,IF(AND(Главная!$B$73="частую кровоточивость десен при чистке зубов",Результаты!$U$11&gt;=50),Лист4!C100,'Осмотр СТОМАТ'!AX12))))</f>
        <v>3</v>
      </c>
      <c r="D31" s="140">
        <f ca="1">IF(IF(AND(Главная!$B$73="на кровоточивость десен при чистке зубов",Результаты!$U$11&gt;=50),Лист4!D83,IF(AND(Главная!$B$73="чувствительность зубов при приёме горячей/холодной пищи",Результаты!$U$11&gt;=18),Лист4!D50,IF(AND(Главная!$B$73="частую кровоточивость десен при чистке зубов",Результаты!$U$11&gt;=50),Лист4!D100,'Осмотр СТОМАТ'!AY12)))=0,"",IF(AND(Главная!$B$73="на кровоточивость десен при чистке зубов",Результаты!$U$11&gt;=50),Лист4!D83,IF(AND(Главная!$B$73="чувствительность зубов при приёме горячей/холодной пищи",Результаты!$U$11&gt;=18),Лист4!D50,IF(AND(Главная!$B$73="частую кровоточивость десен при чистке зубов",Результаты!$U$11&gt;=50),Лист4!D100,'Осмотр СТОМАТ'!AY12))))</f>
        <v>3</v>
      </c>
      <c r="E31" s="140">
        <f ca="1">IF(IF(AND(Главная!$B$73="на кровоточивость десен при чистке зубов",Результаты!$U$11&gt;=50),Лист4!E83,IF(AND(Главная!$B$73="чувствительность зубов при приёме горячей/холодной пищи",Результаты!$U$11&gt;=18),Лист4!E50,IF(AND(Главная!$B$73="частую кровоточивость десен при чистке зубов",Результаты!$U$11&gt;=50),Лист4!E100,'Осмотр СТОМАТ'!AZ12)))=0,"",IF(AND(Главная!$B$73="на кровоточивость десен при чистке зубов",Результаты!$U$11&gt;=50),Лист4!E83,IF(AND(Главная!$B$73="чувствительность зубов при приёме горячей/холодной пищи",Результаты!$U$11&gt;=18),Лист4!E50,IF(AND(Главная!$B$73="частую кровоточивость десен при чистке зубов",Результаты!$U$11&gt;=50),Лист4!E100,'Осмотр СТОМАТ'!AZ12))))</f>
        <v>3</v>
      </c>
      <c r="F31" s="140">
        <f ca="1">IF(IF(AND(Главная!$B$73="на кровоточивость десен при чистке зубов",Результаты!$U$11&gt;=50),Лист4!F83,IF(AND(Главная!$B$73="чувствительность зубов при приёме горячей/холодной пищи",Результаты!$U$11&gt;=18),Лист4!F50,IF(AND(Главная!$B$73="частую кровоточивость десен при чистке зубов",Результаты!$U$11&gt;=50),Лист4!F100,'Осмотр СТОМАТ'!BA12)))=0,"",IF(AND(Главная!$B$73="на кровоточивость десен при чистке зубов",Результаты!$U$11&gt;=50),Лист4!F83,IF(AND(Главная!$B$73="чувствительность зубов при приёме горячей/холодной пищи",Результаты!$U$11&gt;=18),Лист4!F50,IF(AND(Главная!$B$73="частую кровоточивость десен при чистке зубов",Результаты!$U$11&gt;=50),Лист4!F100,'Осмотр СТОМАТ'!BA12))))</f>
        <v>4</v>
      </c>
      <c r="G31" s="140">
        <f ca="1">IF(IF(AND(Главная!$B$73="на кровоточивость десен при чистке зубов",Результаты!$U$11&gt;=50),Лист4!G83,IF(AND(Главная!$B$73="чувствительность зубов при приёме горячей/холодной пищи",Результаты!$U$11&gt;=18),Лист4!G50,IF(AND(Главная!$B$73="частую кровоточивость десен при чистке зубов",Результаты!$U$11&gt;=50),Лист4!G100,'Осмотр СТОМАТ'!BB12)))=0,"",IF(AND(Главная!$B$73="на кровоточивость десен при чистке зубов",Результаты!$U$11&gt;=50),Лист4!G83,IF(AND(Главная!$B$73="чувствительность зубов при приёме горячей/холодной пищи",Результаты!$U$11&gt;=18),Лист4!G50,IF(AND(Главная!$B$73="частую кровоточивость десен при чистке зубов",Результаты!$U$11&gt;=50),Лист4!G100,'Осмотр СТОМАТ'!BB12))))</f>
        <v>3</v>
      </c>
      <c r="H31" s="140">
        <f ca="1">IF(IF(AND(Главная!$B$73="на кровоточивость десен при чистке зубов",Результаты!$U$11&gt;=50),Лист4!H83,IF(AND(Главная!$B$73="чувствительность зубов при приёме горячей/холодной пищи",Результаты!$U$11&gt;=18),Лист4!H50,IF(AND(Главная!$B$73="частую кровоточивость десен при чистке зубов",Результаты!$U$11&gt;=50),Лист4!H100,'Осмотр СТОМАТ'!BC12)))=0,"",IF(AND(Главная!$B$73="на кровоточивость десен при чистке зубов",Результаты!$U$11&gt;=50),Лист4!H83,IF(AND(Главная!$B$73="чувствительность зубов при приёме горячей/холодной пищи",Результаты!$U$11&gt;=18),Лист4!H50,IF(AND(Главная!$B$73="частую кровоточивость десен при чистке зубов",Результаты!$U$11&gt;=50),Лист4!H100,'Осмотр СТОМАТ'!BC12))))</f>
        <v>2</v>
      </c>
      <c r="I31" s="140">
        <f ca="1">IF(IF(AND(Главная!$B$73="на кровоточивость десен при чистке зубов",Результаты!$U$11&gt;=50),Лист4!I83,IF(AND(Главная!$B$73="чувствительность зубов при приёме горячей/холодной пищи",Результаты!$U$11&gt;=18),Лист4!I50,IF(AND(Главная!$B$73="частую кровоточивость десен при чистке зубов",Результаты!$U$11&gt;=50),Лист4!I100,'Осмотр СТОМАТ'!BD12)))=0,"",IF(AND(Главная!$B$73="на кровоточивость десен при чистке зубов",Результаты!$U$11&gt;=50),Лист4!I83,IF(AND(Главная!$B$73="чувствительность зубов при приёме горячей/холодной пищи",Результаты!$U$11&gt;=18),Лист4!I50,IF(AND(Главная!$B$73="частую кровоточивость десен при чистке зубов",Результаты!$U$11&gt;=50),Лист4!I100,'Осмотр СТОМАТ'!BD12))))</f>
        <v>2</v>
      </c>
      <c r="J31" s="140">
        <f ca="1">IF(IF(AND(Главная!$B$73="на кровоточивость десен при чистке зубов",Результаты!$U$11&gt;=50),Лист4!J83,IF(AND(Главная!$B$73="чувствительность зубов при приёме горячей/холодной пищи",Результаты!$U$11&gt;=18),Лист4!J50,IF(AND(Главная!$B$73="частую кровоточивость десен при чистке зубов",Результаты!$U$11&gt;=50),Лист4!J100,'Осмотр СТОМАТ'!BE12)))=0,"",IF(AND(Главная!$B$73="на кровоточивость десен при чистке зубов",Результаты!$U$11&gt;=50),Лист4!J83,IF(AND(Главная!$B$73="чувствительность зубов при приёме горячей/холодной пищи",Результаты!$U$11&gt;=18),Лист4!J50,IF(AND(Главная!$B$73="частую кровоточивость десен при чистке зубов",Результаты!$U$11&gt;=50),Лист4!J100,'Осмотр СТОМАТ'!BE12))))</f>
        <v>2</v>
      </c>
      <c r="K31" s="140">
        <f ca="1">IF(IF(AND(Главная!$B$73="на кровоточивость десен при чистке зубов",Результаты!$U$11&gt;=50),Лист4!K83,IF(AND(Главная!$B$73="чувствительность зубов при приёме горячей/холодной пищи",Результаты!$U$11&gt;=18),Лист4!K50,IF(AND(Главная!$B$73="частую кровоточивость десен при чистке зубов",Результаты!$U$11&gt;=50),Лист4!K100,'Осмотр СТОМАТ'!BF12)))=0,"",IF(AND(Главная!$B$73="на кровоточивость десен при чистке зубов",Результаты!$U$11&gt;=50),Лист4!K83,IF(AND(Главная!$B$73="чувствительность зубов при приёме горячей/холодной пищи",Результаты!$U$11&gt;=18),Лист4!K50,IF(AND(Главная!$B$73="частую кровоточивость десен при чистке зубов",Результаты!$U$11&gt;=50),Лист4!K100,'Осмотр СТОМАТ'!BF12))))</f>
        <v>3</v>
      </c>
      <c r="L31" s="140" t="str">
        <f ca="1">IF(IF(AND(Главная!$B$73="на кровоточивость десен при чистке зубов",Результаты!$U$11&gt;=50),Лист4!L83,IF(AND(Главная!$B$73="чувствительность зубов при приёме горячей/холодной пищи",Результаты!$U$11&gt;=18),Лист4!L50,IF(AND(Главная!$B$73="частую кровоточивость десен при чистке зубов",Результаты!$U$11&gt;=50),Лист4!L100,'Осмотр СТОМАТ'!BG12)))=0,"",IF(AND(Главная!$B$73="на кровоточивость десен при чистке зубов",Результаты!$U$11&gt;=50),Лист4!L83,IF(AND(Главная!$B$73="чувствительность зубов при приёме горячей/холодной пищи",Результаты!$U$11&gt;=18),Лист4!L50,IF(AND(Главная!$B$73="частую кровоточивость десен при чистке зубов",Результаты!$U$11&gt;=50),Лист4!L100,'Осмотр СТОМАТ'!BG12))))</f>
        <v/>
      </c>
      <c r="M31" s="140">
        <f ca="1">IF(IF(AND(Главная!$B$73="на кровоточивость десен при чистке зубов",Результаты!$U$11&gt;=50),Лист4!M83,IF(AND(Главная!$B$73="чувствительность зубов при приёме горячей/холодной пищи",Результаты!$U$11&gt;=18),Лист4!M50,IF(AND(Главная!$B$73="частую кровоточивость десен при чистке зубов",Результаты!$U$11&gt;=50),Лист4!M100,'Осмотр СТОМАТ'!BH12)))=0,"",IF(AND(Главная!$B$73="на кровоточивость десен при чистке зубов",Результаты!$U$11&gt;=50),Лист4!M83,IF(AND(Главная!$B$73="чувствительность зубов при приёме горячей/холодной пищи",Результаты!$U$11&gt;=18),Лист4!M50,IF(AND(Главная!$B$73="частую кровоточивость десен при чистке зубов",Результаты!$U$11&gt;=50),Лист4!M100,'Осмотр СТОМАТ'!BH12))))</f>
        <v>4</v>
      </c>
      <c r="N31" s="140">
        <f ca="1">IF(IF(AND(Главная!$B$73="на кровоточивость десен при чистке зубов",Результаты!$U$11&gt;=50),Лист4!N83,IF(AND(Главная!$B$73="чувствительность зубов при приёме горячей/холодной пищи",Результаты!$U$11&gt;=18),Лист4!N50,IF(AND(Главная!$B$73="частую кровоточивость десен при чистке зубов",Результаты!$U$11&gt;=50),Лист4!N100,'Осмотр СТОМАТ'!BI12)))=0,"",IF(AND(Главная!$B$73="на кровоточивость десен при чистке зубов",Результаты!$U$11&gt;=50),Лист4!N83,IF(AND(Главная!$B$73="чувствительность зубов при приёме горячей/холодной пищи",Результаты!$U$11&gt;=18),Лист4!N50,IF(AND(Главная!$B$73="частую кровоточивость десен при чистке зубов",Результаты!$U$11&gt;=50),Лист4!N100,'Осмотр СТОМАТ'!BI12))))</f>
        <v>3</v>
      </c>
      <c r="O31" s="140">
        <f ca="1">IF(IF(AND(Главная!$B$73="на кровоточивость десен при чистке зубов",Результаты!$U$11&gt;=50),Лист4!O83,IF(AND(Главная!$B$73="чувствительность зубов при приёме горячей/холодной пищи",Результаты!$U$11&gt;=18),Лист4!O50,IF(AND(Главная!$B$73="частую кровоточивость десен при чистке зубов",Результаты!$U$11&gt;=50),Лист4!O100,'Осмотр СТОМАТ'!BJ12)))=0,"",IF(AND(Главная!$B$73="на кровоточивость десен при чистке зубов",Результаты!$U$11&gt;=50),Лист4!O83,IF(AND(Главная!$B$73="чувствительность зубов при приёме горячей/холодной пищи",Результаты!$U$11&gt;=18),Лист4!O50,IF(AND(Главная!$B$73="частую кровоточивость десен при чистке зубов",Результаты!$U$11&gt;=50),Лист4!O100,'Осмотр СТОМАТ'!BJ12))))</f>
        <v>3</v>
      </c>
      <c r="P31" s="140">
        <f ca="1">IF(IF(AND(Главная!$B$73="на кровоточивость десен при чистке зубов",Результаты!$U$11&gt;=50),Лист4!P83,IF(AND(Главная!$B$73="чувствительность зубов при приёме горячей/холодной пищи",Результаты!$U$11&gt;=18),Лист4!P50,IF(AND(Главная!$B$73="частую кровоточивость десен при чистке зубов",Результаты!$U$11&gt;=50),Лист4!P100,'Осмотр СТОМАТ'!BK12)))=0,"",IF(AND(Главная!$B$73="на кровоточивость десен при чистке зубов",Результаты!$U$11&gt;=50),Лист4!P83,IF(AND(Главная!$B$73="чувствительность зубов при приёме горячей/холодной пищи",Результаты!$U$11&gt;=18),Лист4!P50,IF(AND(Главная!$B$73="частую кровоточивость десен при чистке зубов",Результаты!$U$11&gt;=50),Лист4!P100,'Осмотр СТОМАТ'!BK12))))</f>
        <v>3</v>
      </c>
      <c r="Q31" s="140" t="str">
        <f ca="1">IF(IF(AND(Главная!$B$73="на кровоточивость десен при чистке зубов",Результаты!$U$11&gt;=50),Лист4!Q83,IF(AND(Главная!$B$73="чувствительность зубов при приёме горячей/холодной пищи",Результаты!$U$11&gt;=18),Лист4!Q50,IF(AND(Главная!$B$73="частую кровоточивость десен при чистке зубов",Результаты!$U$11&gt;=50),Лист4!Q100,'Осмотр СТОМАТ'!BL12)))=0,"",IF(AND(Главная!$B$73="на кровоточивость десен при чистке зубов",Результаты!$U$11&gt;=50),Лист4!Q83,IF(AND(Главная!$B$73="чувствительность зубов при приёме горячей/холодной пищи",Результаты!$U$11&gt;=18),Лист4!Q50,IF(AND(Главная!$B$73="частую кровоточивость десен при чистке зубов",Результаты!$U$11&gt;=50),Лист4!Q100,'Осмотр СТОМАТ'!BL12))))</f>
        <v/>
      </c>
      <c r="R31" s="91"/>
      <c r="S31" s="91"/>
      <c r="T31" s="76"/>
      <c r="U31" s="406"/>
      <c r="V31" s="406"/>
      <c r="W31" s="406"/>
      <c r="X31" s="406"/>
      <c r="Y31" s="406"/>
      <c r="Z31" s="406"/>
      <c r="AA31" s="406"/>
      <c r="AB31" s="406"/>
      <c r="AC31" s="406"/>
      <c r="AD31" s="406"/>
      <c r="AE31" s="406"/>
      <c r="AF31" s="406"/>
      <c r="AG31" s="406"/>
      <c r="AH31" s="406"/>
      <c r="AI31" s="406"/>
      <c r="AJ31" s="406"/>
      <c r="AK31" s="406"/>
      <c r="AL31" s="406"/>
      <c r="AM31" s="406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</row>
    <row r="32" spans="1:62" s="3" customFormat="1" ht="19.149999999999999" customHeight="1" x14ac:dyDescent="0.25">
      <c r="A32" s="119" t="s">
        <v>32</v>
      </c>
      <c r="B32" s="140" t="str">
        <f ca="1">IF(IF(AND(Главная!$B$73="на кровоточивость десен при чистке зубов",Результаты!$U$11&gt;=50),Лист4!B84,IF(AND(Главная!$B$73="чувствительность зубов при приёме горячей/холодной пищи",Результаты!$U$11&gt;=18),Лист4!B51,IF(AND(Главная!$B$73="частую кровоточивость десен при чистке зубов",Результаты!$U$11&gt;=50),Лист4!B101,'Осмотр СТОМАТ'!AW13)))=0,"",IF(AND(Главная!$B$73="на кровоточивость десен при чистке зубов",Результаты!$U$11&gt;=50),Лист4!B84,IF(AND(Главная!$B$73="чувствительность зубов при приёме горячей/холодной пищи",Результаты!$U$11&gt;=18),Лист4!B51,IF(AND(Главная!$B$73="частую кровоточивость десен при чистке зубов",Результаты!$U$11&gt;=50),Лист4!B101,'Осмотр СТОМАТ'!AW13))))</f>
        <v/>
      </c>
      <c r="C32" s="140" t="str">
        <f ca="1">IF(IF(AND(Главная!$B$73="на кровоточивость десен при чистке зубов",Результаты!$U$11&gt;=50),Лист4!C84,IF(AND(Главная!$B$73="чувствительность зубов при приёме горячей/холодной пищи",Результаты!$U$11&gt;=18),Лист4!C51,IF(AND(Главная!$B$73="частую кровоточивость десен при чистке зубов",Результаты!$U$11&gt;=50),Лист4!C101,'Осмотр СТОМАТ'!AX13)))=0,"",IF(AND(Главная!$B$73="на кровоточивость десен при чистке зубов",Результаты!$U$11&gt;=50),Лист4!C84,IF(AND(Главная!$B$73="чувствительность зубов при приёме горячей/холодной пищи",Результаты!$U$11&gt;=18),Лист4!C51,IF(AND(Главная!$B$73="частую кровоточивость десен при чистке зубов",Результаты!$U$11&gt;=50),Лист4!C101,'Осмотр СТОМАТ'!AX13))))</f>
        <v/>
      </c>
      <c r="D32" s="140" t="str">
        <f ca="1">IF(IF(AND(Главная!$B$73="на кровоточивость десен при чистке зубов",Результаты!$U$11&gt;=50),Лист4!D84,IF(AND(Главная!$B$73="чувствительность зубов при приёме горячей/холодной пищи",Результаты!$U$11&gt;=18),Лист4!D51,IF(AND(Главная!$B$73="частую кровоточивость десен при чистке зубов",Результаты!$U$11&gt;=50),Лист4!D101,'Осмотр СТОМАТ'!AY13)))=0,"",IF(AND(Главная!$B$73="на кровоточивость десен при чистке зубов",Результаты!$U$11&gt;=50),Лист4!D84,IF(AND(Главная!$B$73="чувствительность зубов при приёме горячей/холодной пищи",Результаты!$U$11&gt;=18),Лист4!D51,IF(AND(Главная!$B$73="частую кровоточивость десен при чистке зубов",Результаты!$U$11&gt;=50),Лист4!D101,'Осмотр СТОМАТ'!AY13))))</f>
        <v/>
      </c>
      <c r="E32" s="140" t="str">
        <f ca="1">IF(IF(AND(Главная!$B$73="на кровоточивость десен при чистке зубов",Результаты!$U$11&gt;=50),Лист4!E84,IF(AND(Главная!$B$73="чувствительность зубов при приёме горячей/холодной пищи",Результаты!$U$11&gt;=18),Лист4!E51,IF(AND(Главная!$B$73="частую кровоточивость десен при чистке зубов",Результаты!$U$11&gt;=50),Лист4!E101,'Осмотр СТОМАТ'!AZ13)))=0,"",IF(AND(Главная!$B$73="на кровоточивость десен при чистке зубов",Результаты!$U$11&gt;=50),Лист4!E84,IF(AND(Главная!$B$73="чувствительность зубов при приёме горячей/холодной пищи",Результаты!$U$11&gt;=18),Лист4!E51,IF(AND(Главная!$B$73="частую кровоточивость десен при чистке зубов",Результаты!$U$11&gt;=50),Лист4!E101,'Осмотр СТОМАТ'!AZ13))))</f>
        <v/>
      </c>
      <c r="F32" s="140" t="str">
        <f ca="1">IF(IF(AND(Главная!$B$73="на кровоточивость десен при чистке зубов",Результаты!$U$11&gt;=50),Лист4!F84,IF(AND(Главная!$B$73="чувствительность зубов при приёме горячей/холодной пищи",Результаты!$U$11&gt;=18),Лист4!F51,IF(AND(Главная!$B$73="частую кровоточивость десен при чистке зубов",Результаты!$U$11&gt;=50),Лист4!F101,'Осмотр СТОМАТ'!BA13)))=0,"",IF(AND(Главная!$B$73="на кровоточивость десен при чистке зубов",Результаты!$U$11&gt;=50),Лист4!F84,IF(AND(Главная!$B$73="чувствительность зубов при приёме горячей/холодной пищи",Результаты!$U$11&gt;=18),Лист4!F51,IF(AND(Главная!$B$73="частую кровоточивость десен при чистке зубов",Результаты!$U$11&gt;=50),Лист4!F101,'Осмотр СТОМАТ'!BA13))))</f>
        <v/>
      </c>
      <c r="G32" s="140" t="str">
        <f ca="1">IF(IF(AND(Главная!$B$73="на кровоточивость десен при чистке зубов",Результаты!$U$11&gt;=50),Лист4!G84,IF(AND(Главная!$B$73="чувствительность зубов при приёме горячей/холодной пищи",Результаты!$U$11&gt;=18),Лист4!G51,IF(AND(Главная!$B$73="частую кровоточивость десен при чистке зубов",Результаты!$U$11&gt;=50),Лист4!G101,'Осмотр СТОМАТ'!BB13)))=0,"",IF(AND(Главная!$B$73="на кровоточивость десен при чистке зубов",Результаты!$U$11&gt;=50),Лист4!G84,IF(AND(Главная!$B$73="чувствительность зубов при приёме горячей/холодной пищи",Результаты!$U$11&gt;=18),Лист4!G51,IF(AND(Главная!$B$73="частую кровоточивость десен при чистке зубов",Результаты!$U$11&gt;=50),Лист4!G101,'Осмотр СТОМАТ'!BB13))))</f>
        <v/>
      </c>
      <c r="H32" s="140" t="str">
        <f ca="1">IF(IF(AND(Главная!$B$73="на кровоточивость десен при чистке зубов",Результаты!$U$11&gt;=50),Лист4!H84,IF(AND(Главная!$B$73="чувствительность зубов при приёме горячей/холодной пищи",Результаты!$U$11&gt;=18),Лист4!H51,IF(AND(Главная!$B$73="частую кровоточивость десен при чистке зубов",Результаты!$U$11&gt;=50),Лист4!H101,'Осмотр СТОМАТ'!BC13)))=0,"",IF(AND(Главная!$B$73="на кровоточивость десен при чистке зубов",Результаты!$U$11&gt;=50),Лист4!H84,IF(AND(Главная!$B$73="чувствительность зубов при приёме горячей/холодной пищи",Результаты!$U$11&gt;=18),Лист4!H51,IF(AND(Главная!$B$73="частую кровоточивость десен при чистке зубов",Результаты!$U$11&gt;=50),Лист4!H101,'Осмотр СТОМАТ'!BC13))))</f>
        <v/>
      </c>
      <c r="I32" s="140" t="str">
        <f ca="1">IF(IF(AND(Главная!$B$73="на кровоточивость десен при чистке зубов",Результаты!$U$11&gt;=50),Лист4!I84,IF(AND(Главная!$B$73="чувствительность зубов при приёме горячей/холодной пищи",Результаты!$U$11&gt;=18),Лист4!I51,IF(AND(Главная!$B$73="частую кровоточивость десен при чистке зубов",Результаты!$U$11&gt;=50),Лист4!I101,'Осмотр СТОМАТ'!BD13)))=0,"",IF(AND(Главная!$B$73="на кровоточивость десен при чистке зубов",Результаты!$U$11&gt;=50),Лист4!I84,IF(AND(Главная!$B$73="чувствительность зубов при приёме горячей/холодной пищи",Результаты!$U$11&gt;=18),Лист4!I51,IF(AND(Главная!$B$73="частую кровоточивость десен при чистке зубов",Результаты!$U$11&gt;=50),Лист4!I101,'Осмотр СТОМАТ'!BD13))))</f>
        <v/>
      </c>
      <c r="J32" s="140" t="str">
        <f ca="1">IF(IF(AND(Главная!$B$73="на кровоточивость десен при чистке зубов",Результаты!$U$11&gt;=50),Лист4!J84,IF(AND(Главная!$B$73="чувствительность зубов при приёме горячей/холодной пищи",Результаты!$U$11&gt;=18),Лист4!J51,IF(AND(Главная!$B$73="частую кровоточивость десен при чистке зубов",Результаты!$U$11&gt;=50),Лист4!J101,'Осмотр СТОМАТ'!BE13)))=0,"",IF(AND(Главная!$B$73="на кровоточивость десен при чистке зубов",Результаты!$U$11&gt;=50),Лист4!J84,IF(AND(Главная!$B$73="чувствительность зубов при приёме горячей/холодной пищи",Результаты!$U$11&gt;=18),Лист4!J51,IF(AND(Главная!$B$73="частую кровоточивость десен при чистке зубов",Результаты!$U$11&gt;=50),Лист4!J101,'Осмотр СТОМАТ'!BE13))))</f>
        <v/>
      </c>
      <c r="K32" s="140" t="str">
        <f ca="1">IF(IF(AND(Главная!$B$73="на кровоточивость десен при чистке зубов",Результаты!$U$11&gt;=50),Лист4!K84,IF(AND(Главная!$B$73="чувствительность зубов при приёме горячей/холодной пищи",Результаты!$U$11&gt;=18),Лист4!K51,IF(AND(Главная!$B$73="частую кровоточивость десен при чистке зубов",Результаты!$U$11&gt;=50),Лист4!K101,'Осмотр СТОМАТ'!BF13)))=0,"",IF(AND(Главная!$B$73="на кровоточивость десен при чистке зубов",Результаты!$U$11&gt;=50),Лист4!K84,IF(AND(Главная!$B$73="чувствительность зубов при приёме горячей/холодной пищи",Результаты!$U$11&gt;=18),Лист4!K51,IF(AND(Главная!$B$73="частую кровоточивость десен при чистке зубов",Результаты!$U$11&gt;=50),Лист4!K101,'Осмотр СТОМАТ'!BF13))))</f>
        <v/>
      </c>
      <c r="L32" s="140" t="str">
        <f ca="1">IF(IF(AND(Главная!$B$73="на кровоточивость десен при чистке зубов",Результаты!$U$11&gt;=50),Лист4!L84,IF(AND(Главная!$B$73="чувствительность зубов при приёме горячей/холодной пищи",Результаты!$U$11&gt;=18),Лист4!L51,IF(AND(Главная!$B$73="частую кровоточивость десен при чистке зубов",Результаты!$U$11&gt;=50),Лист4!L101,'Осмотр СТОМАТ'!BG13)))=0,"",IF(AND(Главная!$B$73="на кровоточивость десен при чистке зубов",Результаты!$U$11&gt;=50),Лист4!L84,IF(AND(Главная!$B$73="чувствительность зубов при приёме горячей/холодной пищи",Результаты!$U$11&gt;=18),Лист4!L51,IF(AND(Главная!$B$73="частую кровоточивость десен при чистке зубов",Результаты!$U$11&gt;=50),Лист4!L101,'Осмотр СТОМАТ'!BG13))))</f>
        <v/>
      </c>
      <c r="M32" s="140" t="str">
        <f ca="1">IF(IF(AND(Главная!$B$73="на кровоточивость десен при чистке зубов",Результаты!$U$11&gt;=50),Лист4!M84,IF(AND(Главная!$B$73="чувствительность зубов при приёме горячей/холодной пищи",Результаты!$U$11&gt;=18),Лист4!M51,IF(AND(Главная!$B$73="частую кровоточивость десен при чистке зубов",Результаты!$U$11&gt;=50),Лист4!M101,'Осмотр СТОМАТ'!BH13)))=0,"",IF(AND(Главная!$B$73="на кровоточивость десен при чистке зубов",Результаты!$U$11&gt;=50),Лист4!M84,IF(AND(Главная!$B$73="чувствительность зубов при приёме горячей/холодной пищи",Результаты!$U$11&gt;=18),Лист4!M51,IF(AND(Главная!$B$73="частую кровоточивость десен при чистке зубов",Результаты!$U$11&gt;=50),Лист4!M101,'Осмотр СТОМАТ'!BH13))))</f>
        <v/>
      </c>
      <c r="N32" s="140" t="str">
        <f ca="1">IF(IF(AND(Главная!$B$73="на кровоточивость десен при чистке зубов",Результаты!$U$11&gt;=50),Лист4!N84,IF(AND(Главная!$B$73="чувствительность зубов при приёме горячей/холодной пищи",Результаты!$U$11&gt;=18),Лист4!N51,IF(AND(Главная!$B$73="частую кровоточивость десен при чистке зубов",Результаты!$U$11&gt;=50),Лист4!N101,'Осмотр СТОМАТ'!BI13)))=0,"",IF(AND(Главная!$B$73="на кровоточивость десен при чистке зубов",Результаты!$U$11&gt;=50),Лист4!N84,IF(AND(Главная!$B$73="чувствительность зубов при приёме горячей/холодной пищи",Результаты!$U$11&gt;=18),Лист4!N51,IF(AND(Главная!$B$73="частую кровоточивость десен при чистке зубов",Результаты!$U$11&gt;=50),Лист4!N101,'Осмотр СТОМАТ'!BI13))))</f>
        <v/>
      </c>
      <c r="O32" s="140" t="str">
        <f ca="1">IF(IF(AND(Главная!$B$73="на кровоточивость десен при чистке зубов",Результаты!$U$11&gt;=50),Лист4!O84,IF(AND(Главная!$B$73="чувствительность зубов при приёме горячей/холодной пищи",Результаты!$U$11&gt;=18),Лист4!O51,IF(AND(Главная!$B$73="частую кровоточивость десен при чистке зубов",Результаты!$U$11&gt;=50),Лист4!O101,'Осмотр СТОМАТ'!BJ13)))=0,"",IF(AND(Главная!$B$73="на кровоточивость десен при чистке зубов",Результаты!$U$11&gt;=50),Лист4!O84,IF(AND(Главная!$B$73="чувствительность зубов при приёме горячей/холодной пищи",Результаты!$U$11&gt;=18),Лист4!O51,IF(AND(Главная!$B$73="частую кровоточивость десен при чистке зубов",Результаты!$U$11&gt;=50),Лист4!O101,'Осмотр СТОМАТ'!BJ13))))</f>
        <v/>
      </c>
      <c r="P32" s="140" t="str">
        <f ca="1">IF(IF(AND(Главная!$B$73="на кровоточивость десен при чистке зубов",Результаты!$U$11&gt;=50),Лист4!P84,IF(AND(Главная!$B$73="чувствительность зубов при приёме горячей/холодной пищи",Результаты!$U$11&gt;=18),Лист4!P51,IF(AND(Главная!$B$73="частую кровоточивость десен при чистке зубов",Результаты!$U$11&gt;=50),Лист4!P101,'Осмотр СТОМАТ'!BK13)))=0,"",IF(AND(Главная!$B$73="на кровоточивость десен при чистке зубов",Результаты!$U$11&gt;=50),Лист4!P84,IF(AND(Главная!$B$73="чувствительность зубов при приёме горячей/холодной пищи",Результаты!$U$11&gt;=18),Лист4!P51,IF(AND(Главная!$B$73="частую кровоточивость десен при чистке зубов",Результаты!$U$11&gt;=50),Лист4!P101,'Осмотр СТОМАТ'!BK13))))</f>
        <v/>
      </c>
      <c r="Q32" s="140" t="str">
        <f ca="1">IF(IF(AND(Главная!$B$73="на кровоточивость десен при чистке зубов",Результаты!$U$11&gt;=50),Лист4!Q84,IF(AND(Главная!$B$73="чувствительность зубов при приёме горячей/холодной пищи",Результаты!$U$11&gt;=18),Лист4!Q51,IF(AND(Главная!$B$73="частую кровоточивость десен при чистке зубов",Результаты!$U$11&gt;=50),Лист4!Q101,'Осмотр СТОМАТ'!BL13)))=0,"",IF(AND(Главная!$B$73="на кровоточивость десен при чистке зубов",Результаты!$U$11&gt;=50),Лист4!Q84,IF(AND(Главная!$B$73="чувствительность зубов при приёме горячей/холодной пищи",Результаты!$U$11&gt;=18),Лист4!Q51,IF(AND(Главная!$B$73="частую кровоточивость десен при чистке зубов",Результаты!$U$11&gt;=50),Лист4!Q101,'Осмотр СТОМАТ'!BL13))))</f>
        <v/>
      </c>
      <c r="R32" s="85"/>
      <c r="S32" s="85"/>
      <c r="T32" s="24"/>
      <c r="U32" s="77"/>
      <c r="V32" s="92"/>
      <c r="W32" s="395"/>
      <c r="X32" s="470"/>
      <c r="Y32" s="470"/>
      <c r="Z32" s="470"/>
      <c r="AA32" s="470"/>
      <c r="AB32" s="470"/>
      <c r="AC32" s="470"/>
      <c r="AD32" s="470"/>
      <c r="AE32" s="88"/>
      <c r="AF32" s="88"/>
      <c r="AG32" s="88"/>
      <c r="AH32" s="88"/>
      <c r="AI32" s="88"/>
      <c r="AJ32" s="88"/>
      <c r="AK32" s="88"/>
      <c r="AL32" s="88"/>
      <c r="AM32" s="88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7"/>
      <c r="BJ32" s="207"/>
    </row>
    <row r="33" spans="1:62" s="3" customFormat="1" ht="13.9" customHeight="1" x14ac:dyDescent="0.2">
      <c r="A33" s="119" t="s">
        <v>33</v>
      </c>
      <c r="B33" s="140" t="str">
        <f ca="1">IF(IF(AND(Главная!$B$73="на кровоточивость десен при чистке зубов",Результаты!$U$11&gt;=50),Лист4!B85,IF(AND(Главная!$B$73="чувствительность зубов при приёме горячей/холодной пищи",Результаты!$U$11&gt;=18),Лист4!B52,IF(AND(Главная!$B$73="частую кровоточивость десен при чистке зубов",Результаты!$U$11&gt;=50),Лист4!B102,'Осмотр СТОМАТ'!AW14)))=0,"",IF(AND(Главная!$B$73="на кровоточивость десен при чистке зубов",Результаты!$U$11&gt;=50),Лист4!B85,IF(AND(Главная!$B$73="чувствительность зубов при приёме горячей/холодной пищи",Результаты!$U$11&gt;=18),Лист4!B52,IF(AND(Главная!$B$73="частую кровоточивость десен при чистке зубов",Результаты!$U$11&gt;=50),Лист4!B102,'Осмотр СТОМАТ'!AW14))))</f>
        <v/>
      </c>
      <c r="C33" s="140" t="str">
        <f ca="1">IF(IF(AND(Главная!$B$73="на кровоточивость десен при чистке зубов",Результаты!$U$11&gt;=50),Лист4!C85,IF(AND(Главная!$B$73="чувствительность зубов при приёме горячей/холодной пищи",Результаты!$U$11&gt;=18),Лист4!C52,IF(AND(Главная!$B$73="частую кровоточивость десен при чистке зубов",Результаты!$U$11&gt;=50),Лист4!C102,'Осмотр СТОМАТ'!AX14)))=0,"",IF(AND(Главная!$B$73="на кровоточивость десен при чистке зубов",Результаты!$U$11&gt;=50),Лист4!C85,IF(AND(Главная!$B$73="чувствительность зубов при приёме горячей/холодной пищи",Результаты!$U$11&gt;=18),Лист4!C52,IF(AND(Главная!$B$73="частую кровоточивость десен при чистке зубов",Результаты!$U$11&gt;=50),Лист4!C102,'Осмотр СТОМАТ'!AX14))))</f>
        <v/>
      </c>
      <c r="D33" s="140" t="str">
        <f ca="1">IF(IF(AND(Главная!$B$73="на кровоточивость десен при чистке зубов",Результаты!$U$11&gt;=50),Лист4!D85,IF(AND(Главная!$B$73="чувствительность зубов при приёме горячей/холодной пищи",Результаты!$U$11&gt;=18),Лист4!D52,IF(AND(Главная!$B$73="частую кровоточивость десен при чистке зубов",Результаты!$U$11&gt;=50),Лист4!D102,'Осмотр СТОМАТ'!AY14)))=0,"",IF(AND(Главная!$B$73="на кровоточивость десен при чистке зубов",Результаты!$U$11&gt;=50),Лист4!D85,IF(AND(Главная!$B$73="чувствительность зубов при приёме горячей/холодной пищи",Результаты!$U$11&gt;=18),Лист4!D52,IF(AND(Главная!$B$73="частую кровоточивость десен при чистке зубов",Результаты!$U$11&gt;=50),Лист4!D102,'Осмотр СТОМАТ'!AY14))))</f>
        <v/>
      </c>
      <c r="E33" s="140" t="str">
        <f ca="1">IF(IF(AND(Главная!$B$73="на кровоточивость десен при чистке зубов",Результаты!$U$11&gt;=50),Лист4!E85,IF(AND(Главная!$B$73="чувствительность зубов при приёме горячей/холодной пищи",Результаты!$U$11&gt;=18),Лист4!E52,IF(AND(Главная!$B$73="частую кровоточивость десен при чистке зубов",Результаты!$U$11&gt;=50),Лист4!E102,'Осмотр СТОМАТ'!AZ14)))=0,"",IF(AND(Главная!$B$73="на кровоточивость десен при чистке зубов",Результаты!$U$11&gt;=50),Лист4!E85,IF(AND(Главная!$B$73="чувствительность зубов при приёме горячей/холодной пищи",Результаты!$U$11&gt;=18),Лист4!E52,IF(AND(Главная!$B$73="частую кровоточивость десен при чистке зубов",Результаты!$U$11&gt;=50),Лист4!E102,'Осмотр СТОМАТ'!AZ14))))</f>
        <v/>
      </c>
      <c r="F33" s="140" t="str">
        <f ca="1">IF(IF(AND(Главная!$B$73="на кровоточивость десен при чистке зубов",Результаты!$U$11&gt;=50),Лист4!F85,IF(AND(Главная!$B$73="чувствительность зубов при приёме горячей/холодной пищи",Результаты!$U$11&gt;=18),Лист4!F52,IF(AND(Главная!$B$73="частую кровоточивость десен при чистке зубов",Результаты!$U$11&gt;=50),Лист4!F102,'Осмотр СТОМАТ'!BA14)))=0,"",IF(AND(Главная!$B$73="на кровоточивость десен при чистке зубов",Результаты!$U$11&gt;=50),Лист4!F85,IF(AND(Главная!$B$73="чувствительность зубов при приёме горячей/холодной пищи",Результаты!$U$11&gt;=18),Лист4!F52,IF(AND(Главная!$B$73="частую кровоточивость десен при чистке зубов",Результаты!$U$11&gt;=50),Лист4!F102,'Осмотр СТОМАТ'!BA14))))</f>
        <v>н</v>
      </c>
      <c r="G33" s="140" t="str">
        <f ca="1">IF(IF(AND(Главная!$B$73="на кровоточивость десен при чистке зубов",Результаты!$U$11&gt;=50),Лист4!G85,IF(AND(Главная!$B$73="чувствительность зубов при приёме горячей/холодной пищи",Результаты!$U$11&gt;=18),Лист4!G52,IF(AND(Главная!$B$73="частую кровоточивость десен при чистке зубов",Результаты!$U$11&gt;=50),Лист4!G102,'Осмотр СТОМАТ'!BB14)))=0,"",IF(AND(Главная!$B$73="на кровоточивость десен при чистке зубов",Результаты!$U$11&gt;=50),Лист4!G85,IF(AND(Главная!$B$73="чувствительность зубов при приёме горячей/холодной пищи",Результаты!$U$11&gt;=18),Лист4!G52,IF(AND(Главная!$B$73="частую кровоточивость десен при чистке зубов",Результаты!$U$11&gt;=50),Лист4!G102,'Осмотр СТОМАТ'!BB14))))</f>
        <v>н</v>
      </c>
      <c r="H33" s="140" t="str">
        <f ca="1">IF(IF(AND(Главная!$B$73="на кровоточивость десен при чистке зубов",Результаты!$U$11&gt;=50),Лист4!H85,IF(AND(Главная!$B$73="чувствительность зубов при приёме горячей/холодной пищи",Результаты!$U$11&gt;=18),Лист4!H52,IF(AND(Главная!$B$73="частую кровоточивость десен при чистке зубов",Результаты!$U$11&gt;=50),Лист4!H102,'Осмотр СТОМАТ'!BC14)))=0,"",IF(AND(Главная!$B$73="на кровоточивость десен при чистке зубов",Результаты!$U$11&gt;=50),Лист4!H85,IF(AND(Главная!$B$73="чувствительность зубов при приёме горячей/холодной пищи",Результаты!$U$11&gt;=18),Лист4!H52,IF(AND(Главная!$B$73="частую кровоточивость десен при чистке зубов",Результаты!$U$11&gt;=50),Лист4!H102,'Осмотр СТОМАТ'!BC14))))</f>
        <v>н</v>
      </c>
      <c r="I33" s="140" t="str">
        <f ca="1">IF(IF(AND(Главная!$B$73="на кровоточивость десен при чистке зубов",Результаты!$U$11&gt;=50),Лист4!I85,IF(AND(Главная!$B$73="чувствительность зубов при приёме горячей/холодной пищи",Результаты!$U$11&gt;=18),Лист4!I52,IF(AND(Главная!$B$73="частую кровоточивость десен при чистке зубов",Результаты!$U$11&gt;=50),Лист4!I102,'Осмотр СТОМАТ'!BD14)))=0,"",IF(AND(Главная!$B$73="на кровоточивость десен при чистке зубов",Результаты!$U$11&gt;=50),Лист4!I85,IF(AND(Главная!$B$73="чувствительность зубов при приёме горячей/холодной пищи",Результаты!$U$11&gt;=18),Лист4!I52,IF(AND(Главная!$B$73="частую кровоточивость десен при чистке зубов",Результаты!$U$11&gt;=50),Лист4!I102,'Осмотр СТОМАТ'!BD14))))</f>
        <v>н</v>
      </c>
      <c r="J33" s="140" t="str">
        <f ca="1">IF(IF(AND(Главная!$B$73="на кровоточивость десен при чистке зубов",Результаты!$U$11&gt;=50),Лист4!J85,IF(AND(Главная!$B$73="чувствительность зубов при приёме горячей/холодной пищи",Результаты!$U$11&gt;=18),Лист4!J52,IF(AND(Главная!$B$73="частую кровоточивость десен при чистке зубов",Результаты!$U$11&gt;=50),Лист4!J102,'Осмотр СТОМАТ'!BE14)))=0,"",IF(AND(Главная!$B$73="на кровоточивость десен при чистке зубов",Результаты!$U$11&gt;=50),Лист4!J85,IF(AND(Главная!$B$73="чувствительность зубов при приёме горячей/холодной пищи",Результаты!$U$11&gt;=18),Лист4!J52,IF(AND(Главная!$B$73="частую кровоточивость десен при чистке зубов",Результаты!$U$11&gt;=50),Лист4!J102,'Осмотр СТОМАТ'!BE14))))</f>
        <v>н</v>
      </c>
      <c r="K33" s="140" t="str">
        <f ca="1">IF(IF(AND(Главная!$B$73="на кровоточивость десен при чистке зубов",Результаты!$U$11&gt;=50),Лист4!K85,IF(AND(Главная!$B$73="чувствительность зубов при приёме горячей/холодной пищи",Результаты!$U$11&gt;=18),Лист4!K52,IF(AND(Главная!$B$73="частую кровоточивость десен при чистке зубов",Результаты!$U$11&gt;=50),Лист4!K102,'Осмотр СТОМАТ'!BF14)))=0,"",IF(AND(Главная!$B$73="на кровоточивость десен при чистке зубов",Результаты!$U$11&gt;=50),Лист4!K85,IF(AND(Главная!$B$73="чувствительность зубов при приёме горячей/холодной пищи",Результаты!$U$11&gt;=18),Лист4!K52,IF(AND(Главная!$B$73="частую кровоточивость десен при чистке зубов",Результаты!$U$11&gt;=50),Лист4!K102,'Осмотр СТОМАТ'!BF14))))</f>
        <v>н</v>
      </c>
      <c r="L33" s="140" t="str">
        <f ca="1">IF(IF(AND(Главная!$B$73="на кровоточивость десен при чистке зубов",Результаты!$U$11&gt;=50),Лист4!L85,IF(AND(Главная!$B$73="чувствительность зубов при приёме горячей/холодной пищи",Результаты!$U$11&gt;=18),Лист4!L52,IF(AND(Главная!$B$73="частую кровоточивость десен при чистке зубов",Результаты!$U$11&gt;=50),Лист4!L102,'Осмотр СТОМАТ'!BG14)))=0,"",IF(AND(Главная!$B$73="на кровоточивость десен при чистке зубов",Результаты!$U$11&gt;=50),Лист4!L85,IF(AND(Главная!$B$73="чувствительность зубов при приёме горячей/холодной пищи",Результаты!$U$11&gt;=18),Лист4!L52,IF(AND(Главная!$B$73="частую кровоточивость десен при чистке зубов",Результаты!$U$11&gt;=50),Лист4!L102,'Осмотр СТОМАТ'!BG14))))</f>
        <v/>
      </c>
      <c r="M33" s="140" t="str">
        <f ca="1">IF(IF(AND(Главная!$B$73="на кровоточивость десен при чистке зубов",Результаты!$U$11&gt;=50),Лист4!M85,IF(AND(Главная!$B$73="чувствительность зубов при приёме горячей/холодной пищи",Результаты!$U$11&gt;=18),Лист4!M52,IF(AND(Главная!$B$73="частую кровоточивость десен при чистке зубов",Результаты!$U$11&gt;=50),Лист4!M102,'Осмотр СТОМАТ'!BH14)))=0,"",IF(AND(Главная!$B$73="на кровоточивость десен при чистке зубов",Результаты!$U$11&gt;=50),Лист4!M85,IF(AND(Главная!$B$73="чувствительность зубов при приёме горячей/холодной пищи",Результаты!$U$11&gt;=18),Лист4!M52,IF(AND(Главная!$B$73="частую кровоточивость десен при чистке зубов",Результаты!$U$11&gt;=50),Лист4!M102,'Осмотр СТОМАТ'!BH14))))</f>
        <v/>
      </c>
      <c r="N33" s="140" t="str">
        <f ca="1">IF(IF(AND(Главная!$B$73="на кровоточивость десен при чистке зубов",Результаты!$U$11&gt;=50),Лист4!N85,IF(AND(Главная!$B$73="чувствительность зубов при приёме горячей/холодной пищи",Результаты!$U$11&gt;=18),Лист4!N52,IF(AND(Главная!$B$73="частую кровоточивость десен при чистке зубов",Результаты!$U$11&gt;=50),Лист4!N102,'Осмотр СТОМАТ'!BI14)))=0,"",IF(AND(Главная!$B$73="на кровоточивость десен при чистке зубов",Результаты!$U$11&gt;=50),Лист4!N85,IF(AND(Главная!$B$73="чувствительность зубов при приёме горячей/холодной пищи",Результаты!$U$11&gt;=18),Лист4!N52,IF(AND(Главная!$B$73="частую кровоточивость десен при чистке зубов",Результаты!$U$11&gt;=50),Лист4!N102,'Осмотр СТОМАТ'!BI14))))</f>
        <v/>
      </c>
      <c r="O33" s="140" t="str">
        <f ca="1">IF(IF(AND(Главная!$B$73="на кровоточивость десен при чистке зубов",Результаты!$U$11&gt;=50),Лист4!O85,IF(AND(Главная!$B$73="чувствительность зубов при приёме горячей/холодной пищи",Результаты!$U$11&gt;=18),Лист4!O52,IF(AND(Главная!$B$73="частую кровоточивость десен при чистке зубов",Результаты!$U$11&gt;=50),Лист4!O102,'Осмотр СТОМАТ'!BJ14)))=0,"",IF(AND(Главная!$B$73="на кровоточивость десен при чистке зубов",Результаты!$U$11&gt;=50),Лист4!O85,IF(AND(Главная!$B$73="чувствительность зубов при приёме горячей/холодной пищи",Результаты!$U$11&gt;=18),Лист4!O52,IF(AND(Главная!$B$73="частую кровоточивость десен при чистке зубов",Результаты!$U$11&gt;=50),Лист4!O102,'Осмотр СТОМАТ'!BJ14))))</f>
        <v/>
      </c>
      <c r="P33" s="140" t="str">
        <f ca="1">IF(IF(AND(Главная!$B$73="на кровоточивость десен при чистке зубов",Результаты!$U$11&gt;=50),Лист4!P85,IF(AND(Главная!$B$73="чувствительность зубов при приёме горячей/холодной пищи",Результаты!$U$11&gt;=18),Лист4!P52,IF(AND(Главная!$B$73="частую кровоточивость десен при чистке зубов",Результаты!$U$11&gt;=50),Лист4!P102,'Осмотр СТОМАТ'!BK14)))=0,"",IF(AND(Главная!$B$73="на кровоточивость десен при чистке зубов",Результаты!$U$11&gt;=50),Лист4!P85,IF(AND(Главная!$B$73="чувствительность зубов при приёме горячей/холодной пищи",Результаты!$U$11&gt;=18),Лист4!P52,IF(AND(Главная!$B$73="частую кровоточивость десен при чистке зубов",Результаты!$U$11&gt;=50),Лист4!P102,'Осмотр СТОМАТ'!BK14))))</f>
        <v/>
      </c>
      <c r="Q33" s="140" t="str">
        <f ca="1">IF(IF(AND(Главная!$B$73="на кровоточивость десен при чистке зубов",Результаты!$U$11&gt;=50),Лист4!Q85,IF(AND(Главная!$B$73="чувствительность зубов при приёме горячей/холодной пищи",Результаты!$U$11&gt;=18),Лист4!Q52,IF(AND(Главная!$B$73="частую кровоточивость десен при чистке зубов",Результаты!$U$11&gt;=50),Лист4!Q102,'Осмотр СТОМАТ'!BL14)))=0,"",IF(AND(Главная!$B$73="на кровоточивость десен при чистке зубов",Результаты!$U$11&gt;=50),Лист4!Q85,IF(AND(Главная!$B$73="чувствительность зубов при приёме горячей/холодной пищи",Результаты!$U$11&gt;=18),Лист4!Q52,IF(AND(Главная!$B$73="частую кровоточивость десен при чистке зубов",Результаты!$U$11&gt;=50),Лист4!Q102,'Осмотр СТОМАТ'!BL14))))</f>
        <v/>
      </c>
      <c r="R33" s="85"/>
      <c r="S33" s="85"/>
      <c r="T33" s="25"/>
      <c r="U33" s="413"/>
      <c r="V33" s="471"/>
      <c r="W33" s="471"/>
      <c r="X33" s="471"/>
      <c r="Y33" s="471"/>
      <c r="Z33" s="471"/>
      <c r="AA33" s="471"/>
      <c r="AB33" s="471"/>
      <c r="AC33" s="471"/>
      <c r="AD33" s="471"/>
      <c r="AE33" s="471"/>
      <c r="AF33" s="471"/>
      <c r="AG33" s="471"/>
      <c r="AH33" s="471"/>
      <c r="AI33" s="471"/>
      <c r="AJ33" s="471"/>
      <c r="AK33" s="471"/>
      <c r="AL33" s="471"/>
      <c r="AM33" s="471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</row>
    <row r="34" spans="1:62" s="3" customFormat="1" ht="19.149999999999999" customHeight="1" x14ac:dyDescent="0.2">
      <c r="A34" s="117" t="s">
        <v>34</v>
      </c>
      <c r="B34" s="140" t="str">
        <f ca="1">IF(IF(AND(Главная!$B$73="на кровоточивость десен при чистке зубов",Результаты!$U$11&gt;=50),Лист4!B86,IF(AND(Главная!$B$73="чувствительность зубов при приёме горячей/холодной пищи",Результаты!$U$11&gt;=18),Лист4!B53,IF(AND(Главная!$B$73="частую кровоточивость десен при чистке зубов",Результаты!$U$11&gt;=50),Лист4!B103,'Осмотр СТОМАТ'!AW15)))=0,"",IF(AND(Главная!$B$73="на кровоточивость десен при чистке зубов",Результаты!$U$11&gt;=50),Лист4!B86,IF(AND(Главная!$B$73="чувствительность зубов при приёме горячей/холодной пищи",Результаты!$U$11&gt;=18),Лист4!B53,IF(AND(Главная!$B$73="частую кровоточивость десен при чистке зубов",Результаты!$U$11&gt;=50),Лист4!B103,'Осмотр СТОМАТ'!AW15))))</f>
        <v/>
      </c>
      <c r="C34" s="140" t="str">
        <f ca="1">IF(IF(AND(Главная!$B$73="на кровоточивость десен при чистке зубов",Результаты!$U$11&gt;=50),Лист4!C86,IF(AND(Главная!$B$73="чувствительность зубов при приёме горячей/холодной пищи",Результаты!$U$11&gt;=18),Лист4!C53,IF(AND(Главная!$B$73="частую кровоточивость десен при чистке зубов",Результаты!$U$11&gt;=50),Лист4!C103,'Осмотр СТОМАТ'!AX15)))=0,"",IF(AND(Главная!$B$73="на кровоточивость десен при чистке зубов",Результаты!$U$11&gt;=50),Лист4!C86,IF(AND(Главная!$B$73="чувствительность зубов при приёме горячей/холодной пищи",Результаты!$U$11&gt;=18),Лист4!C53,IF(AND(Главная!$B$73="частую кровоточивость десен при чистке зубов",Результаты!$U$11&gt;=50),Лист4!C103,'Осмотр СТОМАТ'!AX15))))</f>
        <v>к</v>
      </c>
      <c r="D34" s="140" t="str">
        <f ca="1">IF(IF(AND(Главная!$B$73="на кровоточивость десен при чистке зубов",Результаты!$U$11&gt;=50),Лист4!D86,IF(AND(Главная!$B$73="чувствительность зубов при приёме горячей/холодной пищи",Результаты!$U$11&gt;=18),Лист4!D53,IF(AND(Главная!$B$73="частую кровоточивость десен при чистке зубов",Результаты!$U$11&gt;=50),Лист4!D103,'Осмотр СТОМАТ'!AY15)))=0,"",IF(AND(Главная!$B$73="на кровоточивость десен при чистке зубов",Результаты!$U$11&gt;=50),Лист4!D86,IF(AND(Главная!$B$73="чувствительность зубов при приёме горячей/холодной пищи",Результаты!$U$11&gt;=18),Лист4!D53,IF(AND(Главная!$B$73="частую кровоточивость десен при чистке зубов",Результаты!$U$11&gt;=50),Лист4!D103,'Осмотр СТОМАТ'!AY15))))</f>
        <v>к</v>
      </c>
      <c r="E34" s="140" t="str">
        <f ca="1">IF(IF(AND(Главная!$B$73="на кровоточивость десен при чистке зубов",Результаты!$U$11&gt;=50),Лист4!E86,IF(AND(Главная!$B$73="чувствительность зубов при приёме горячей/холодной пищи",Результаты!$U$11&gt;=18),Лист4!E53,IF(AND(Главная!$B$73="частую кровоточивость десен при чистке зубов",Результаты!$U$11&gt;=50),Лист4!E103,'Осмотр СТОМАТ'!AZ15)))=0,"",IF(AND(Главная!$B$73="на кровоточивость десен при чистке зубов",Результаты!$U$11&gt;=50),Лист4!E86,IF(AND(Главная!$B$73="чувствительность зубов при приёме горячей/холодной пищи",Результаты!$U$11&gt;=18),Лист4!E53,IF(AND(Главная!$B$73="частую кровоточивость десен при чистке зубов",Результаты!$U$11&gt;=50),Лист4!E103,'Осмотр СТОМАТ'!AZ15))))</f>
        <v>к</v>
      </c>
      <c r="F34" s="140" t="str">
        <f ca="1">IF(IF(AND(Главная!$B$73="на кровоточивость десен при чистке зубов",Результаты!$U$11&gt;=50),Лист4!F86,IF(AND(Главная!$B$73="чувствительность зубов при приёме горячей/холодной пищи",Результаты!$U$11&gt;=18),Лист4!F53,IF(AND(Главная!$B$73="частую кровоточивость десен при чистке зубов",Результаты!$U$11&gt;=50),Лист4!F103,'Осмотр СТОМАТ'!BA15)))=0,"",IF(AND(Главная!$B$73="на кровоточивость десен при чистке зубов",Результаты!$U$11&gt;=50),Лист4!F86,IF(AND(Главная!$B$73="чувствительность зубов при приёме горячей/холодной пищи",Результаты!$U$11&gt;=18),Лист4!F53,IF(AND(Главная!$B$73="частую кровоточивость десен при чистке зубов",Результаты!$U$11&gt;=50),Лист4!F103,'Осмотр СТОМАТ'!BA15))))</f>
        <v/>
      </c>
      <c r="G34" s="140" t="str">
        <f ca="1">IF(IF(AND(Главная!$B$73="на кровоточивость десен при чистке зубов",Результаты!$U$11&gt;=50),Лист4!G86,IF(AND(Главная!$B$73="чувствительность зубов при приёме горячей/холодной пищи",Результаты!$U$11&gt;=18),Лист4!G53,IF(AND(Главная!$B$73="частую кровоточивость десен при чистке зубов",Результаты!$U$11&gt;=50),Лист4!G103,'Осмотр СТОМАТ'!BB15)))=0,"",IF(AND(Главная!$B$73="на кровоточивость десен при чистке зубов",Результаты!$U$11&gt;=50),Лист4!G86,IF(AND(Главная!$B$73="чувствительность зубов при приёме горячей/холодной пищи",Результаты!$U$11&gt;=18),Лист4!G53,IF(AND(Главная!$B$73="частую кровоточивость десен при чистке зубов",Результаты!$U$11&gt;=50),Лист4!G103,'Осмотр СТОМАТ'!BB15))))</f>
        <v>п</v>
      </c>
      <c r="H34" s="140" t="str">
        <f ca="1">IF(IF(AND(Главная!$B$73="на кровоточивость десен при чистке зубов",Результаты!$U$11&gt;=50),Лист4!H86,IF(AND(Главная!$B$73="чувствительность зубов при приёме горячей/холодной пищи",Результаты!$U$11&gt;=18),Лист4!H53,IF(AND(Главная!$B$73="частую кровоточивость десен при чистке зубов",Результаты!$U$11&gt;=50),Лист4!H103,'Осмотр СТОМАТ'!BC15)))=0,"",IF(AND(Главная!$B$73="на кровоточивость десен при чистке зубов",Результаты!$U$11&gt;=50),Лист4!H86,IF(AND(Главная!$B$73="чувствительность зубов при приёме горячей/холодной пищи",Результаты!$U$11&gt;=18),Лист4!H53,IF(AND(Главная!$B$73="частую кровоточивость десен при чистке зубов",Результаты!$U$11&gt;=50),Лист4!H103,'Осмотр СТОМАТ'!BC15))))</f>
        <v>с</v>
      </c>
      <c r="I34" s="140" t="str">
        <f ca="1">IF(IF(AND(Главная!$B$73="на кровоточивость десен при чистке зубов",Результаты!$U$11&gt;=50),Лист4!I86,IF(AND(Главная!$B$73="чувствительность зубов при приёме горячей/холодной пищи",Результаты!$U$11&gt;=18),Лист4!I53,IF(AND(Главная!$B$73="частую кровоточивость десен при чистке зубов",Результаты!$U$11&gt;=50),Лист4!I103,'Осмотр СТОМАТ'!BD15)))=0,"",IF(AND(Главная!$B$73="на кровоточивость десен при чистке зубов",Результаты!$U$11&gt;=50),Лист4!I86,IF(AND(Главная!$B$73="чувствительность зубов при приёме горячей/холодной пищи",Результаты!$U$11&gt;=18),Лист4!I53,IF(AND(Главная!$B$73="частую кровоточивость десен при чистке зубов",Результаты!$U$11&gt;=50),Лист4!I103,'Осмотр СТОМАТ'!BD15))))</f>
        <v/>
      </c>
      <c r="J34" s="140" t="str">
        <f ca="1">IF(IF(AND(Главная!$B$73="на кровоточивость десен при чистке зубов",Результаты!$U$11&gt;=50),Лист4!J86,IF(AND(Главная!$B$73="чувствительность зубов при приёме горячей/холодной пищи",Результаты!$U$11&gt;=18),Лист4!J53,IF(AND(Главная!$B$73="частую кровоточивость десен при чистке зубов",Результаты!$U$11&gt;=50),Лист4!J103,'Осмотр СТОМАТ'!BE15)))=0,"",IF(AND(Главная!$B$73="на кровоточивость десен при чистке зубов",Результаты!$U$11&gt;=50),Лист4!J86,IF(AND(Главная!$B$73="чувствительность зубов при приёме горячей/холодной пищи",Результаты!$U$11&gt;=18),Лист4!J53,IF(AND(Главная!$B$73="частую кровоточивость десен при чистке зубов",Результаты!$U$11&gt;=50),Лист4!J103,'Осмотр СТОМАТ'!BE15))))</f>
        <v/>
      </c>
      <c r="K34" s="140" t="str">
        <f ca="1">IF(IF(AND(Главная!$B$73="на кровоточивость десен при чистке зубов",Результаты!$U$11&gt;=50),Лист4!K86,IF(AND(Главная!$B$73="чувствительность зубов при приёме горячей/холодной пищи",Результаты!$U$11&gt;=18),Лист4!K53,IF(AND(Главная!$B$73="частую кровоточивость десен при чистке зубов",Результаты!$U$11&gt;=50),Лист4!K103,'Осмотр СТОМАТ'!BF15)))=0,"",IF(AND(Главная!$B$73="на кровоточивость десен при чистке зубов",Результаты!$U$11&gt;=50),Лист4!K86,IF(AND(Главная!$B$73="чувствительность зубов при приёме горячей/холодной пищи",Результаты!$U$11&gt;=18),Лист4!K53,IF(AND(Главная!$B$73="частую кровоточивость десен при чистке зубов",Результаты!$U$11&gt;=50),Лист4!K103,'Осмотр СТОМАТ'!BF15))))</f>
        <v>с</v>
      </c>
      <c r="L34" s="140" t="str">
        <f ca="1">IF(IF(AND(Главная!$B$73="на кровоточивость десен при чистке зубов",Результаты!$U$11&gt;=50),Лист4!L86,IF(AND(Главная!$B$73="чувствительность зубов при приёме горячей/холодной пищи",Результаты!$U$11&gt;=18),Лист4!L53,IF(AND(Главная!$B$73="частую кровоточивость десен при чистке зубов",Результаты!$U$11&gt;=50),Лист4!L103,'Осмотр СТОМАТ'!BG15)))=0,"",IF(AND(Главная!$B$73="на кровоточивость десен при чистке зубов",Результаты!$U$11&gt;=50),Лист4!L86,IF(AND(Главная!$B$73="чувствительность зубов при приёме горячей/холодной пищи",Результаты!$U$11&gt;=18),Лист4!L53,IF(AND(Главная!$B$73="частую кровоточивость десен при чистке зубов",Результаты!$U$11&gt;=50),Лист4!L103,'Осмотр СТОМАТ'!BG15))))</f>
        <v/>
      </c>
      <c r="M34" s="140" t="str">
        <f ca="1">IF(IF(AND(Главная!$B$73="на кровоточивость десен при чистке зубов",Результаты!$U$11&gt;=50),Лист4!M86,IF(AND(Главная!$B$73="чувствительность зубов при приёме горячей/холодной пищи",Результаты!$U$11&gt;=18),Лист4!M53,IF(AND(Главная!$B$73="частую кровоточивость десен при чистке зубов",Результаты!$U$11&gt;=50),Лист4!M103,'Осмотр СТОМАТ'!BH15)))=0,"",IF(AND(Главная!$B$73="на кровоточивость десен при чистке зубов",Результаты!$U$11&gt;=50),Лист4!M86,IF(AND(Главная!$B$73="чувствительность зубов при приёме горячей/холодной пищи",Результаты!$U$11&gt;=18),Лист4!M53,IF(AND(Главная!$B$73="частую кровоточивость десен при чистке зубов",Результаты!$U$11&gt;=50),Лист4!M103,'Осмотр СТОМАТ'!BH15))))</f>
        <v>п/с</v>
      </c>
      <c r="N34" s="140" t="str">
        <f ca="1">IF(IF(AND(Главная!$B$73="на кровоточивость десен при чистке зубов",Результаты!$U$11&gt;=50),Лист4!N86,IF(AND(Главная!$B$73="чувствительность зубов при приёме горячей/холодной пищи",Результаты!$U$11&gt;=18),Лист4!N53,IF(AND(Главная!$B$73="частую кровоточивость десен при чистке зубов",Результаты!$U$11&gt;=50),Лист4!N103,'Осмотр СТОМАТ'!BI15)))=0,"",IF(AND(Главная!$B$73="на кровоточивость десен при чистке зубов",Результаты!$U$11&gt;=50),Лист4!N86,IF(AND(Главная!$B$73="чувствительность зубов при приёме горячей/холодной пищи",Результаты!$U$11&gt;=18),Лист4!N53,IF(AND(Главная!$B$73="частую кровоточивость десен при чистке зубов",Результаты!$U$11&gt;=50),Лист4!N103,'Осмотр СТОМАТ'!BI15))))</f>
        <v>к</v>
      </c>
      <c r="O34" s="140" t="str">
        <f ca="1">IF(IF(AND(Главная!$B$73="на кровоточивость десен при чистке зубов",Результаты!$U$11&gt;=50),Лист4!O86,IF(AND(Главная!$B$73="чувствительность зубов при приёме горячей/холодной пищи",Результаты!$U$11&gt;=18),Лист4!O53,IF(AND(Главная!$B$73="частую кровоточивость десен при чистке зубов",Результаты!$U$11&gt;=50),Лист4!O103,'Осмотр СТОМАТ'!BJ15)))=0,"",IF(AND(Главная!$B$73="на кровоточивость десен при чистке зубов",Результаты!$U$11&gt;=50),Лист4!O86,IF(AND(Главная!$B$73="чувствительность зубов при приёме горячей/холодной пищи",Результаты!$U$11&gt;=18),Лист4!O53,IF(AND(Главная!$B$73="частую кровоточивость десен при чистке зубов",Результаты!$U$11&gt;=50),Лист4!O103,'Осмотр СТОМАТ'!BJ15))))</f>
        <v>к</v>
      </c>
      <c r="P34" s="140" t="str">
        <f ca="1">IF(IF(AND(Главная!$B$73="на кровоточивость десен при чистке зубов",Результаты!$U$11&gt;=50),Лист4!P86,IF(AND(Главная!$B$73="чувствительность зубов при приёме горячей/холодной пищи",Результаты!$U$11&gt;=18),Лист4!P53,IF(AND(Главная!$B$73="частую кровоточивость десен при чистке зубов",Результаты!$U$11&gt;=50),Лист4!P103,'Осмотр СТОМАТ'!BK15)))=0,"",IF(AND(Главная!$B$73="на кровоточивость десен при чистке зубов",Результаты!$U$11&gt;=50),Лист4!P86,IF(AND(Главная!$B$73="чувствительность зубов при приёме горячей/холодной пищи",Результаты!$U$11&gt;=18),Лист4!P53,IF(AND(Главная!$B$73="частую кровоточивость десен при чистке зубов",Результаты!$U$11&gt;=50),Лист4!P103,'Осмотр СТОМАТ'!BK15))))</f>
        <v>к</v>
      </c>
      <c r="Q34" s="140" t="str">
        <f ca="1">IF(IF(AND(Главная!$B$73="на кровоточивость десен при чистке зубов",Результаты!$U$11&gt;=50),Лист4!Q86,IF(AND(Главная!$B$73="чувствительность зубов при приёме горячей/холодной пищи",Результаты!$U$11&gt;=18),Лист4!Q53,IF(AND(Главная!$B$73="частую кровоточивость десен при чистке зубов",Результаты!$U$11&gt;=50),Лист4!Q103,'Осмотр СТОМАТ'!BL15)))=0,"",IF(AND(Главная!$B$73="на кровоточивость десен при чистке зубов",Результаты!$U$11&gt;=50),Лист4!Q86,IF(AND(Главная!$B$73="чувствительность зубов при приёме горячей/холодной пищи",Результаты!$U$11&gt;=18),Лист4!Q53,IF(AND(Главная!$B$73="частую кровоточивость десен при чистке зубов",Результаты!$U$11&gt;=50),Лист4!Q103,'Осмотр СТОМАТ'!BL15))))</f>
        <v/>
      </c>
      <c r="R34" s="107"/>
      <c r="S34" s="107"/>
      <c r="T34" s="13"/>
      <c r="U34" s="471"/>
      <c r="V34" s="471"/>
      <c r="W34" s="471"/>
      <c r="X34" s="471"/>
      <c r="Y34" s="471"/>
      <c r="Z34" s="471"/>
      <c r="AA34" s="471"/>
      <c r="AB34" s="471"/>
      <c r="AC34" s="471"/>
      <c r="AD34" s="471"/>
      <c r="AE34" s="471"/>
      <c r="AF34" s="471"/>
      <c r="AG34" s="471"/>
      <c r="AH34" s="471"/>
      <c r="AI34" s="471"/>
      <c r="AJ34" s="471"/>
      <c r="AK34" s="471"/>
      <c r="AL34" s="471"/>
      <c r="AM34" s="471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</row>
    <row r="35" spans="1:62" s="3" customFormat="1" ht="17.45" customHeight="1" x14ac:dyDescent="0.25">
      <c r="A35" s="124" t="s">
        <v>19</v>
      </c>
      <c r="B35" s="111"/>
      <c r="C35" s="111"/>
      <c r="D35" s="111"/>
      <c r="E35" s="111"/>
      <c r="F35" s="111"/>
      <c r="G35" s="111"/>
      <c r="H35" s="111"/>
      <c r="I35" s="111"/>
      <c r="J35" s="107"/>
      <c r="K35" s="112"/>
      <c r="L35" s="112"/>
      <c r="M35" s="112"/>
      <c r="N35" s="112"/>
      <c r="O35" s="112"/>
      <c r="P35" s="112"/>
      <c r="Q35" s="112"/>
      <c r="R35" s="112"/>
      <c r="S35" s="112"/>
      <c r="T35" s="25"/>
      <c r="U35" s="426"/>
      <c r="V35" s="476"/>
      <c r="W35" s="395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</row>
    <row r="36" spans="1:62" s="3" customFormat="1" ht="13.15" customHeight="1" x14ac:dyDescent="0.2">
      <c r="A36" s="75"/>
      <c r="B36" s="125">
        <v>1</v>
      </c>
      <c r="C36" s="488" t="str">
        <f>Главная!$B$77</f>
        <v>Консультация ст. терапевта</v>
      </c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78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  <c r="AH36" s="385"/>
      <c r="AI36" s="385"/>
      <c r="AJ36" s="385"/>
      <c r="AK36" s="385"/>
      <c r="AL36" s="385"/>
      <c r="AM36" s="385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</row>
    <row r="37" spans="1:62" s="3" customFormat="1" ht="14.45" customHeight="1" x14ac:dyDescent="0.25">
      <c r="A37" s="93"/>
      <c r="B37" s="125">
        <v>2</v>
      </c>
      <c r="C37" s="488" t="str">
        <f>Главная!$B$76</f>
        <v>Зубная паста фторсодержащая</v>
      </c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80"/>
      <c r="U37" s="79"/>
      <c r="V37" s="430"/>
      <c r="W37" s="469"/>
      <c r="X37" s="469"/>
      <c r="Y37" s="469"/>
      <c r="Z37" s="469"/>
      <c r="AA37" s="469"/>
      <c r="AB37" s="469"/>
      <c r="AC37" s="469"/>
      <c r="AD37" s="469"/>
      <c r="AE37" s="469"/>
      <c r="AF37" s="469"/>
      <c r="AG37" s="469"/>
      <c r="AH37" s="469"/>
      <c r="AI37" s="469"/>
      <c r="AJ37" s="469"/>
      <c r="AK37" s="469"/>
      <c r="AL37" s="469"/>
      <c r="AM37" s="469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7"/>
    </row>
    <row r="38" spans="1:62" s="3" customFormat="1" ht="14.45" customHeight="1" x14ac:dyDescent="0.2">
      <c r="A38" s="90"/>
      <c r="B38" s="98">
        <v>3</v>
      </c>
      <c r="C38" s="488" t="str">
        <f>Главная!$B$75</f>
        <v>Жесткость зубной щетки: жесткая</v>
      </c>
      <c r="D38" s="489"/>
      <c r="E38" s="489"/>
      <c r="F38" s="489"/>
      <c r="G38" s="489"/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74"/>
      <c r="U38" s="372"/>
      <c r="V38" s="483"/>
      <c r="W38" s="483"/>
      <c r="X38" s="483"/>
      <c r="Y38" s="483"/>
      <c r="Z38" s="483"/>
      <c r="AA38" s="483"/>
      <c r="AB38" s="483"/>
      <c r="AC38" s="483"/>
      <c r="AD38" s="483"/>
      <c r="AE38" s="483"/>
      <c r="AF38" s="483"/>
      <c r="AG38" s="483"/>
      <c r="AH38" s="483"/>
      <c r="AI38" s="483"/>
      <c r="AJ38" s="483"/>
      <c r="AK38" s="483"/>
      <c r="AL38" s="483"/>
      <c r="AM38" s="483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</row>
    <row r="39" spans="1:62" ht="15" x14ac:dyDescent="0.2">
      <c r="A39" s="110"/>
      <c r="B39" s="98">
        <v>4</v>
      </c>
      <c r="C39" s="438" t="s">
        <v>36</v>
      </c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74"/>
      <c r="U39" s="483"/>
      <c r="V39" s="483"/>
      <c r="W39" s="483"/>
      <c r="X39" s="483"/>
      <c r="Y39" s="483"/>
      <c r="Z39" s="483"/>
      <c r="AA39" s="483"/>
      <c r="AB39" s="483"/>
      <c r="AC39" s="483"/>
      <c r="AD39" s="483"/>
      <c r="AE39" s="483"/>
      <c r="AF39" s="483"/>
      <c r="AG39" s="483"/>
      <c r="AH39" s="483"/>
      <c r="AI39" s="483"/>
      <c r="AJ39" s="483"/>
      <c r="AK39" s="483"/>
      <c r="AL39" s="483"/>
      <c r="AM39" s="483"/>
      <c r="AT39" s="3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</row>
    <row r="40" spans="1:62" ht="15.75" x14ac:dyDescent="0.25">
      <c r="A40" s="87"/>
      <c r="B40" s="89">
        <v>5</v>
      </c>
      <c r="C40" s="438" t="s">
        <v>37</v>
      </c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74"/>
      <c r="U40" s="39"/>
      <c r="V40" s="439"/>
      <c r="W40" s="484"/>
      <c r="X40" s="484"/>
      <c r="Y40" s="484"/>
      <c r="Z40" s="484"/>
      <c r="AA40" s="484"/>
      <c r="AB40" s="484"/>
      <c r="AC40" s="484"/>
      <c r="AD40" s="484"/>
      <c r="AE40" s="484"/>
      <c r="AF40" s="484"/>
      <c r="AG40" s="484"/>
      <c r="AH40" s="484"/>
      <c r="AI40" s="484"/>
      <c r="AJ40" s="484"/>
      <c r="AK40" s="484"/>
      <c r="AL40" s="484"/>
      <c r="AM40" s="484"/>
      <c r="AT40" s="3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</row>
    <row r="41" spans="1:62" ht="13.15" customHeight="1" x14ac:dyDescent="0.25">
      <c r="A41" s="87"/>
      <c r="B41" s="89">
        <v>6</v>
      </c>
      <c r="C41" s="438" t="s">
        <v>38</v>
      </c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U41" s="93"/>
      <c r="V41" s="430"/>
      <c r="W41" s="485"/>
      <c r="X41" s="485"/>
      <c r="Y41" s="485"/>
      <c r="Z41" s="485"/>
      <c r="AA41" s="485"/>
      <c r="AB41" s="485"/>
      <c r="AC41" s="485"/>
      <c r="AD41" s="485"/>
      <c r="AE41" s="485"/>
      <c r="AF41" s="485"/>
      <c r="AG41" s="485"/>
      <c r="AH41" s="485"/>
      <c r="AI41" s="485"/>
      <c r="AJ41" s="485"/>
      <c r="AK41" s="485"/>
      <c r="AL41" s="485"/>
      <c r="AM41" s="485"/>
      <c r="AT41" s="3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208"/>
    </row>
    <row r="42" spans="1:62" ht="14.25" x14ac:dyDescent="0.2">
      <c r="A42" s="87"/>
      <c r="B42" s="89">
        <v>7</v>
      </c>
      <c r="C42" s="438" t="s">
        <v>39</v>
      </c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U42" s="373"/>
      <c r="V42" s="483"/>
      <c r="W42" s="483"/>
      <c r="X42" s="483"/>
      <c r="Y42" s="483"/>
      <c r="Z42" s="483"/>
      <c r="AA42" s="483"/>
      <c r="AB42" s="483"/>
      <c r="AC42" s="483"/>
      <c r="AD42" s="483"/>
      <c r="AE42" s="483"/>
      <c r="AF42" s="483"/>
      <c r="AG42" s="483"/>
      <c r="AH42" s="483"/>
      <c r="AI42" s="483"/>
      <c r="AJ42" s="483"/>
      <c r="AK42" s="483"/>
      <c r="AL42" s="483"/>
      <c r="AM42" s="483"/>
      <c r="AT42" s="3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208"/>
    </row>
    <row r="43" spans="1:62" x14ac:dyDescent="0.2">
      <c r="A43" s="29"/>
      <c r="B43" s="126">
        <v>8</v>
      </c>
      <c r="C43" s="487" t="s">
        <v>40</v>
      </c>
      <c r="D43" s="487"/>
      <c r="E43" s="487"/>
      <c r="F43" s="487"/>
      <c r="G43" s="487"/>
      <c r="H43" s="487"/>
      <c r="I43" s="487"/>
      <c r="J43" s="487"/>
      <c r="K43" s="487"/>
      <c r="L43" s="487"/>
      <c r="M43" s="487"/>
      <c r="N43" s="487"/>
      <c r="O43" s="487"/>
      <c r="P43" s="487"/>
      <c r="Q43" s="487"/>
      <c r="R43" s="487"/>
      <c r="S43" s="487"/>
      <c r="U43" s="483"/>
      <c r="V43" s="483"/>
      <c r="W43" s="483"/>
      <c r="X43" s="483"/>
      <c r="Y43" s="483"/>
      <c r="Z43" s="483"/>
      <c r="AA43" s="483"/>
      <c r="AB43" s="483"/>
      <c r="AC43" s="483"/>
      <c r="AD43" s="483"/>
      <c r="AE43" s="483"/>
      <c r="AF43" s="483"/>
      <c r="AG43" s="483"/>
      <c r="AH43" s="483"/>
      <c r="AI43" s="483"/>
      <c r="AJ43" s="483"/>
      <c r="AK43" s="483"/>
      <c r="AL43" s="483"/>
      <c r="AM43" s="483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</row>
    <row r="44" spans="1:62" x14ac:dyDescent="0.2">
      <c r="A44" s="29"/>
      <c r="B44" s="126">
        <v>9</v>
      </c>
      <c r="C44" s="487" t="s">
        <v>41</v>
      </c>
      <c r="D44" s="487"/>
      <c r="E44" s="487"/>
      <c r="F44" s="487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7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3"/>
      <c r="AJ44" s="483"/>
      <c r="AK44" s="483"/>
      <c r="AL44" s="483"/>
      <c r="AM44" s="483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</row>
    <row r="45" spans="1:62" x14ac:dyDescent="0.2">
      <c r="A45" s="29"/>
      <c r="B45" s="126">
        <v>10</v>
      </c>
      <c r="C45" s="487" t="s">
        <v>42</v>
      </c>
      <c r="D45" s="487"/>
      <c r="E45" s="487"/>
      <c r="F45" s="487"/>
      <c r="G45" s="487"/>
      <c r="H45" s="487"/>
      <c r="I45" s="487"/>
      <c r="J45" s="487"/>
      <c r="K45" s="487"/>
      <c r="L45" s="487"/>
      <c r="M45" s="487"/>
      <c r="N45" s="487"/>
      <c r="O45" s="487"/>
      <c r="P45" s="487"/>
      <c r="Q45" s="487"/>
      <c r="R45" s="487"/>
      <c r="S45" s="487"/>
      <c r="U45" s="483"/>
      <c r="V45" s="483"/>
      <c r="W45" s="483"/>
      <c r="X45" s="483"/>
      <c r="Y45" s="483"/>
      <c r="Z45" s="483"/>
      <c r="AA45" s="483"/>
      <c r="AB45" s="483"/>
      <c r="AC45" s="483"/>
      <c r="AD45" s="483"/>
      <c r="AE45" s="483"/>
      <c r="AF45" s="483"/>
      <c r="AG45" s="483"/>
      <c r="AH45" s="483"/>
      <c r="AI45" s="483"/>
      <c r="AJ45" s="483"/>
      <c r="AK45" s="483"/>
      <c r="AL45" s="483"/>
      <c r="AM45" s="483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</row>
    <row r="46" spans="1:62" x14ac:dyDescent="0.2">
      <c r="A46" s="36"/>
      <c r="B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U46" s="483"/>
      <c r="V46" s="483"/>
      <c r="W46" s="483"/>
      <c r="X46" s="483"/>
      <c r="Y46" s="483"/>
      <c r="Z46" s="483"/>
      <c r="AA46" s="483"/>
      <c r="AB46" s="483"/>
      <c r="AC46" s="483"/>
      <c r="AD46" s="483"/>
      <c r="AE46" s="483"/>
      <c r="AF46" s="483"/>
      <c r="AG46" s="483"/>
      <c r="AH46" s="483"/>
      <c r="AI46" s="483"/>
      <c r="AJ46" s="483"/>
      <c r="AK46" s="483"/>
      <c r="AL46" s="483"/>
      <c r="AM46" s="483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</row>
    <row r="47" spans="1:62" x14ac:dyDescent="0.2">
      <c r="A47" s="486" t="s">
        <v>13</v>
      </c>
      <c r="B47" s="486"/>
      <c r="C47" s="486" t="s">
        <v>14</v>
      </c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U47" s="483"/>
      <c r="V47" s="483"/>
      <c r="W47" s="483"/>
      <c r="X47" s="483"/>
      <c r="Y47" s="483"/>
      <c r="Z47" s="483"/>
      <c r="AA47" s="483"/>
      <c r="AB47" s="483"/>
      <c r="AC47" s="483"/>
      <c r="AD47" s="483"/>
      <c r="AE47" s="483"/>
      <c r="AF47" s="483"/>
      <c r="AG47" s="483"/>
      <c r="AH47" s="483"/>
      <c r="AI47" s="483"/>
      <c r="AJ47" s="483"/>
      <c r="AK47" s="483"/>
      <c r="AL47" s="483"/>
      <c r="AM47" s="483"/>
    </row>
    <row r="48" spans="1:62" ht="15" x14ac:dyDescent="0.2">
      <c r="A48" s="478" t="s">
        <v>15</v>
      </c>
      <c r="B48" s="479"/>
      <c r="C48" s="480">
        <f ca="1">Главная!B2</f>
        <v>41821</v>
      </c>
      <c r="D48" s="481"/>
      <c r="E48" s="481"/>
      <c r="F48" s="481"/>
      <c r="G48" s="481"/>
      <c r="H48" s="481"/>
      <c r="U48" s="272"/>
      <c r="V48" s="270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</row>
    <row r="49" spans="1:39" ht="18" x14ac:dyDescent="0.25">
      <c r="A49" s="88"/>
      <c r="B49" s="72"/>
      <c r="AA49" s="482"/>
      <c r="AB49" s="482"/>
      <c r="AC49" s="482"/>
      <c r="AD49" s="482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34.15" customHeight="1" x14ac:dyDescent="0.2">
      <c r="A50" s="434"/>
      <c r="B50" s="435"/>
      <c r="C50" s="435"/>
      <c r="D50" s="435"/>
      <c r="E50" s="435"/>
      <c r="F50" s="435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5"/>
      <c r="R50" s="435"/>
      <c r="S50" s="435"/>
      <c r="T50" s="1"/>
      <c r="U50" s="436"/>
      <c r="V50" s="437"/>
      <c r="W50" s="437"/>
      <c r="X50" s="437"/>
      <c r="Y50" s="437"/>
      <c r="Z50" s="437"/>
      <c r="AA50" s="437"/>
      <c r="AB50" s="437"/>
      <c r="AC50" s="437"/>
      <c r="AD50" s="437"/>
      <c r="AE50" s="437"/>
      <c r="AF50" s="437"/>
      <c r="AG50" s="437"/>
      <c r="AH50" s="437"/>
      <c r="AI50" s="437"/>
      <c r="AJ50" s="437"/>
      <c r="AK50" s="437"/>
      <c r="AL50" s="437"/>
      <c r="AM50" s="437"/>
    </row>
    <row r="51" spans="1:39" x14ac:dyDescent="0.2">
      <c r="A51" s="305"/>
      <c r="B51" s="305"/>
      <c r="C51" s="305"/>
      <c r="D51" s="305"/>
      <c r="E51" s="442"/>
      <c r="F51" s="442"/>
      <c r="G51" s="442"/>
      <c r="H51" s="442"/>
      <c r="I51" s="442"/>
      <c r="J51" s="442"/>
      <c r="K51" s="442"/>
      <c r="L51" s="411"/>
      <c r="M51" s="411"/>
      <c r="N51" s="446"/>
      <c r="O51" s="447"/>
      <c r="P51" s="411"/>
      <c r="Q51" s="448"/>
      <c r="R51" s="449"/>
      <c r="S51" s="449"/>
      <c r="T51" s="20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7"/>
      <c r="AM51" s="437"/>
    </row>
    <row r="52" spans="1:39" x14ac:dyDescent="0.2">
      <c r="A52" s="411"/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49"/>
      <c r="R52" s="449"/>
      <c r="S52" s="449"/>
      <c r="T52" s="20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442"/>
      <c r="AK52" s="442"/>
      <c r="AL52" s="441"/>
      <c r="AM52" s="441"/>
    </row>
    <row r="53" spans="1:39" ht="15" x14ac:dyDescent="0.25">
      <c r="A53" s="444"/>
      <c r="B53" s="444"/>
      <c r="C53" s="444"/>
      <c r="D53" s="444"/>
      <c r="E53" s="353"/>
      <c r="F53" s="353"/>
      <c r="G53" s="353"/>
      <c r="H53" s="353"/>
      <c r="I53" s="353"/>
      <c r="J53" s="353"/>
      <c r="K53" s="353"/>
      <c r="L53" s="445"/>
      <c r="M53" s="445"/>
      <c r="N53" s="353"/>
      <c r="O53" s="445"/>
      <c r="P53" s="445"/>
      <c r="Q53" s="353"/>
      <c r="R53" s="445"/>
      <c r="S53" s="445"/>
      <c r="T53" s="20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442"/>
      <c r="AK53" s="442"/>
      <c r="AL53" s="441"/>
      <c r="AM53" s="441"/>
    </row>
    <row r="54" spans="1:39" x14ac:dyDescent="0.2">
      <c r="A54" s="265"/>
      <c r="B54" s="265"/>
      <c r="C54" s="265"/>
      <c r="D54" s="265"/>
      <c r="E54" s="265"/>
      <c r="F54" s="265"/>
      <c r="G54" s="265"/>
      <c r="H54" s="265"/>
      <c r="I54" s="265"/>
      <c r="J54" s="265"/>
      <c r="K54" s="442"/>
      <c r="L54" s="411"/>
      <c r="M54" s="411"/>
      <c r="N54" s="441"/>
      <c r="O54" s="443"/>
      <c r="P54" s="443"/>
      <c r="Q54" s="441"/>
      <c r="R54" s="443"/>
      <c r="S54" s="443"/>
      <c r="T54" s="20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442"/>
      <c r="AK54" s="442"/>
      <c r="AL54" s="441"/>
      <c r="AM54" s="441"/>
    </row>
    <row r="55" spans="1:39" x14ac:dyDescent="0.2">
      <c r="A55" s="265"/>
      <c r="B55" s="265"/>
      <c r="C55" s="265"/>
      <c r="D55" s="265"/>
      <c r="E55" s="265"/>
      <c r="F55" s="265"/>
      <c r="G55" s="265"/>
      <c r="H55" s="265"/>
      <c r="I55" s="265"/>
      <c r="J55" s="265"/>
      <c r="K55" s="442"/>
      <c r="L55" s="411"/>
      <c r="M55" s="411"/>
      <c r="N55" s="441"/>
      <c r="O55" s="443"/>
      <c r="P55" s="443"/>
      <c r="Q55" s="441"/>
      <c r="R55" s="443"/>
      <c r="S55" s="443"/>
      <c r="T55" s="20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442"/>
      <c r="AK55" s="442"/>
      <c r="AL55" s="441"/>
      <c r="AM55" s="441"/>
    </row>
    <row r="56" spans="1:39" x14ac:dyDescent="0.2">
      <c r="A56" s="265"/>
      <c r="B56" s="265"/>
      <c r="C56" s="265"/>
      <c r="D56" s="265"/>
      <c r="E56" s="265"/>
      <c r="F56" s="265"/>
      <c r="G56" s="265"/>
      <c r="H56" s="265"/>
      <c r="I56" s="265"/>
      <c r="J56" s="265"/>
      <c r="K56" s="442"/>
      <c r="L56" s="411"/>
      <c r="M56" s="411"/>
      <c r="N56" s="441"/>
      <c r="O56" s="443"/>
      <c r="P56" s="443"/>
      <c r="Q56" s="441"/>
      <c r="R56" s="443"/>
      <c r="S56" s="443"/>
      <c r="T56" s="20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442"/>
      <c r="AK56" s="442"/>
      <c r="AL56" s="441"/>
      <c r="AM56" s="441"/>
    </row>
    <row r="57" spans="1:39" x14ac:dyDescent="0.2">
      <c r="A57" s="265"/>
      <c r="B57" s="265"/>
      <c r="C57" s="265"/>
      <c r="D57" s="265"/>
      <c r="E57" s="265"/>
      <c r="F57" s="265"/>
      <c r="G57" s="265"/>
      <c r="H57" s="265"/>
      <c r="I57" s="265"/>
      <c r="J57" s="265"/>
      <c r="K57" s="442"/>
      <c r="L57" s="411"/>
      <c r="M57" s="411"/>
      <c r="N57" s="441"/>
      <c r="O57" s="443"/>
      <c r="P57" s="443"/>
      <c r="Q57" s="441"/>
      <c r="R57" s="443"/>
      <c r="S57" s="443"/>
      <c r="T57" s="20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442"/>
      <c r="AK57" s="442"/>
      <c r="AL57" s="441"/>
      <c r="AM57" s="441"/>
    </row>
    <row r="58" spans="1:39" x14ac:dyDescent="0.2">
      <c r="A58" s="450"/>
      <c r="B58" s="333"/>
      <c r="C58" s="333"/>
      <c r="D58" s="333"/>
      <c r="E58" s="333"/>
      <c r="F58" s="333"/>
      <c r="G58" s="333"/>
      <c r="H58" s="333"/>
      <c r="I58" s="333"/>
      <c r="J58" s="333"/>
      <c r="K58" s="442"/>
      <c r="L58" s="411"/>
      <c r="M58" s="411"/>
      <c r="N58" s="441"/>
      <c r="O58" s="443"/>
      <c r="P58" s="443"/>
      <c r="Q58" s="441"/>
      <c r="R58" s="443"/>
      <c r="S58" s="443"/>
      <c r="T58" s="20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442"/>
      <c r="AK58" s="442"/>
      <c r="AL58" s="441"/>
      <c r="AM58" s="441"/>
    </row>
    <row r="59" spans="1:39" x14ac:dyDescent="0.2">
      <c r="A59" s="450"/>
      <c r="B59" s="333"/>
      <c r="C59" s="333"/>
      <c r="D59" s="333"/>
      <c r="E59" s="333"/>
      <c r="F59" s="333"/>
      <c r="G59" s="333"/>
      <c r="H59" s="333"/>
      <c r="I59" s="333"/>
      <c r="J59" s="333"/>
      <c r="K59" s="442"/>
      <c r="L59" s="411"/>
      <c r="M59" s="411"/>
      <c r="N59" s="441"/>
      <c r="O59" s="443"/>
      <c r="P59" s="443"/>
      <c r="Q59" s="441"/>
      <c r="R59" s="443"/>
      <c r="S59" s="443"/>
      <c r="T59" s="20"/>
      <c r="U59" s="265"/>
      <c r="V59" s="265"/>
      <c r="W59" s="265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442"/>
      <c r="AK59" s="442"/>
      <c r="AL59" s="441"/>
      <c r="AM59" s="441"/>
    </row>
    <row r="60" spans="1:39" x14ac:dyDescent="0.2">
      <c r="A60" s="333"/>
      <c r="B60" s="333"/>
      <c r="C60" s="333"/>
      <c r="D60" s="333"/>
      <c r="E60" s="333"/>
      <c r="F60" s="333"/>
      <c r="G60" s="333"/>
      <c r="H60" s="333"/>
      <c r="I60" s="333"/>
      <c r="J60" s="333"/>
      <c r="K60" s="411"/>
      <c r="L60" s="411"/>
      <c r="M60" s="411"/>
      <c r="N60" s="443"/>
      <c r="O60" s="443"/>
      <c r="P60" s="443"/>
      <c r="Q60" s="443"/>
      <c r="R60" s="443"/>
      <c r="S60" s="443"/>
      <c r="T60" s="20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442"/>
      <c r="AK60" s="442"/>
      <c r="AL60" s="441"/>
      <c r="AM60" s="441"/>
    </row>
    <row r="61" spans="1:39" ht="12.6" customHeight="1" x14ac:dyDescent="0.2">
      <c r="A61" s="333"/>
      <c r="B61" s="333"/>
      <c r="C61" s="333"/>
      <c r="D61" s="333"/>
      <c r="E61" s="333"/>
      <c r="F61" s="333"/>
      <c r="G61" s="333"/>
      <c r="H61" s="333"/>
      <c r="I61" s="333"/>
      <c r="J61" s="333"/>
      <c r="K61" s="411"/>
      <c r="L61" s="411"/>
      <c r="M61" s="411"/>
      <c r="N61" s="443"/>
      <c r="O61" s="443"/>
      <c r="P61" s="443"/>
      <c r="Q61" s="443"/>
      <c r="R61" s="443"/>
      <c r="S61" s="443"/>
      <c r="T61" s="20"/>
      <c r="U61" s="265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442"/>
      <c r="AK61" s="442"/>
      <c r="AL61" s="441"/>
      <c r="AM61" s="441"/>
    </row>
    <row r="62" spans="1:39" x14ac:dyDescent="0.2">
      <c r="A62" s="450"/>
      <c r="B62" s="450"/>
      <c r="C62" s="450"/>
      <c r="D62" s="450"/>
      <c r="E62" s="450"/>
      <c r="F62" s="450"/>
      <c r="G62" s="450"/>
      <c r="H62" s="450"/>
      <c r="I62" s="450"/>
      <c r="J62" s="450"/>
      <c r="K62" s="442"/>
      <c r="L62" s="411"/>
      <c r="M62" s="411"/>
      <c r="N62" s="441"/>
      <c r="O62" s="443"/>
      <c r="P62" s="443"/>
      <c r="Q62" s="441"/>
      <c r="R62" s="443"/>
      <c r="S62" s="443"/>
      <c r="T62" s="20"/>
      <c r="U62" s="265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442"/>
      <c r="AK62" s="442"/>
      <c r="AL62" s="441"/>
      <c r="AM62" s="441"/>
    </row>
    <row r="63" spans="1:39" x14ac:dyDescent="0.2">
      <c r="A63" s="265"/>
      <c r="B63" s="265"/>
      <c r="C63" s="265"/>
      <c r="D63" s="265"/>
      <c r="E63" s="265"/>
      <c r="F63" s="265"/>
      <c r="G63" s="265"/>
      <c r="H63" s="265"/>
      <c r="I63" s="265"/>
      <c r="J63" s="265"/>
      <c r="K63" s="442"/>
      <c r="L63" s="411"/>
      <c r="M63" s="411"/>
      <c r="N63" s="441"/>
      <c r="O63" s="443"/>
      <c r="P63" s="443"/>
      <c r="Q63" s="441"/>
      <c r="R63" s="443"/>
      <c r="S63" s="443"/>
      <c r="T63" s="20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442"/>
      <c r="AK63" s="442"/>
      <c r="AL63" s="441"/>
      <c r="AM63" s="441"/>
    </row>
    <row r="64" spans="1:39" x14ac:dyDescent="0.2">
      <c r="A64" s="265"/>
      <c r="B64" s="265"/>
      <c r="C64" s="265"/>
      <c r="D64" s="265"/>
      <c r="E64" s="265"/>
      <c r="F64" s="265"/>
      <c r="G64" s="265"/>
      <c r="H64" s="265"/>
      <c r="I64" s="265"/>
      <c r="J64" s="265"/>
      <c r="K64" s="442"/>
      <c r="L64" s="411"/>
      <c r="M64" s="411"/>
      <c r="N64" s="441"/>
      <c r="O64" s="443"/>
      <c r="P64" s="443"/>
      <c r="Q64" s="441"/>
      <c r="R64" s="443"/>
      <c r="S64" s="443"/>
      <c r="T64" s="20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I64" s="265"/>
      <c r="AJ64" s="442"/>
      <c r="AK64" s="442"/>
      <c r="AL64" s="441"/>
      <c r="AM64" s="441"/>
    </row>
    <row r="65" spans="1:39" x14ac:dyDescent="0.2">
      <c r="A65" s="265"/>
      <c r="B65" s="265"/>
      <c r="C65" s="265"/>
      <c r="D65" s="265"/>
      <c r="E65" s="265"/>
      <c r="F65" s="265"/>
      <c r="G65" s="265"/>
      <c r="H65" s="265"/>
      <c r="I65" s="265"/>
      <c r="J65" s="265"/>
      <c r="K65" s="442"/>
      <c r="L65" s="411"/>
      <c r="M65" s="411"/>
      <c r="N65" s="441"/>
      <c r="O65" s="443"/>
      <c r="P65" s="443"/>
      <c r="Q65" s="441"/>
      <c r="R65" s="443"/>
      <c r="S65" s="443"/>
      <c r="T65" s="20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  <c r="AJ65" s="442"/>
      <c r="AK65" s="442"/>
      <c r="AL65" s="441"/>
      <c r="AM65" s="441"/>
    </row>
    <row r="66" spans="1:39" x14ac:dyDescent="0.2">
      <c r="A66" s="265"/>
      <c r="B66" s="265"/>
      <c r="C66" s="265"/>
      <c r="D66" s="265"/>
      <c r="E66" s="265"/>
      <c r="F66" s="265"/>
      <c r="G66" s="265"/>
      <c r="H66" s="265"/>
      <c r="I66" s="265"/>
      <c r="J66" s="265"/>
      <c r="K66" s="442"/>
      <c r="L66" s="411"/>
      <c r="M66" s="411"/>
      <c r="N66" s="441"/>
      <c r="O66" s="443"/>
      <c r="P66" s="443"/>
      <c r="Q66" s="441"/>
      <c r="R66" s="443"/>
      <c r="S66" s="443"/>
      <c r="T66" s="20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I66" s="265"/>
      <c r="AJ66" s="333"/>
      <c r="AK66" s="333"/>
      <c r="AL66" s="441"/>
      <c r="AM66" s="441"/>
    </row>
    <row r="67" spans="1:39" ht="13.15" customHeight="1" x14ac:dyDescent="0.2">
      <c r="A67" s="265"/>
      <c r="B67" s="265"/>
      <c r="C67" s="265"/>
      <c r="D67" s="265"/>
      <c r="E67" s="265"/>
      <c r="F67" s="265"/>
      <c r="G67" s="265"/>
      <c r="H67" s="265"/>
      <c r="I67" s="265"/>
      <c r="J67" s="265"/>
      <c r="K67" s="442"/>
      <c r="L67" s="411"/>
      <c r="M67" s="411"/>
      <c r="N67" s="441"/>
      <c r="O67" s="443"/>
      <c r="P67" s="443"/>
      <c r="Q67" s="441"/>
      <c r="R67" s="443"/>
      <c r="S67" s="443"/>
      <c r="T67" s="20"/>
      <c r="U67" s="305"/>
      <c r="V67" s="305"/>
      <c r="W67" s="305"/>
      <c r="X67" s="305"/>
      <c r="Y67" s="442"/>
      <c r="Z67" s="442"/>
      <c r="AA67" s="442"/>
      <c r="AB67" s="442"/>
      <c r="AC67" s="442"/>
      <c r="AD67" s="442"/>
      <c r="AE67" s="451"/>
      <c r="AF67" s="452"/>
      <c r="AG67" s="452"/>
      <c r="AH67" s="453"/>
      <c r="AI67" s="449"/>
      <c r="AJ67" s="449"/>
      <c r="AK67" s="448"/>
      <c r="AL67" s="449"/>
      <c r="AM67" s="449"/>
    </row>
    <row r="68" spans="1:39" x14ac:dyDescent="0.2">
      <c r="A68" s="450"/>
      <c r="B68" s="333"/>
      <c r="C68" s="333"/>
      <c r="D68" s="333"/>
      <c r="E68" s="333"/>
      <c r="F68" s="333"/>
      <c r="G68" s="333"/>
      <c r="H68" s="333"/>
      <c r="I68" s="333"/>
      <c r="J68" s="333"/>
      <c r="K68" s="442"/>
      <c r="L68" s="411"/>
      <c r="M68" s="411"/>
      <c r="N68" s="441"/>
      <c r="O68" s="441"/>
      <c r="P68" s="441"/>
      <c r="Q68" s="441"/>
      <c r="R68" s="441"/>
      <c r="S68" s="441"/>
      <c r="T68" s="20"/>
      <c r="U68" s="411"/>
      <c r="V68" s="411"/>
      <c r="W68" s="411"/>
      <c r="X68" s="411"/>
      <c r="Y68" s="411"/>
      <c r="Z68" s="411"/>
      <c r="AA68" s="411"/>
      <c r="AB68" s="411"/>
      <c r="AC68" s="411"/>
      <c r="AD68" s="411"/>
      <c r="AE68" s="452"/>
      <c r="AF68" s="452"/>
      <c r="AG68" s="452"/>
      <c r="AH68" s="449"/>
      <c r="AI68" s="449"/>
      <c r="AJ68" s="449"/>
      <c r="AK68" s="449"/>
      <c r="AL68" s="449"/>
      <c r="AM68" s="449"/>
    </row>
    <row r="69" spans="1:39" ht="15" x14ac:dyDescent="0.25">
      <c r="A69" s="450"/>
      <c r="B69" s="333"/>
      <c r="C69" s="333"/>
      <c r="D69" s="333"/>
      <c r="E69" s="333"/>
      <c r="F69" s="333"/>
      <c r="G69" s="333"/>
      <c r="H69" s="333"/>
      <c r="I69" s="333"/>
      <c r="J69" s="333"/>
      <c r="K69" s="442"/>
      <c r="L69" s="411"/>
      <c r="M69" s="411"/>
      <c r="N69" s="441"/>
      <c r="O69" s="441"/>
      <c r="P69" s="441"/>
      <c r="Q69" s="441"/>
      <c r="R69" s="441"/>
      <c r="S69" s="441"/>
      <c r="T69" s="20"/>
      <c r="U69" s="444"/>
      <c r="V69" s="444"/>
      <c r="W69" s="444"/>
      <c r="X69" s="444"/>
      <c r="Y69" s="353"/>
      <c r="Z69" s="353"/>
      <c r="AA69" s="353"/>
      <c r="AB69" s="353"/>
      <c r="AC69" s="353"/>
      <c r="AD69" s="353"/>
      <c r="AE69" s="353"/>
      <c r="AF69" s="445"/>
      <c r="AG69" s="445"/>
      <c r="AH69" s="353"/>
      <c r="AI69" s="445"/>
      <c r="AJ69" s="445"/>
      <c r="AK69" s="353"/>
      <c r="AL69" s="445"/>
      <c r="AM69" s="445"/>
    </row>
    <row r="70" spans="1:39" ht="13.15" customHeight="1" x14ac:dyDescent="0.2">
      <c r="A70" s="450"/>
      <c r="B70" s="333"/>
      <c r="C70" s="333"/>
      <c r="D70" s="333"/>
      <c r="E70" s="333"/>
      <c r="F70" s="333"/>
      <c r="G70" s="333"/>
      <c r="H70" s="333"/>
      <c r="I70" s="333"/>
      <c r="J70" s="333"/>
      <c r="K70" s="442"/>
      <c r="L70" s="411"/>
      <c r="M70" s="411"/>
      <c r="N70" s="441"/>
      <c r="O70" s="441"/>
      <c r="P70" s="441"/>
      <c r="Q70" s="441"/>
      <c r="R70" s="441"/>
      <c r="S70" s="441"/>
      <c r="T70" s="20"/>
      <c r="U70" s="265"/>
      <c r="V70" s="333"/>
      <c r="W70" s="333"/>
      <c r="X70" s="333"/>
      <c r="Y70" s="333"/>
      <c r="Z70" s="333"/>
      <c r="AA70" s="333"/>
      <c r="AB70" s="333"/>
      <c r="AC70" s="333"/>
      <c r="AD70" s="333"/>
      <c r="AE70" s="454"/>
      <c r="AF70" s="305"/>
      <c r="AG70" s="305"/>
      <c r="AH70" s="441"/>
      <c r="AI70" s="443"/>
      <c r="AJ70" s="443"/>
      <c r="AK70" s="441"/>
      <c r="AL70" s="443"/>
      <c r="AM70" s="443"/>
    </row>
    <row r="71" spans="1:39" ht="13.15" customHeight="1" x14ac:dyDescent="0.2">
      <c r="A71" s="333"/>
      <c r="B71" s="333"/>
      <c r="C71" s="333"/>
      <c r="D71" s="333"/>
      <c r="E71" s="333"/>
      <c r="F71" s="333"/>
      <c r="G71" s="333"/>
      <c r="H71" s="333"/>
      <c r="I71" s="333"/>
      <c r="J71" s="333"/>
      <c r="K71" s="411"/>
      <c r="L71" s="411"/>
      <c r="M71" s="411"/>
      <c r="N71" s="441"/>
      <c r="O71" s="441"/>
      <c r="P71" s="441"/>
      <c r="Q71" s="441"/>
      <c r="R71" s="441"/>
      <c r="S71" s="441"/>
      <c r="T71" s="20"/>
      <c r="U71" s="265"/>
      <c r="V71" s="333"/>
      <c r="W71" s="333"/>
      <c r="X71" s="333"/>
      <c r="Y71" s="333"/>
      <c r="Z71" s="333"/>
      <c r="AA71" s="333"/>
      <c r="AB71" s="333"/>
      <c r="AC71" s="333"/>
      <c r="AD71" s="333"/>
      <c r="AE71" s="454"/>
      <c r="AF71" s="305"/>
      <c r="AG71" s="305"/>
      <c r="AH71" s="441"/>
      <c r="AI71" s="443"/>
      <c r="AJ71" s="443"/>
      <c r="AK71" s="441"/>
      <c r="AL71" s="443"/>
      <c r="AM71" s="443"/>
    </row>
    <row r="72" spans="1:39" x14ac:dyDescent="0.2">
      <c r="A72" s="435"/>
      <c r="B72" s="435"/>
      <c r="C72" s="435"/>
      <c r="D72" s="435"/>
      <c r="E72" s="435"/>
      <c r="F72" s="435"/>
      <c r="G72" s="435"/>
      <c r="H72" s="435"/>
      <c r="I72" s="435"/>
      <c r="J72" s="435"/>
      <c r="K72" s="435"/>
      <c r="L72" s="435"/>
      <c r="M72" s="435"/>
      <c r="N72" s="435"/>
      <c r="O72" s="435"/>
      <c r="P72" s="435"/>
      <c r="Q72" s="435"/>
      <c r="R72" s="435"/>
      <c r="S72" s="435"/>
      <c r="T72" s="1"/>
      <c r="U72" s="265"/>
      <c r="V72" s="333"/>
      <c r="W72" s="333"/>
      <c r="X72" s="333"/>
      <c r="Y72" s="333"/>
      <c r="Z72" s="333"/>
      <c r="AA72" s="333"/>
      <c r="AB72" s="333"/>
      <c r="AC72" s="333"/>
      <c r="AD72" s="333"/>
      <c r="AE72" s="454"/>
      <c r="AF72" s="305"/>
      <c r="AG72" s="305"/>
      <c r="AH72" s="441"/>
      <c r="AI72" s="443"/>
      <c r="AJ72" s="443"/>
      <c r="AK72" s="441"/>
      <c r="AL72" s="443"/>
      <c r="AM72" s="443"/>
    </row>
    <row r="73" spans="1:39" ht="13.15" customHeight="1" x14ac:dyDescent="0.2">
      <c r="A73" s="450"/>
      <c r="B73" s="333"/>
      <c r="C73" s="333"/>
      <c r="D73" s="333"/>
      <c r="E73" s="333"/>
      <c r="F73" s="333"/>
      <c r="G73" s="333"/>
      <c r="H73" s="333"/>
      <c r="I73" s="333"/>
      <c r="J73" s="333"/>
      <c r="K73" s="442"/>
      <c r="L73" s="333"/>
      <c r="M73" s="333"/>
      <c r="N73" s="441"/>
      <c r="O73" s="455"/>
      <c r="P73" s="455"/>
      <c r="Q73" s="441"/>
      <c r="R73" s="455"/>
      <c r="S73" s="455"/>
      <c r="T73" s="1"/>
      <c r="U73" s="265"/>
      <c r="V73" s="333"/>
      <c r="W73" s="333"/>
      <c r="X73" s="333"/>
      <c r="Y73" s="333"/>
      <c r="Z73" s="333"/>
      <c r="AA73" s="333"/>
      <c r="AB73" s="333"/>
      <c r="AC73" s="333"/>
      <c r="AD73" s="333"/>
      <c r="AE73" s="454"/>
      <c r="AF73" s="305"/>
      <c r="AG73" s="305"/>
      <c r="AH73" s="441"/>
      <c r="AI73" s="443"/>
      <c r="AJ73" s="443"/>
      <c r="AK73" s="441"/>
      <c r="AL73" s="443"/>
      <c r="AM73" s="443"/>
    </row>
    <row r="74" spans="1:39" ht="13.15" customHeight="1" x14ac:dyDescent="0.2">
      <c r="A74" s="450"/>
      <c r="B74" s="333"/>
      <c r="C74" s="333"/>
      <c r="D74" s="333"/>
      <c r="E74" s="333"/>
      <c r="F74" s="333"/>
      <c r="G74" s="333"/>
      <c r="H74" s="333"/>
      <c r="I74" s="333"/>
      <c r="J74" s="333"/>
      <c r="K74" s="442"/>
      <c r="L74" s="333"/>
      <c r="M74" s="333"/>
      <c r="N74" s="441"/>
      <c r="O74" s="455"/>
      <c r="P74" s="455"/>
      <c r="Q74" s="441"/>
      <c r="R74" s="455"/>
      <c r="S74" s="455"/>
      <c r="T74" s="1"/>
      <c r="U74" s="457"/>
      <c r="V74" s="458"/>
      <c r="W74" s="458"/>
      <c r="X74" s="458"/>
      <c r="Y74" s="458"/>
      <c r="Z74" s="458"/>
      <c r="AA74" s="458"/>
      <c r="AB74" s="458"/>
      <c r="AC74" s="458"/>
      <c r="AD74" s="458"/>
      <c r="AE74" s="454"/>
      <c r="AF74" s="305"/>
      <c r="AG74" s="305"/>
      <c r="AH74" s="441"/>
      <c r="AI74" s="443"/>
      <c r="AJ74" s="443"/>
      <c r="AK74" s="441"/>
      <c r="AL74" s="443"/>
      <c r="AM74" s="443"/>
    </row>
    <row r="75" spans="1:39" ht="12.6" customHeight="1" x14ac:dyDescent="0.2">
      <c r="A75" s="450"/>
      <c r="B75" s="333"/>
      <c r="C75" s="333"/>
      <c r="D75" s="333"/>
      <c r="E75" s="333"/>
      <c r="F75" s="333"/>
      <c r="G75" s="333"/>
      <c r="H75" s="333"/>
      <c r="I75" s="333"/>
      <c r="J75" s="333"/>
      <c r="K75" s="442"/>
      <c r="L75" s="333"/>
      <c r="M75" s="333"/>
      <c r="N75" s="441"/>
      <c r="O75" s="455"/>
      <c r="P75" s="455"/>
      <c r="Q75" s="441"/>
      <c r="R75" s="455"/>
      <c r="S75" s="455"/>
      <c r="T75" s="1"/>
      <c r="U75" s="456"/>
      <c r="V75" s="265"/>
      <c r="W75" s="265"/>
      <c r="X75" s="265"/>
      <c r="Y75" s="265"/>
      <c r="Z75" s="265"/>
      <c r="AA75" s="265"/>
      <c r="AB75" s="265"/>
      <c r="AC75" s="265"/>
      <c r="AD75" s="265"/>
      <c r="AE75" s="454"/>
      <c r="AF75" s="305"/>
      <c r="AG75" s="305"/>
      <c r="AH75" s="441"/>
      <c r="AI75" s="443"/>
      <c r="AJ75" s="443"/>
      <c r="AK75" s="441"/>
      <c r="AL75" s="443"/>
      <c r="AM75" s="443"/>
    </row>
    <row r="76" spans="1:39" ht="12.6" hidden="1" customHeight="1" x14ac:dyDescent="0.2">
      <c r="A76" s="333"/>
      <c r="B76" s="333"/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3"/>
      <c r="N76" s="455"/>
      <c r="O76" s="455"/>
      <c r="P76" s="455"/>
      <c r="Q76" s="455"/>
      <c r="R76" s="455"/>
      <c r="S76" s="455"/>
      <c r="T76" s="1"/>
      <c r="U76" s="47"/>
      <c r="V76" s="48"/>
      <c r="W76" s="48"/>
      <c r="X76" s="73"/>
      <c r="Y76" s="73"/>
      <c r="Z76" s="73"/>
      <c r="AA76" s="73"/>
      <c r="AB76" s="73"/>
      <c r="AC76" s="73"/>
      <c r="AD76" s="73"/>
      <c r="AE76" s="48"/>
      <c r="AF76" s="48"/>
      <c r="AG76" s="48"/>
      <c r="AH76" s="441"/>
      <c r="AI76" s="443"/>
      <c r="AJ76" s="443"/>
      <c r="AK76" s="441"/>
      <c r="AL76" s="443"/>
      <c r="AM76" s="443"/>
    </row>
    <row r="77" spans="1:39" ht="12.6" customHeight="1" x14ac:dyDescent="0.2">
      <c r="A77" s="450"/>
      <c r="B77" s="333"/>
      <c r="C77" s="333"/>
      <c r="D77" s="333"/>
      <c r="E77" s="333"/>
      <c r="F77" s="333"/>
      <c r="G77" s="333"/>
      <c r="H77" s="333"/>
      <c r="I77" s="333"/>
      <c r="J77" s="333"/>
      <c r="K77" s="442"/>
      <c r="L77" s="333"/>
      <c r="M77" s="333"/>
      <c r="N77" s="441"/>
      <c r="O77" s="455"/>
      <c r="P77" s="455"/>
      <c r="Q77" s="441"/>
      <c r="R77" s="455"/>
      <c r="S77" s="455"/>
      <c r="T77" s="1"/>
      <c r="U77" s="456"/>
      <c r="V77" s="265"/>
      <c r="W77" s="265"/>
      <c r="X77" s="265"/>
      <c r="Y77" s="265"/>
      <c r="Z77" s="265"/>
      <c r="AA77" s="265"/>
      <c r="AB77" s="265"/>
      <c r="AC77" s="265"/>
      <c r="AD77" s="265"/>
      <c r="AE77" s="454"/>
      <c r="AF77" s="305"/>
      <c r="AG77" s="305"/>
      <c r="AH77" s="441"/>
      <c r="AI77" s="443"/>
      <c r="AJ77" s="443"/>
      <c r="AK77" s="441"/>
      <c r="AL77" s="443"/>
      <c r="AM77" s="443"/>
    </row>
    <row r="78" spans="1:39" ht="13.9" customHeight="1" x14ac:dyDescent="0.2">
      <c r="A78" s="333"/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3"/>
      <c r="M78" s="333"/>
      <c r="N78" s="455"/>
      <c r="O78" s="455"/>
      <c r="P78" s="455"/>
      <c r="Q78" s="455"/>
      <c r="R78" s="455"/>
      <c r="S78" s="455"/>
      <c r="T78" s="1"/>
      <c r="U78" s="456"/>
      <c r="V78" s="265"/>
      <c r="W78" s="265"/>
      <c r="X78" s="265"/>
      <c r="Y78" s="265"/>
      <c r="Z78" s="265"/>
      <c r="AA78" s="265"/>
      <c r="AB78" s="265"/>
      <c r="AC78" s="265"/>
      <c r="AD78" s="265"/>
      <c r="AE78" s="454"/>
      <c r="AF78" s="305"/>
      <c r="AG78" s="305"/>
      <c r="AH78" s="441"/>
      <c r="AI78" s="443"/>
      <c r="AJ78" s="443"/>
      <c r="AK78" s="441"/>
      <c r="AL78" s="443"/>
      <c r="AM78" s="443"/>
    </row>
    <row r="79" spans="1:39" ht="13.15" customHeight="1" x14ac:dyDescent="0.2">
      <c r="A79" s="450"/>
      <c r="B79" s="450"/>
      <c r="C79" s="450"/>
      <c r="D79" s="450"/>
      <c r="E79" s="450"/>
      <c r="F79" s="450"/>
      <c r="G79" s="450"/>
      <c r="H79" s="450"/>
      <c r="I79" s="450"/>
      <c r="J79" s="450"/>
      <c r="K79" s="442"/>
      <c r="L79" s="411"/>
      <c r="M79" s="411"/>
      <c r="N79" s="441"/>
      <c r="O79" s="443"/>
      <c r="P79" s="443"/>
      <c r="Q79" s="441"/>
      <c r="R79" s="443"/>
      <c r="S79" s="443"/>
      <c r="T79" s="1"/>
      <c r="U79" s="456"/>
      <c r="V79" s="265"/>
      <c r="W79" s="265"/>
      <c r="X79" s="265"/>
      <c r="Y79" s="265"/>
      <c r="Z79" s="265"/>
      <c r="AA79" s="265"/>
      <c r="AB79" s="265"/>
      <c r="AC79" s="265"/>
      <c r="AD79" s="265"/>
      <c r="AE79" s="454"/>
      <c r="AF79" s="305"/>
      <c r="AG79" s="305"/>
      <c r="AH79" s="441"/>
      <c r="AI79" s="443"/>
      <c r="AJ79" s="443"/>
      <c r="AK79" s="441"/>
      <c r="AL79" s="443"/>
      <c r="AM79" s="443"/>
    </row>
    <row r="80" spans="1:39" ht="13.15" customHeight="1" x14ac:dyDescent="0.2">
      <c r="A80" s="450"/>
      <c r="B80" s="450"/>
      <c r="C80" s="450"/>
      <c r="D80" s="450"/>
      <c r="E80" s="450"/>
      <c r="F80" s="450"/>
      <c r="G80" s="450"/>
      <c r="H80" s="450"/>
      <c r="I80" s="450"/>
      <c r="J80" s="450"/>
      <c r="K80" s="442"/>
      <c r="L80" s="411"/>
      <c r="M80" s="411"/>
      <c r="N80" s="459"/>
      <c r="O80" s="460"/>
      <c r="P80" s="460"/>
      <c r="Q80" s="441"/>
      <c r="R80" s="443"/>
      <c r="S80" s="443"/>
      <c r="T80" s="1"/>
      <c r="U80" s="456"/>
      <c r="V80" s="265"/>
      <c r="W80" s="265"/>
      <c r="X80" s="265"/>
      <c r="Y80" s="265"/>
      <c r="Z80" s="265"/>
      <c r="AA80" s="265"/>
      <c r="AB80" s="265"/>
      <c r="AC80" s="265"/>
      <c r="AD80" s="265"/>
      <c r="AE80" s="454"/>
      <c r="AF80" s="305"/>
      <c r="AG80" s="305"/>
      <c r="AH80" s="441"/>
      <c r="AI80" s="443"/>
      <c r="AJ80" s="443"/>
      <c r="AK80" s="441"/>
      <c r="AL80" s="443"/>
      <c r="AM80" s="443"/>
    </row>
    <row r="81" spans="1:39" ht="13.15" customHeight="1" x14ac:dyDescent="0.2">
      <c r="A81" s="450"/>
      <c r="B81" s="450"/>
      <c r="C81" s="450"/>
      <c r="D81" s="450"/>
      <c r="E81" s="450"/>
      <c r="F81" s="450"/>
      <c r="G81" s="450"/>
      <c r="H81" s="450"/>
      <c r="I81" s="450"/>
      <c r="J81" s="450"/>
      <c r="K81" s="442"/>
      <c r="L81" s="411"/>
      <c r="M81" s="411"/>
      <c r="N81" s="459"/>
      <c r="O81" s="460"/>
      <c r="P81" s="460"/>
      <c r="Q81" s="441"/>
      <c r="R81" s="443"/>
      <c r="S81" s="443"/>
      <c r="T81" s="1"/>
      <c r="U81" s="456"/>
      <c r="V81" s="265"/>
      <c r="W81" s="265"/>
      <c r="X81" s="265"/>
      <c r="Y81" s="265"/>
      <c r="Z81" s="265"/>
      <c r="AA81" s="265"/>
      <c r="AB81" s="265"/>
      <c r="AC81" s="265"/>
      <c r="AD81" s="265"/>
      <c r="AE81" s="454"/>
      <c r="AF81" s="305"/>
      <c r="AG81" s="305"/>
      <c r="AH81" s="441"/>
      <c r="AI81" s="443"/>
      <c r="AJ81" s="443"/>
      <c r="AK81" s="441"/>
      <c r="AL81" s="443"/>
      <c r="AM81" s="443"/>
    </row>
    <row r="82" spans="1:39" ht="13.15" customHeight="1" x14ac:dyDescent="0.2">
      <c r="A82" s="450"/>
      <c r="B82" s="450"/>
      <c r="C82" s="450"/>
      <c r="D82" s="450"/>
      <c r="E82" s="450"/>
      <c r="F82" s="450"/>
      <c r="G82" s="450"/>
      <c r="H82" s="450"/>
      <c r="I82" s="450"/>
      <c r="J82" s="450"/>
      <c r="K82" s="442"/>
      <c r="L82" s="411"/>
      <c r="M82" s="411"/>
      <c r="N82" s="441"/>
      <c r="O82" s="443"/>
      <c r="P82" s="443"/>
      <c r="Q82" s="441"/>
      <c r="R82" s="443"/>
      <c r="S82" s="443"/>
      <c r="T82" s="1"/>
      <c r="U82" s="456"/>
      <c r="V82" s="265"/>
      <c r="W82" s="265"/>
      <c r="X82" s="265"/>
      <c r="Y82" s="265"/>
      <c r="Z82" s="265"/>
      <c r="AA82" s="265"/>
      <c r="AB82" s="265"/>
      <c r="AC82" s="265"/>
      <c r="AD82" s="265"/>
      <c r="AE82" s="454"/>
      <c r="AF82" s="305"/>
      <c r="AG82" s="305"/>
      <c r="AH82" s="441"/>
      <c r="AI82" s="443"/>
      <c r="AJ82" s="443"/>
      <c r="AK82" s="441"/>
      <c r="AL82" s="443"/>
      <c r="AM82" s="443"/>
    </row>
    <row r="83" spans="1:39" ht="13.15" customHeight="1" x14ac:dyDescent="0.2">
      <c r="A83" s="450"/>
      <c r="B83" s="450"/>
      <c r="C83" s="450"/>
      <c r="D83" s="450"/>
      <c r="E83" s="450"/>
      <c r="F83" s="450"/>
      <c r="G83" s="450"/>
      <c r="H83" s="450"/>
      <c r="I83" s="450"/>
      <c r="J83" s="450"/>
      <c r="K83" s="442"/>
      <c r="L83" s="411"/>
      <c r="M83" s="411"/>
      <c r="N83" s="441"/>
      <c r="O83" s="443"/>
      <c r="P83" s="443"/>
      <c r="Q83" s="441"/>
      <c r="R83" s="443"/>
      <c r="S83" s="443"/>
      <c r="T83" s="1"/>
      <c r="U83" s="456"/>
      <c r="V83" s="265"/>
      <c r="W83" s="265"/>
      <c r="X83" s="265"/>
      <c r="Y83" s="265"/>
      <c r="Z83" s="265"/>
      <c r="AA83" s="265"/>
      <c r="AB83" s="265"/>
      <c r="AC83" s="265"/>
      <c r="AD83" s="265"/>
      <c r="AE83" s="454"/>
      <c r="AF83" s="305"/>
      <c r="AG83" s="305"/>
      <c r="AH83" s="441"/>
      <c r="AI83" s="443"/>
      <c r="AJ83" s="443"/>
      <c r="AK83" s="441"/>
      <c r="AL83" s="443"/>
      <c r="AM83" s="443"/>
    </row>
    <row r="84" spans="1:39" ht="13.15" customHeight="1" x14ac:dyDescent="0.2">
      <c r="A84" s="450"/>
      <c r="B84" s="450"/>
      <c r="C84" s="450"/>
      <c r="D84" s="450"/>
      <c r="E84" s="450"/>
      <c r="F84" s="450"/>
      <c r="G84" s="450"/>
      <c r="H84" s="450"/>
      <c r="I84" s="450"/>
      <c r="J84" s="450"/>
      <c r="K84" s="442"/>
      <c r="L84" s="411"/>
      <c r="M84" s="411"/>
      <c r="N84" s="441"/>
      <c r="O84" s="443"/>
      <c r="P84" s="443"/>
      <c r="Q84" s="441"/>
      <c r="R84" s="443"/>
      <c r="S84" s="443"/>
      <c r="T84" s="1"/>
      <c r="U84" s="456"/>
      <c r="V84" s="265"/>
      <c r="W84" s="265"/>
      <c r="X84" s="265"/>
      <c r="Y84" s="265"/>
      <c r="Z84" s="265"/>
      <c r="AA84" s="265"/>
      <c r="AB84" s="265"/>
      <c r="AC84" s="265"/>
      <c r="AD84" s="265"/>
      <c r="AE84" s="454"/>
      <c r="AF84" s="305"/>
      <c r="AG84" s="305"/>
      <c r="AH84" s="441"/>
      <c r="AI84" s="443"/>
      <c r="AJ84" s="443"/>
      <c r="AK84" s="441"/>
      <c r="AL84" s="443"/>
      <c r="AM84" s="443"/>
    </row>
    <row r="85" spans="1:39" ht="13.15" customHeight="1" x14ac:dyDescent="0.2">
      <c r="A85" s="450"/>
      <c r="B85" s="450"/>
      <c r="C85" s="450"/>
      <c r="D85" s="450"/>
      <c r="E85" s="450"/>
      <c r="F85" s="450"/>
      <c r="G85" s="450"/>
      <c r="H85" s="450"/>
      <c r="I85" s="450"/>
      <c r="J85" s="450"/>
      <c r="K85" s="442"/>
      <c r="L85" s="411"/>
      <c r="M85" s="411"/>
      <c r="N85" s="441"/>
      <c r="O85" s="443"/>
      <c r="P85" s="443"/>
      <c r="Q85" s="441"/>
      <c r="R85" s="443"/>
      <c r="S85" s="443"/>
      <c r="T85" s="1"/>
      <c r="U85" s="456"/>
      <c r="V85" s="265"/>
      <c r="W85" s="265"/>
      <c r="X85" s="265"/>
      <c r="Y85" s="265"/>
      <c r="Z85" s="265"/>
      <c r="AA85" s="265"/>
      <c r="AB85" s="265"/>
      <c r="AC85" s="265"/>
      <c r="AD85" s="265"/>
      <c r="AE85" s="454"/>
      <c r="AF85" s="305"/>
      <c r="AG85" s="305"/>
      <c r="AH85" s="441"/>
      <c r="AI85" s="443"/>
      <c r="AJ85" s="443"/>
      <c r="AK85" s="441"/>
      <c r="AL85" s="443"/>
      <c r="AM85" s="443"/>
    </row>
    <row r="86" spans="1:39" ht="13.15" customHeight="1" x14ac:dyDescent="0.2">
      <c r="A86" s="450"/>
      <c r="B86" s="450"/>
      <c r="C86" s="450"/>
      <c r="D86" s="450"/>
      <c r="E86" s="450"/>
      <c r="F86" s="450"/>
      <c r="G86" s="450"/>
      <c r="H86" s="450"/>
      <c r="I86" s="450"/>
      <c r="J86" s="450"/>
      <c r="K86" s="442"/>
      <c r="L86" s="411"/>
      <c r="M86" s="411"/>
      <c r="N86" s="441"/>
      <c r="O86" s="443"/>
      <c r="P86" s="443"/>
      <c r="Q86" s="441"/>
      <c r="R86" s="443"/>
      <c r="S86" s="443"/>
      <c r="T86" s="1"/>
      <c r="U86" s="456"/>
      <c r="V86" s="265"/>
      <c r="W86" s="265"/>
      <c r="X86" s="265"/>
      <c r="Y86" s="265"/>
      <c r="Z86" s="265"/>
      <c r="AA86" s="265"/>
      <c r="AB86" s="265"/>
      <c r="AC86" s="265"/>
      <c r="AD86" s="265"/>
      <c r="AE86" s="454"/>
      <c r="AF86" s="305"/>
      <c r="AG86" s="305"/>
      <c r="AH86" s="441"/>
      <c r="AI86" s="443"/>
      <c r="AJ86" s="443"/>
      <c r="AK86" s="441"/>
      <c r="AL86" s="443"/>
      <c r="AM86" s="443"/>
    </row>
    <row r="87" spans="1:39" ht="13.15" customHeight="1" x14ac:dyDescent="0.2">
      <c r="A87" s="450"/>
      <c r="B87" s="450"/>
      <c r="C87" s="450"/>
      <c r="D87" s="450"/>
      <c r="E87" s="450"/>
      <c r="F87" s="450"/>
      <c r="G87" s="450"/>
      <c r="H87" s="450"/>
      <c r="I87" s="450"/>
      <c r="J87" s="450"/>
      <c r="K87" s="442"/>
      <c r="L87" s="411"/>
      <c r="M87" s="411"/>
      <c r="N87" s="441"/>
      <c r="O87" s="443"/>
      <c r="P87" s="443"/>
      <c r="Q87" s="441"/>
      <c r="R87" s="443"/>
      <c r="S87" s="443"/>
      <c r="T87" s="1"/>
      <c r="U87" s="456"/>
      <c r="V87" s="265"/>
      <c r="W87" s="265"/>
      <c r="X87" s="265"/>
      <c r="Y87" s="265"/>
      <c r="Z87" s="265"/>
      <c r="AA87" s="265"/>
      <c r="AB87" s="265"/>
      <c r="AC87" s="265"/>
      <c r="AD87" s="265"/>
      <c r="AE87" s="454"/>
      <c r="AF87" s="305"/>
      <c r="AG87" s="305"/>
      <c r="AH87" s="441"/>
      <c r="AI87" s="443"/>
      <c r="AJ87" s="443"/>
      <c r="AK87" s="441"/>
      <c r="AL87" s="443"/>
      <c r="AM87" s="443"/>
    </row>
    <row r="88" spans="1:39" ht="13.15" customHeight="1" x14ac:dyDescent="0.2">
      <c r="A88" s="450"/>
      <c r="B88" s="450"/>
      <c r="C88" s="450"/>
      <c r="D88" s="450"/>
      <c r="E88" s="450"/>
      <c r="F88" s="450"/>
      <c r="G88" s="450"/>
      <c r="H88" s="450"/>
      <c r="I88" s="450"/>
      <c r="J88" s="450"/>
      <c r="K88" s="442"/>
      <c r="L88" s="411"/>
      <c r="M88" s="411"/>
      <c r="N88" s="441"/>
      <c r="O88" s="443"/>
      <c r="P88" s="443"/>
      <c r="Q88" s="441"/>
      <c r="R88" s="443"/>
      <c r="S88" s="443"/>
      <c r="T88" s="1"/>
      <c r="U88" s="456"/>
      <c r="V88" s="265"/>
      <c r="W88" s="265"/>
      <c r="X88" s="265"/>
      <c r="Y88" s="265"/>
      <c r="Z88" s="265"/>
      <c r="AA88" s="265"/>
      <c r="AB88" s="265"/>
      <c r="AC88" s="265"/>
      <c r="AD88" s="265"/>
      <c r="AE88" s="454"/>
      <c r="AF88" s="305"/>
      <c r="AG88" s="305"/>
      <c r="AH88" s="441"/>
      <c r="AI88" s="443"/>
      <c r="AJ88" s="443"/>
      <c r="AK88" s="441"/>
      <c r="AL88" s="443"/>
      <c r="AM88" s="443"/>
    </row>
    <row r="89" spans="1:39" ht="13.15" customHeight="1" x14ac:dyDescent="0.2">
      <c r="A89" s="450"/>
      <c r="B89" s="450"/>
      <c r="C89" s="450"/>
      <c r="D89" s="450"/>
      <c r="E89" s="450"/>
      <c r="F89" s="450"/>
      <c r="G89" s="450"/>
      <c r="H89" s="450"/>
      <c r="I89" s="450"/>
      <c r="J89" s="450"/>
      <c r="K89" s="442"/>
      <c r="L89" s="411"/>
      <c r="M89" s="411"/>
      <c r="N89" s="441"/>
      <c r="O89" s="443"/>
      <c r="P89" s="443"/>
      <c r="Q89" s="441"/>
      <c r="R89" s="443"/>
      <c r="S89" s="443"/>
      <c r="T89" s="1"/>
      <c r="U89" s="456"/>
      <c r="V89" s="265"/>
      <c r="W89" s="265"/>
      <c r="X89" s="265"/>
      <c r="Y89" s="265"/>
      <c r="Z89" s="265"/>
      <c r="AA89" s="265"/>
      <c r="AB89" s="265"/>
      <c r="AC89" s="265"/>
      <c r="AD89" s="265"/>
      <c r="AE89" s="454"/>
      <c r="AF89" s="305"/>
      <c r="AG89" s="305"/>
      <c r="AH89" s="441"/>
      <c r="AI89" s="443"/>
      <c r="AJ89" s="443"/>
      <c r="AK89" s="441"/>
      <c r="AL89" s="443"/>
      <c r="AM89" s="443"/>
    </row>
    <row r="90" spans="1:39" ht="13.15" customHeight="1" x14ac:dyDescent="0.2">
      <c r="A90" s="450"/>
      <c r="B90" s="450"/>
      <c r="C90" s="450"/>
      <c r="D90" s="450"/>
      <c r="E90" s="450"/>
      <c r="F90" s="450"/>
      <c r="G90" s="450"/>
      <c r="H90" s="450"/>
      <c r="I90" s="450"/>
      <c r="J90" s="450"/>
      <c r="K90" s="442"/>
      <c r="L90" s="411"/>
      <c r="M90" s="411"/>
      <c r="N90" s="441"/>
      <c r="O90" s="443"/>
      <c r="P90" s="443"/>
      <c r="Q90" s="441"/>
      <c r="R90" s="443"/>
      <c r="S90" s="443"/>
      <c r="T90" s="1"/>
      <c r="U90" s="456"/>
      <c r="V90" s="265"/>
      <c r="W90" s="265"/>
      <c r="X90" s="265"/>
      <c r="Y90" s="265"/>
      <c r="Z90" s="265"/>
      <c r="AA90" s="265"/>
      <c r="AB90" s="265"/>
      <c r="AC90" s="265"/>
      <c r="AD90" s="265"/>
      <c r="AE90" s="454"/>
      <c r="AF90" s="305"/>
      <c r="AG90" s="305"/>
      <c r="AH90" s="441"/>
      <c r="AI90" s="443"/>
      <c r="AJ90" s="443"/>
      <c r="AK90" s="441"/>
      <c r="AL90" s="443"/>
      <c r="AM90" s="443"/>
    </row>
    <row r="91" spans="1:39" ht="13.15" customHeight="1" x14ac:dyDescent="0.2">
      <c r="A91" s="450"/>
      <c r="B91" s="450"/>
      <c r="C91" s="450"/>
      <c r="D91" s="450"/>
      <c r="E91" s="450"/>
      <c r="F91" s="450"/>
      <c r="G91" s="450"/>
      <c r="H91" s="450"/>
      <c r="I91" s="450"/>
      <c r="J91" s="450"/>
      <c r="K91" s="442"/>
      <c r="L91" s="411"/>
      <c r="M91" s="411"/>
      <c r="N91" s="441"/>
      <c r="O91" s="443"/>
      <c r="P91" s="443"/>
      <c r="Q91" s="441"/>
      <c r="R91" s="443"/>
      <c r="S91" s="443"/>
      <c r="T91" s="1"/>
      <c r="U91" s="456"/>
      <c r="V91" s="265"/>
      <c r="W91" s="265"/>
      <c r="X91" s="265"/>
      <c r="Y91" s="265"/>
      <c r="Z91" s="265"/>
      <c r="AA91" s="265"/>
      <c r="AB91" s="265"/>
      <c r="AC91" s="265"/>
      <c r="AD91" s="265"/>
      <c r="AE91" s="454"/>
      <c r="AF91" s="305"/>
      <c r="AG91" s="305"/>
      <c r="AH91" s="441"/>
      <c r="AI91" s="443"/>
      <c r="AJ91" s="443"/>
      <c r="AK91" s="441"/>
      <c r="AL91" s="443"/>
      <c r="AM91" s="443"/>
    </row>
    <row r="92" spans="1:39" ht="13.15" customHeight="1" x14ac:dyDescent="0.2">
      <c r="A92" s="450"/>
      <c r="B92" s="450"/>
      <c r="C92" s="450"/>
      <c r="D92" s="450"/>
      <c r="E92" s="450"/>
      <c r="F92" s="450"/>
      <c r="G92" s="450"/>
      <c r="H92" s="450"/>
      <c r="I92" s="450"/>
      <c r="J92" s="450"/>
      <c r="K92" s="442"/>
      <c r="L92" s="411"/>
      <c r="M92" s="411"/>
      <c r="N92" s="441"/>
      <c r="O92" s="443"/>
      <c r="P92" s="443"/>
      <c r="Q92" s="441"/>
      <c r="R92" s="443"/>
      <c r="S92" s="443"/>
      <c r="T92" s="1"/>
      <c r="U92" s="456"/>
      <c r="V92" s="265"/>
      <c r="W92" s="265"/>
      <c r="X92" s="265"/>
      <c r="Y92" s="265"/>
      <c r="Z92" s="265"/>
      <c r="AA92" s="265"/>
      <c r="AB92" s="265"/>
      <c r="AC92" s="265"/>
      <c r="AD92" s="265"/>
      <c r="AE92" s="454"/>
      <c r="AF92" s="305"/>
      <c r="AG92" s="305"/>
      <c r="AH92" s="441"/>
      <c r="AI92" s="443"/>
      <c r="AJ92" s="443"/>
      <c r="AK92" s="441"/>
      <c r="AL92" s="443"/>
      <c r="AM92" s="443"/>
    </row>
    <row r="93" spans="1:39" ht="13.15" customHeight="1" x14ac:dyDescent="0.2">
      <c r="A93" s="450"/>
      <c r="B93" s="450"/>
      <c r="C93" s="450"/>
      <c r="D93" s="450"/>
      <c r="E93" s="450"/>
      <c r="F93" s="450"/>
      <c r="G93" s="450"/>
      <c r="H93" s="450"/>
      <c r="I93" s="450"/>
      <c r="J93" s="450"/>
      <c r="K93" s="442"/>
      <c r="L93" s="411"/>
      <c r="M93" s="411"/>
      <c r="N93" s="441"/>
      <c r="O93" s="443"/>
      <c r="P93" s="443"/>
      <c r="Q93" s="441"/>
      <c r="R93" s="443"/>
      <c r="S93" s="443"/>
      <c r="T93" s="1"/>
      <c r="U93" s="456"/>
      <c r="V93" s="265"/>
      <c r="W93" s="265"/>
      <c r="X93" s="265"/>
      <c r="Y93" s="265"/>
      <c r="Z93" s="265"/>
      <c r="AA93" s="265"/>
      <c r="AB93" s="265"/>
      <c r="AC93" s="265"/>
      <c r="AD93" s="265"/>
      <c r="AE93" s="454"/>
      <c r="AF93" s="305"/>
      <c r="AG93" s="305"/>
      <c r="AH93" s="441"/>
      <c r="AI93" s="443"/>
      <c r="AJ93" s="443"/>
      <c r="AK93" s="441"/>
      <c r="AL93" s="443"/>
      <c r="AM93" s="443"/>
    </row>
    <row r="94" spans="1:39" ht="13.15" customHeight="1" x14ac:dyDescent="0.2">
      <c r="A94" s="450"/>
      <c r="B94" s="450"/>
      <c r="C94" s="450"/>
      <c r="D94" s="450"/>
      <c r="E94" s="450"/>
      <c r="F94" s="450"/>
      <c r="G94" s="450"/>
      <c r="H94" s="450"/>
      <c r="I94" s="450"/>
      <c r="J94" s="450"/>
      <c r="K94" s="442"/>
      <c r="L94" s="411"/>
      <c r="M94" s="411"/>
      <c r="N94" s="441"/>
      <c r="O94" s="443"/>
      <c r="P94" s="443"/>
      <c r="Q94" s="441"/>
      <c r="R94" s="443"/>
      <c r="S94" s="443"/>
      <c r="T94" s="1"/>
      <c r="U94" s="456"/>
      <c r="V94" s="265"/>
      <c r="W94" s="265"/>
      <c r="X94" s="265"/>
      <c r="Y94" s="265"/>
      <c r="Z94" s="265"/>
      <c r="AA94" s="265"/>
      <c r="AB94" s="265"/>
      <c r="AC94" s="265"/>
      <c r="AD94" s="265"/>
      <c r="AE94" s="454"/>
      <c r="AF94" s="305"/>
      <c r="AG94" s="305"/>
      <c r="AH94" s="441"/>
      <c r="AI94" s="443"/>
      <c r="AJ94" s="443"/>
      <c r="AK94" s="441"/>
      <c r="AL94" s="443"/>
      <c r="AM94" s="443"/>
    </row>
    <row r="95" spans="1:39" ht="13.15" customHeight="1" x14ac:dyDescent="0.2">
      <c r="A95" s="450"/>
      <c r="B95" s="450"/>
      <c r="C95" s="450"/>
      <c r="D95" s="450"/>
      <c r="E95" s="450"/>
      <c r="F95" s="450"/>
      <c r="G95" s="450"/>
      <c r="H95" s="450"/>
      <c r="I95" s="450"/>
      <c r="J95" s="450"/>
      <c r="K95" s="442"/>
      <c r="L95" s="411"/>
      <c r="M95" s="411"/>
      <c r="N95" s="441"/>
      <c r="O95" s="443"/>
      <c r="P95" s="443"/>
      <c r="Q95" s="441"/>
      <c r="R95" s="443"/>
      <c r="S95" s="443"/>
      <c r="T95" s="1"/>
      <c r="U95" s="456"/>
      <c r="V95" s="265"/>
      <c r="W95" s="265"/>
      <c r="X95" s="265"/>
      <c r="Y95" s="265"/>
      <c r="Z95" s="265"/>
      <c r="AA95" s="265"/>
      <c r="AB95" s="265"/>
      <c r="AC95" s="265"/>
      <c r="AD95" s="265"/>
      <c r="AE95" s="454"/>
      <c r="AF95" s="305"/>
      <c r="AG95" s="305"/>
      <c r="AH95" s="441"/>
      <c r="AI95" s="443"/>
      <c r="AJ95" s="443"/>
      <c r="AK95" s="441"/>
      <c r="AL95" s="443"/>
      <c r="AM95" s="443"/>
    </row>
    <row r="96" spans="1:39" ht="13.15" customHeight="1" x14ac:dyDescent="0.2">
      <c r="A96" s="450"/>
      <c r="B96" s="450"/>
      <c r="C96" s="450"/>
      <c r="D96" s="450"/>
      <c r="E96" s="450"/>
      <c r="F96" s="450"/>
      <c r="G96" s="450"/>
      <c r="H96" s="450"/>
      <c r="I96" s="450"/>
      <c r="J96" s="450"/>
      <c r="K96" s="442"/>
      <c r="L96" s="411"/>
      <c r="M96" s="411"/>
      <c r="N96" s="441"/>
      <c r="O96" s="443"/>
      <c r="P96" s="443"/>
      <c r="Q96" s="441"/>
      <c r="R96" s="443"/>
      <c r="S96" s="443"/>
      <c r="T96" s="1"/>
      <c r="U96" s="456"/>
      <c r="V96" s="456"/>
      <c r="W96" s="456"/>
      <c r="X96" s="456"/>
      <c r="Y96" s="456"/>
      <c r="Z96" s="456"/>
      <c r="AA96" s="456"/>
      <c r="AB96" s="456"/>
      <c r="AC96" s="456"/>
      <c r="AD96" s="456"/>
      <c r="AE96" s="454"/>
      <c r="AF96" s="305"/>
      <c r="AG96" s="305"/>
      <c r="AH96" s="441"/>
      <c r="AI96" s="443"/>
      <c r="AJ96" s="443"/>
      <c r="AK96" s="441"/>
      <c r="AL96" s="443"/>
      <c r="AM96" s="443"/>
    </row>
    <row r="97" spans="1:39" ht="13.15" customHeight="1" x14ac:dyDescent="0.2">
      <c r="A97" s="450"/>
      <c r="B97" s="450"/>
      <c r="C97" s="450"/>
      <c r="D97" s="450"/>
      <c r="E97" s="450"/>
      <c r="F97" s="450"/>
      <c r="G97" s="450"/>
      <c r="H97" s="450"/>
      <c r="I97" s="450"/>
      <c r="J97" s="450"/>
      <c r="K97" s="442"/>
      <c r="L97" s="411"/>
      <c r="M97" s="411"/>
      <c r="N97" s="441"/>
      <c r="O97" s="443"/>
      <c r="P97" s="443"/>
      <c r="Q97" s="441"/>
      <c r="R97" s="443"/>
      <c r="S97" s="443"/>
      <c r="T97" s="1"/>
      <c r="U97" s="456"/>
      <c r="V97" s="333"/>
      <c r="W97" s="333"/>
      <c r="X97" s="333"/>
      <c r="Y97" s="333"/>
      <c r="Z97" s="333"/>
      <c r="AA97" s="333"/>
      <c r="AB97" s="333"/>
      <c r="AC97" s="333"/>
      <c r="AD97" s="333"/>
      <c r="AE97" s="454"/>
      <c r="AF97" s="305"/>
      <c r="AG97" s="305"/>
      <c r="AH97" s="441"/>
      <c r="AI97" s="443"/>
      <c r="AJ97" s="443"/>
      <c r="AK97" s="441"/>
      <c r="AL97" s="443"/>
      <c r="AM97" s="443"/>
    </row>
    <row r="98" spans="1:39" ht="13.15" customHeight="1" x14ac:dyDescent="0.2">
      <c r="A98" s="450"/>
      <c r="B98" s="450"/>
      <c r="C98" s="450"/>
      <c r="D98" s="450"/>
      <c r="E98" s="450"/>
      <c r="F98" s="450"/>
      <c r="G98" s="450"/>
      <c r="H98" s="450"/>
      <c r="I98" s="450"/>
      <c r="J98" s="450"/>
      <c r="K98" s="442"/>
      <c r="L98" s="411"/>
      <c r="M98" s="411"/>
      <c r="N98" s="441"/>
      <c r="O98" s="443"/>
      <c r="P98" s="443"/>
      <c r="Q98" s="441"/>
      <c r="R98" s="443"/>
      <c r="S98" s="443"/>
      <c r="T98" s="1"/>
      <c r="U98" s="456"/>
      <c r="V98" s="333"/>
      <c r="W98" s="333"/>
      <c r="X98" s="333"/>
      <c r="Y98" s="333"/>
      <c r="Z98" s="333"/>
      <c r="AA98" s="333"/>
      <c r="AB98" s="333"/>
      <c r="AC98" s="333"/>
      <c r="AD98" s="333"/>
      <c r="AE98" s="454"/>
      <c r="AF98" s="305"/>
      <c r="AG98" s="305"/>
      <c r="AH98" s="441"/>
      <c r="AI98" s="443"/>
      <c r="AJ98" s="443"/>
      <c r="AK98" s="441"/>
      <c r="AL98" s="443"/>
      <c r="AM98" s="443"/>
    </row>
    <row r="99" spans="1:39" ht="13.15" customHeight="1" x14ac:dyDescent="0.2">
      <c r="A99" s="450"/>
      <c r="B99" s="450"/>
      <c r="C99" s="450"/>
      <c r="D99" s="450"/>
      <c r="E99" s="450"/>
      <c r="F99" s="450"/>
      <c r="G99" s="450"/>
      <c r="H99" s="450"/>
      <c r="I99" s="450"/>
      <c r="J99" s="450"/>
      <c r="K99" s="442"/>
      <c r="L99" s="411"/>
      <c r="M99" s="411"/>
      <c r="N99" s="441"/>
      <c r="O99" s="443"/>
      <c r="P99" s="443"/>
      <c r="Q99" s="441"/>
      <c r="R99" s="443"/>
      <c r="S99" s="443"/>
      <c r="T99" s="1"/>
      <c r="U99" s="456"/>
      <c r="V99" s="333"/>
      <c r="W99" s="333"/>
      <c r="X99" s="333"/>
      <c r="Y99" s="333"/>
      <c r="Z99" s="333"/>
      <c r="AA99" s="333"/>
      <c r="AB99" s="333"/>
      <c r="AC99" s="333"/>
      <c r="AD99" s="333"/>
      <c r="AE99" s="454"/>
      <c r="AF99" s="305"/>
      <c r="AG99" s="305"/>
      <c r="AH99" s="441"/>
      <c r="AI99" s="443"/>
      <c r="AJ99" s="443"/>
      <c r="AK99" s="441"/>
      <c r="AL99" s="443"/>
      <c r="AM99" s="443"/>
    </row>
    <row r="100" spans="1:39" ht="13.15" customHeight="1" x14ac:dyDescent="0.2">
      <c r="A100" s="434"/>
      <c r="B100" s="333"/>
      <c r="C100" s="333"/>
      <c r="D100" s="333"/>
      <c r="E100" s="333"/>
      <c r="F100" s="333"/>
      <c r="G100" s="333"/>
      <c r="H100" s="333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1"/>
      <c r="U100" s="456"/>
      <c r="V100" s="333"/>
      <c r="W100" s="333"/>
      <c r="X100" s="333"/>
      <c r="Y100" s="333"/>
      <c r="Z100" s="333"/>
      <c r="AA100" s="333"/>
      <c r="AB100" s="333"/>
      <c r="AC100" s="333"/>
      <c r="AD100" s="333"/>
      <c r="AE100" s="454"/>
      <c r="AF100" s="305"/>
      <c r="AG100" s="305"/>
      <c r="AH100" s="441"/>
      <c r="AI100" s="443"/>
      <c r="AJ100" s="443"/>
      <c r="AK100" s="441"/>
      <c r="AL100" s="443"/>
      <c r="AM100" s="443"/>
    </row>
    <row r="101" spans="1:39" ht="13.15" customHeight="1" x14ac:dyDescent="0.2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333"/>
      <c r="N101" s="333"/>
      <c r="O101" s="333"/>
      <c r="P101" s="333"/>
      <c r="Q101" s="333"/>
      <c r="R101" s="333"/>
      <c r="S101" s="333"/>
      <c r="T101" s="1"/>
      <c r="U101" s="456"/>
      <c r="V101" s="333"/>
      <c r="W101" s="333"/>
      <c r="X101" s="333"/>
      <c r="Y101" s="333"/>
      <c r="Z101" s="333"/>
      <c r="AA101" s="333"/>
      <c r="AB101" s="333"/>
      <c r="AC101" s="333"/>
      <c r="AD101" s="333"/>
      <c r="AE101" s="454"/>
      <c r="AF101" s="305"/>
      <c r="AG101" s="305"/>
      <c r="AH101" s="441"/>
      <c r="AI101" s="443"/>
      <c r="AJ101" s="443"/>
      <c r="AK101" s="441"/>
      <c r="AL101" s="443"/>
      <c r="AM101" s="443"/>
    </row>
    <row r="102" spans="1:39" ht="13.15" customHeight="1" x14ac:dyDescent="0.2">
      <c r="A102" s="450"/>
      <c r="B102" s="450"/>
      <c r="C102" s="450"/>
      <c r="D102" s="450"/>
      <c r="E102" s="450"/>
      <c r="F102" s="450"/>
      <c r="G102" s="450"/>
      <c r="H102" s="450"/>
      <c r="I102" s="450"/>
      <c r="J102" s="450"/>
      <c r="K102" s="442"/>
      <c r="L102" s="411"/>
      <c r="M102" s="411"/>
      <c r="N102" s="441"/>
      <c r="O102" s="443"/>
      <c r="P102" s="443"/>
      <c r="Q102" s="441"/>
      <c r="R102" s="443"/>
      <c r="S102" s="443"/>
      <c r="T102" s="1"/>
      <c r="U102" s="456"/>
      <c r="V102" s="333"/>
      <c r="W102" s="333"/>
      <c r="X102" s="333"/>
      <c r="Y102" s="333"/>
      <c r="Z102" s="333"/>
      <c r="AA102" s="333"/>
      <c r="AB102" s="333"/>
      <c r="AC102" s="333"/>
      <c r="AD102" s="333"/>
      <c r="AE102" s="454"/>
      <c r="AF102" s="305"/>
      <c r="AG102" s="305"/>
      <c r="AH102" s="441"/>
      <c r="AI102" s="443"/>
      <c r="AJ102" s="443"/>
      <c r="AK102" s="441"/>
      <c r="AL102" s="443"/>
      <c r="AM102" s="443"/>
    </row>
    <row r="103" spans="1:39" ht="13.15" customHeight="1" x14ac:dyDescent="0.2">
      <c r="A103" s="450"/>
      <c r="B103" s="450"/>
      <c r="C103" s="450"/>
      <c r="D103" s="450"/>
      <c r="E103" s="450"/>
      <c r="F103" s="450"/>
      <c r="G103" s="450"/>
      <c r="H103" s="450"/>
      <c r="I103" s="450"/>
      <c r="J103" s="450"/>
      <c r="K103" s="442"/>
      <c r="L103" s="411"/>
      <c r="M103" s="411"/>
      <c r="N103" s="441"/>
      <c r="O103" s="443"/>
      <c r="P103" s="443"/>
      <c r="Q103" s="441"/>
      <c r="R103" s="443"/>
      <c r="S103" s="443"/>
      <c r="T103" s="1"/>
      <c r="U103" s="456"/>
      <c r="V103" s="333"/>
      <c r="W103" s="333"/>
      <c r="X103" s="333"/>
      <c r="Y103" s="333"/>
      <c r="Z103" s="333"/>
      <c r="AA103" s="333"/>
      <c r="AB103" s="333"/>
      <c r="AC103" s="333"/>
      <c r="AD103" s="333"/>
      <c r="AE103" s="454"/>
      <c r="AF103" s="305"/>
      <c r="AG103" s="305"/>
      <c r="AH103" s="441"/>
      <c r="AI103" s="443"/>
      <c r="AJ103" s="443"/>
      <c r="AK103" s="441"/>
      <c r="AL103" s="443"/>
      <c r="AM103" s="443"/>
    </row>
    <row r="104" spans="1:39" ht="13.15" customHeight="1" x14ac:dyDescent="0.2">
      <c r="A104" s="450"/>
      <c r="B104" s="450"/>
      <c r="C104" s="450"/>
      <c r="D104" s="450"/>
      <c r="E104" s="450"/>
      <c r="F104" s="450"/>
      <c r="G104" s="450"/>
      <c r="H104" s="450"/>
      <c r="I104" s="450"/>
      <c r="J104" s="450"/>
      <c r="K104" s="442"/>
      <c r="L104" s="411"/>
      <c r="M104" s="411"/>
      <c r="N104" s="441"/>
      <c r="O104" s="443"/>
      <c r="P104" s="443"/>
      <c r="Q104" s="441"/>
      <c r="R104" s="443"/>
      <c r="S104" s="443"/>
      <c r="T104" s="1"/>
      <c r="U104" s="456"/>
      <c r="V104" s="333"/>
      <c r="W104" s="333"/>
      <c r="X104" s="333"/>
      <c r="Y104" s="333"/>
      <c r="Z104" s="333"/>
      <c r="AA104" s="333"/>
      <c r="AB104" s="333"/>
      <c r="AC104" s="333"/>
      <c r="AD104" s="333"/>
      <c r="AE104" s="454"/>
      <c r="AF104" s="305"/>
      <c r="AG104" s="305"/>
      <c r="AH104" s="441"/>
      <c r="AI104" s="443"/>
      <c r="AJ104" s="443"/>
      <c r="AK104" s="441"/>
      <c r="AL104" s="443"/>
      <c r="AM104" s="443"/>
    </row>
    <row r="105" spans="1:39" ht="13.15" customHeight="1" x14ac:dyDescent="0.2">
      <c r="A105" s="450"/>
      <c r="B105" s="450"/>
      <c r="C105" s="450"/>
      <c r="D105" s="450"/>
      <c r="E105" s="450"/>
      <c r="F105" s="450"/>
      <c r="G105" s="450"/>
      <c r="H105" s="450"/>
      <c r="I105" s="450"/>
      <c r="J105" s="450"/>
      <c r="K105" s="442"/>
      <c r="L105" s="411"/>
      <c r="M105" s="411"/>
      <c r="N105" s="441"/>
      <c r="O105" s="443"/>
      <c r="P105" s="443"/>
      <c r="Q105" s="441"/>
      <c r="R105" s="443"/>
      <c r="S105" s="443"/>
      <c r="T105" s="1"/>
      <c r="U105" s="456"/>
      <c r="V105" s="333"/>
      <c r="W105" s="333"/>
      <c r="X105" s="333"/>
      <c r="Y105" s="333"/>
      <c r="Z105" s="333"/>
      <c r="AA105" s="333"/>
      <c r="AB105" s="333"/>
      <c r="AC105" s="333"/>
      <c r="AD105" s="333"/>
      <c r="AE105" s="454"/>
      <c r="AF105" s="305"/>
      <c r="AG105" s="305"/>
      <c r="AH105" s="441"/>
      <c r="AI105" s="443"/>
      <c r="AJ105" s="443"/>
      <c r="AK105" s="441"/>
      <c r="AL105" s="443"/>
      <c r="AM105" s="443"/>
    </row>
    <row r="106" spans="1:39" ht="13.15" customHeight="1" x14ac:dyDescent="0.2">
      <c r="A106" s="450"/>
      <c r="B106" s="450"/>
      <c r="C106" s="450"/>
      <c r="D106" s="450"/>
      <c r="E106" s="450"/>
      <c r="F106" s="450"/>
      <c r="G106" s="450"/>
      <c r="H106" s="450"/>
      <c r="I106" s="450"/>
      <c r="J106" s="450"/>
      <c r="K106" s="442"/>
      <c r="L106" s="411"/>
      <c r="M106" s="411"/>
      <c r="N106" s="441"/>
      <c r="O106" s="443"/>
      <c r="P106" s="443"/>
      <c r="Q106" s="441"/>
      <c r="R106" s="443"/>
      <c r="S106" s="443"/>
      <c r="T106" s="1"/>
      <c r="U106" s="456"/>
      <c r="V106" s="333"/>
      <c r="W106" s="333"/>
      <c r="X106" s="333"/>
      <c r="Y106" s="333"/>
      <c r="Z106" s="333"/>
      <c r="AA106" s="333"/>
      <c r="AB106" s="333"/>
      <c r="AC106" s="333"/>
      <c r="AD106" s="333"/>
      <c r="AE106" s="454"/>
      <c r="AF106" s="305"/>
      <c r="AG106" s="305"/>
      <c r="AH106" s="441"/>
      <c r="AI106" s="443"/>
      <c r="AJ106" s="443"/>
      <c r="AK106" s="441"/>
      <c r="AL106" s="443"/>
      <c r="AM106" s="443"/>
    </row>
    <row r="107" spans="1:39" ht="13.15" customHeight="1" x14ac:dyDescent="0.2">
      <c r="A107" s="450"/>
      <c r="B107" s="450"/>
      <c r="C107" s="450"/>
      <c r="D107" s="450"/>
      <c r="E107" s="450"/>
      <c r="F107" s="450"/>
      <c r="G107" s="450"/>
      <c r="H107" s="450"/>
      <c r="I107" s="450"/>
      <c r="J107" s="450"/>
      <c r="K107" s="442"/>
      <c r="L107" s="411"/>
      <c r="M107" s="411"/>
      <c r="N107" s="441"/>
      <c r="O107" s="443"/>
      <c r="P107" s="443"/>
      <c r="Q107" s="441"/>
      <c r="R107" s="443"/>
      <c r="S107" s="443"/>
      <c r="T107" s="1"/>
      <c r="U107" s="456"/>
      <c r="V107" s="333"/>
      <c r="W107" s="333"/>
      <c r="X107" s="333"/>
      <c r="Y107" s="333"/>
      <c r="Z107" s="333"/>
      <c r="AA107" s="333"/>
      <c r="AB107" s="333"/>
      <c r="AC107" s="333"/>
      <c r="AD107" s="333"/>
      <c r="AE107" s="454"/>
      <c r="AF107" s="305"/>
      <c r="AG107" s="305"/>
      <c r="AH107" s="441"/>
      <c r="AI107" s="443"/>
      <c r="AJ107" s="443"/>
      <c r="AK107" s="441"/>
      <c r="AL107" s="443"/>
      <c r="AM107" s="443"/>
    </row>
    <row r="108" spans="1:39" ht="13.15" customHeight="1" x14ac:dyDescent="0.2">
      <c r="A108" s="450"/>
      <c r="B108" s="450"/>
      <c r="C108" s="450"/>
      <c r="D108" s="450"/>
      <c r="E108" s="450"/>
      <c r="F108" s="450"/>
      <c r="G108" s="450"/>
      <c r="H108" s="450"/>
      <c r="I108" s="450"/>
      <c r="J108" s="450"/>
      <c r="K108" s="442"/>
      <c r="L108" s="411"/>
      <c r="M108" s="411"/>
      <c r="N108" s="441"/>
      <c r="O108" s="443"/>
      <c r="P108" s="443"/>
      <c r="Q108" s="441"/>
      <c r="R108" s="443"/>
      <c r="S108" s="443"/>
      <c r="T108" s="1"/>
      <c r="U108" s="456"/>
      <c r="V108" s="333"/>
      <c r="W108" s="333"/>
      <c r="X108" s="333"/>
      <c r="Y108" s="333"/>
      <c r="Z108" s="333"/>
      <c r="AA108" s="333"/>
      <c r="AB108" s="333"/>
      <c r="AC108" s="333"/>
      <c r="AD108" s="333"/>
      <c r="AE108" s="454"/>
      <c r="AF108" s="305"/>
      <c r="AG108" s="305"/>
      <c r="AH108" s="441"/>
      <c r="AI108" s="443"/>
      <c r="AJ108" s="443"/>
      <c r="AK108" s="441"/>
      <c r="AL108" s="443"/>
      <c r="AM108" s="443"/>
    </row>
    <row r="109" spans="1:39" ht="13.15" customHeight="1" x14ac:dyDescent="0.2">
      <c r="A109" s="450"/>
      <c r="B109" s="450"/>
      <c r="C109" s="450"/>
      <c r="D109" s="450"/>
      <c r="E109" s="450"/>
      <c r="F109" s="450"/>
      <c r="G109" s="450"/>
      <c r="H109" s="450"/>
      <c r="I109" s="450"/>
      <c r="J109" s="450"/>
      <c r="K109" s="442"/>
      <c r="L109" s="411"/>
      <c r="M109" s="411"/>
      <c r="N109" s="441"/>
      <c r="O109" s="443"/>
      <c r="P109" s="443"/>
      <c r="Q109" s="441"/>
      <c r="R109" s="443"/>
      <c r="S109" s="443"/>
      <c r="T109" s="1"/>
      <c r="U109" s="456"/>
      <c r="V109" s="333"/>
      <c r="W109" s="333"/>
      <c r="X109" s="333"/>
      <c r="Y109" s="333"/>
      <c r="Z109" s="333"/>
      <c r="AA109" s="333"/>
      <c r="AB109" s="333"/>
      <c r="AC109" s="333"/>
      <c r="AD109" s="333"/>
      <c r="AE109" s="454"/>
      <c r="AF109" s="305"/>
      <c r="AG109" s="305"/>
      <c r="AH109" s="441"/>
      <c r="AI109" s="443"/>
      <c r="AJ109" s="443"/>
      <c r="AK109" s="441"/>
      <c r="AL109" s="443"/>
      <c r="AM109" s="443"/>
    </row>
    <row r="110" spans="1:39" ht="13.15" customHeight="1" x14ac:dyDescent="0.2">
      <c r="A110" s="450"/>
      <c r="B110" s="450"/>
      <c r="C110" s="450"/>
      <c r="D110" s="450"/>
      <c r="E110" s="450"/>
      <c r="F110" s="450"/>
      <c r="G110" s="450"/>
      <c r="H110" s="450"/>
      <c r="I110" s="450"/>
      <c r="J110" s="450"/>
      <c r="K110" s="442"/>
      <c r="L110" s="411"/>
      <c r="M110" s="411"/>
      <c r="N110" s="441"/>
      <c r="O110" s="443"/>
      <c r="P110" s="443"/>
      <c r="Q110" s="441"/>
      <c r="R110" s="443"/>
      <c r="S110" s="443"/>
      <c r="T110" s="1"/>
      <c r="U110" s="456"/>
      <c r="V110" s="333"/>
      <c r="W110" s="333"/>
      <c r="X110" s="333"/>
      <c r="Y110" s="333"/>
      <c r="Z110" s="333"/>
      <c r="AA110" s="333"/>
      <c r="AB110" s="333"/>
      <c r="AC110" s="333"/>
      <c r="AD110" s="333"/>
      <c r="AE110" s="454"/>
      <c r="AF110" s="305"/>
      <c r="AG110" s="305"/>
      <c r="AH110" s="441"/>
      <c r="AI110" s="443"/>
      <c r="AJ110" s="443"/>
      <c r="AK110" s="441"/>
      <c r="AL110" s="443"/>
      <c r="AM110" s="443"/>
    </row>
    <row r="111" spans="1:39" ht="13.15" customHeight="1" x14ac:dyDescent="0.2">
      <c r="A111" s="450"/>
      <c r="B111" s="450"/>
      <c r="C111" s="450"/>
      <c r="D111" s="450"/>
      <c r="E111" s="450"/>
      <c r="F111" s="450"/>
      <c r="G111" s="450"/>
      <c r="H111" s="450"/>
      <c r="I111" s="450"/>
      <c r="J111" s="450"/>
      <c r="K111" s="442"/>
      <c r="L111" s="411"/>
      <c r="M111" s="411"/>
      <c r="N111" s="441"/>
      <c r="O111" s="443"/>
      <c r="P111" s="443"/>
      <c r="Q111" s="441"/>
      <c r="R111" s="443"/>
      <c r="S111" s="443"/>
      <c r="T111" s="1"/>
      <c r="U111" s="456"/>
      <c r="V111" s="333"/>
      <c r="W111" s="333"/>
      <c r="X111" s="333"/>
      <c r="Y111" s="333"/>
      <c r="Z111" s="333"/>
      <c r="AA111" s="333"/>
      <c r="AB111" s="333"/>
      <c r="AC111" s="333"/>
      <c r="AD111" s="333"/>
      <c r="AE111" s="454"/>
      <c r="AF111" s="305"/>
      <c r="AG111" s="305"/>
      <c r="AH111" s="441"/>
      <c r="AI111" s="443"/>
      <c r="AJ111" s="443"/>
      <c r="AK111" s="441"/>
      <c r="AL111" s="443"/>
      <c r="AM111" s="443"/>
    </row>
    <row r="112" spans="1:39" ht="13.15" customHeight="1" x14ac:dyDescent="0.2">
      <c r="A112" s="314"/>
      <c r="B112" s="371"/>
      <c r="C112" s="371"/>
      <c r="D112" s="371"/>
      <c r="E112" s="371"/>
      <c r="F112" s="371"/>
      <c r="G112" s="371"/>
      <c r="H112" s="371"/>
      <c r="I112" s="371"/>
      <c r="J112" s="371"/>
      <c r="K112" s="442"/>
      <c r="L112" s="411"/>
      <c r="M112" s="411"/>
      <c r="N112" s="441"/>
      <c r="O112" s="443"/>
      <c r="P112" s="443"/>
      <c r="Q112" s="441"/>
      <c r="R112" s="443"/>
      <c r="S112" s="443"/>
      <c r="T112" s="1"/>
      <c r="U112" s="456"/>
      <c r="V112" s="333"/>
      <c r="W112" s="333"/>
      <c r="X112" s="333"/>
      <c r="Y112" s="333"/>
      <c r="Z112" s="333"/>
      <c r="AA112" s="333"/>
      <c r="AB112" s="333"/>
      <c r="AC112" s="333"/>
      <c r="AD112" s="333"/>
      <c r="AE112" s="454"/>
      <c r="AF112" s="305"/>
      <c r="AG112" s="305"/>
      <c r="AH112" s="441"/>
      <c r="AI112" s="443"/>
      <c r="AJ112" s="443"/>
      <c r="AK112" s="441"/>
      <c r="AL112" s="443"/>
      <c r="AM112" s="443"/>
    </row>
    <row r="113" spans="1:39" ht="13.15" customHeight="1" x14ac:dyDescent="0.2">
      <c r="A113" s="371"/>
      <c r="B113" s="371"/>
      <c r="C113" s="371"/>
      <c r="D113" s="371"/>
      <c r="E113" s="371"/>
      <c r="F113" s="371"/>
      <c r="G113" s="371"/>
      <c r="H113" s="371"/>
      <c r="I113" s="371"/>
      <c r="J113" s="371"/>
      <c r="K113" s="411"/>
      <c r="L113" s="411"/>
      <c r="M113" s="411"/>
      <c r="N113" s="411"/>
      <c r="O113" s="411"/>
      <c r="P113" s="411"/>
      <c r="Q113" s="443"/>
      <c r="R113" s="443"/>
      <c r="S113" s="443"/>
      <c r="T113" s="1"/>
      <c r="U113" s="456"/>
      <c r="V113" s="333"/>
      <c r="W113" s="333"/>
      <c r="X113" s="333"/>
      <c r="Y113" s="333"/>
      <c r="Z113" s="333"/>
      <c r="AA113" s="333"/>
      <c r="AB113" s="333"/>
      <c r="AC113" s="333"/>
      <c r="AD113" s="333"/>
      <c r="AE113" s="454"/>
      <c r="AF113" s="305"/>
      <c r="AG113" s="305"/>
      <c r="AH113" s="441"/>
      <c r="AI113" s="443"/>
      <c r="AJ113" s="443"/>
      <c r="AK113" s="441"/>
      <c r="AL113" s="443"/>
      <c r="AM113" s="443"/>
    </row>
    <row r="114" spans="1:39" ht="13.15" customHeight="1" x14ac:dyDescent="0.2">
      <c r="A114" s="450"/>
      <c r="B114" s="450"/>
      <c r="C114" s="450"/>
      <c r="D114" s="450"/>
      <c r="E114" s="450"/>
      <c r="F114" s="450"/>
      <c r="G114" s="450"/>
      <c r="H114" s="450"/>
      <c r="I114" s="450"/>
      <c r="J114" s="450"/>
      <c r="K114" s="442"/>
      <c r="L114" s="411"/>
      <c r="M114" s="411"/>
      <c r="N114" s="441"/>
      <c r="O114" s="443"/>
      <c r="P114" s="443"/>
      <c r="Q114" s="441"/>
      <c r="R114" s="443"/>
      <c r="S114" s="443"/>
      <c r="T114" s="1"/>
      <c r="U114" s="456"/>
      <c r="V114" s="333"/>
      <c r="W114" s="333"/>
      <c r="X114" s="333"/>
      <c r="Y114" s="333"/>
      <c r="Z114" s="333"/>
      <c r="AA114" s="333"/>
      <c r="AB114" s="333"/>
      <c r="AC114" s="333"/>
      <c r="AD114" s="333"/>
      <c r="AE114" s="454"/>
      <c r="AF114" s="305"/>
      <c r="AG114" s="305"/>
      <c r="AH114" s="441"/>
      <c r="AI114" s="443"/>
      <c r="AJ114" s="443"/>
      <c r="AK114" s="441"/>
      <c r="AL114" s="443"/>
      <c r="AM114" s="443"/>
    </row>
    <row r="115" spans="1:39" ht="13.15" customHeight="1" x14ac:dyDescent="0.2">
      <c r="A115" s="450"/>
      <c r="B115" s="450"/>
      <c r="C115" s="450"/>
      <c r="D115" s="450"/>
      <c r="E115" s="450"/>
      <c r="F115" s="450"/>
      <c r="G115" s="450"/>
      <c r="H115" s="450"/>
      <c r="I115" s="450"/>
      <c r="J115" s="450"/>
      <c r="K115" s="442"/>
      <c r="L115" s="411"/>
      <c r="M115" s="411"/>
      <c r="N115" s="441"/>
      <c r="O115" s="443"/>
      <c r="P115" s="443"/>
      <c r="Q115" s="441"/>
      <c r="R115" s="443"/>
      <c r="S115" s="443"/>
      <c r="T115" s="1"/>
      <c r="U115" s="456"/>
      <c r="V115" s="450"/>
      <c r="W115" s="48"/>
      <c r="X115" s="461"/>
      <c r="Y115" s="333"/>
      <c r="Z115" s="333"/>
      <c r="AA115" s="333"/>
      <c r="AB115" s="333"/>
      <c r="AC115" s="333"/>
      <c r="AD115" s="333"/>
      <c r="AE115" s="333"/>
      <c r="AF115" s="333"/>
      <c r="AG115" s="333"/>
      <c r="AH115" s="333"/>
      <c r="AI115" s="333"/>
      <c r="AJ115" s="333"/>
      <c r="AK115" s="1"/>
      <c r="AL115" s="1"/>
      <c r="AM115" s="1"/>
    </row>
    <row r="116" spans="1:3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41"/>
      <c r="O116" s="443"/>
      <c r="P116" s="443"/>
      <c r="Q116" s="1"/>
      <c r="R116" s="1"/>
      <c r="S116" s="1"/>
      <c r="T116" s="1"/>
      <c r="U116" s="450"/>
      <c r="V116" s="450"/>
      <c r="W116" s="48"/>
      <c r="X116" s="1"/>
      <c r="Y116" s="1"/>
      <c r="Z116" s="1"/>
      <c r="AA116" s="1"/>
      <c r="AB116" s="1"/>
      <c r="AC116" s="1"/>
      <c r="AD116" s="1"/>
      <c r="AE116" s="48"/>
      <c r="AF116" s="48"/>
      <c r="AG116" s="48"/>
      <c r="AH116" s="1"/>
      <c r="AI116" s="1"/>
      <c r="AJ116" s="1"/>
      <c r="AK116" s="1"/>
      <c r="AL116" s="1"/>
      <c r="AM116" s="1"/>
    </row>
    <row r="117" spans="1:3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9"/>
      <c r="V117" s="48"/>
      <c r="W117" s="48"/>
      <c r="X117" s="1"/>
      <c r="Y117" s="1"/>
      <c r="Z117" s="1"/>
      <c r="AA117" s="1"/>
      <c r="AB117" s="1"/>
      <c r="AC117" s="1"/>
      <c r="AD117" s="1"/>
      <c r="AE117" s="48"/>
      <c r="AF117" s="48"/>
      <c r="AG117" s="48"/>
      <c r="AH117" s="1"/>
      <c r="AI117" s="1"/>
      <c r="AJ117" s="1"/>
      <c r="AK117" s="1"/>
      <c r="AL117" s="1"/>
      <c r="AM117" s="1"/>
    </row>
    <row r="118" spans="1:39" x14ac:dyDescent="0.2">
      <c r="U118" s="49"/>
      <c r="V118" s="48"/>
      <c r="W118" s="48"/>
      <c r="X118" s="1"/>
      <c r="Y118" s="1"/>
      <c r="Z118" s="1"/>
      <c r="AA118" s="1"/>
      <c r="AB118" s="1"/>
      <c r="AC118" s="1"/>
      <c r="AD118" s="1"/>
      <c r="AE118" s="48"/>
      <c r="AF118" s="48"/>
      <c r="AG118" s="48"/>
      <c r="AH118" s="1"/>
      <c r="AI118" s="1"/>
    </row>
    <row r="119" spans="1:39" ht="13.15" customHeight="1" x14ac:dyDescent="0.2">
      <c r="U119" s="49"/>
      <c r="V119" s="48"/>
      <c r="W119" s="48"/>
      <c r="X119" s="1"/>
      <c r="Y119" s="1"/>
      <c r="Z119" s="1"/>
      <c r="AA119" s="1"/>
      <c r="AB119" s="1"/>
      <c r="AC119" s="1"/>
      <c r="AD119" s="1"/>
      <c r="AE119" s="48"/>
      <c r="AF119" s="48"/>
      <c r="AG119" s="48"/>
      <c r="AH119" s="1"/>
      <c r="AI119" s="1"/>
    </row>
    <row r="120" spans="1:39" x14ac:dyDescent="0.2">
      <c r="U120" s="47"/>
      <c r="V120" s="48"/>
      <c r="W120" s="48"/>
      <c r="X120" s="1"/>
      <c r="Y120" s="1"/>
      <c r="Z120" s="1"/>
      <c r="AA120" s="1"/>
      <c r="AB120" s="1"/>
      <c r="AC120" s="1"/>
      <c r="AD120" s="1"/>
      <c r="AE120" s="48"/>
      <c r="AF120" s="48"/>
      <c r="AG120" s="48"/>
      <c r="AH120" s="1"/>
      <c r="AI120" s="1"/>
    </row>
    <row r="121" spans="1:39" x14ac:dyDescent="0.2">
      <c r="U121" s="49"/>
      <c r="V121" s="48"/>
      <c r="W121" s="4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9" x14ac:dyDescent="0.2">
      <c r="U122" s="49"/>
      <c r="V122" s="48"/>
      <c r="W122" s="48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9" x14ac:dyDescent="0.2">
      <c r="U123" s="49"/>
      <c r="V123" s="48"/>
      <c r="W123" s="48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9" x14ac:dyDescent="0.2">
      <c r="U124" s="50"/>
      <c r="V124" s="48"/>
      <c r="W124" s="48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9" x14ac:dyDescent="0.2"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9" x14ac:dyDescent="0.2"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9" x14ac:dyDescent="0.2"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9" x14ac:dyDescent="0.2"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21:35" x14ac:dyDescent="0.2"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21:35" x14ac:dyDescent="0.2"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21:35" x14ac:dyDescent="0.2"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</sheetData>
  <mergeCells count="531">
    <mergeCell ref="C36:S36"/>
    <mergeCell ref="C37:S37"/>
    <mergeCell ref="B12:S12"/>
    <mergeCell ref="A14:G14"/>
    <mergeCell ref="A20:H20"/>
    <mergeCell ref="I20:S20"/>
    <mergeCell ref="C39:S39"/>
    <mergeCell ref="C40:S40"/>
    <mergeCell ref="C41:S41"/>
    <mergeCell ref="A13:S13"/>
    <mergeCell ref="A17:S18"/>
    <mergeCell ref="H14:S14"/>
    <mergeCell ref="A19:S19"/>
    <mergeCell ref="A15:S16"/>
    <mergeCell ref="A114:J114"/>
    <mergeCell ref="K114:M114"/>
    <mergeCell ref="N114:P114"/>
    <mergeCell ref="Q114:S114"/>
    <mergeCell ref="U114:AD114"/>
    <mergeCell ref="AE114:AG114"/>
    <mergeCell ref="AH114:AJ114"/>
    <mergeCell ref="AK114:AM114"/>
    <mergeCell ref="A115:J115"/>
    <mergeCell ref="K115:M115"/>
    <mergeCell ref="N115:P115"/>
    <mergeCell ref="Q115:S115"/>
    <mergeCell ref="U115:V116"/>
    <mergeCell ref="X115:AJ115"/>
    <mergeCell ref="N116:P116"/>
    <mergeCell ref="AH111:AJ111"/>
    <mergeCell ref="AK111:AM111"/>
    <mergeCell ref="A112:J113"/>
    <mergeCell ref="K112:M113"/>
    <mergeCell ref="N112:P113"/>
    <mergeCell ref="Q112:S113"/>
    <mergeCell ref="U112:AD112"/>
    <mergeCell ref="AE112:AG112"/>
    <mergeCell ref="AH112:AJ112"/>
    <mergeCell ref="AK112:AM112"/>
    <mergeCell ref="A111:J111"/>
    <mergeCell ref="K111:M111"/>
    <mergeCell ref="N111:P111"/>
    <mergeCell ref="Q111:S111"/>
    <mergeCell ref="U111:AD111"/>
    <mergeCell ref="AE111:AG111"/>
    <mergeCell ref="U113:AD113"/>
    <mergeCell ref="AE113:AG113"/>
    <mergeCell ref="AH113:AJ113"/>
    <mergeCell ref="AK113:AM113"/>
    <mergeCell ref="AH109:AJ109"/>
    <mergeCell ref="AK109:AM109"/>
    <mergeCell ref="A110:J110"/>
    <mergeCell ref="K110:M110"/>
    <mergeCell ref="N110:P110"/>
    <mergeCell ref="Q110:S110"/>
    <mergeCell ref="U110:AD110"/>
    <mergeCell ref="AE110:AG110"/>
    <mergeCell ref="AH110:AJ110"/>
    <mergeCell ref="AK110:AM110"/>
    <mergeCell ref="A109:J109"/>
    <mergeCell ref="K109:M109"/>
    <mergeCell ref="N109:P109"/>
    <mergeCell ref="Q109:S109"/>
    <mergeCell ref="U109:AD109"/>
    <mergeCell ref="AE109:AG109"/>
    <mergeCell ref="AH107:AJ107"/>
    <mergeCell ref="AK107:AM107"/>
    <mergeCell ref="A108:J108"/>
    <mergeCell ref="K108:M108"/>
    <mergeCell ref="N108:P108"/>
    <mergeCell ref="Q108:S108"/>
    <mergeCell ref="U108:AD108"/>
    <mergeCell ref="AE108:AG108"/>
    <mergeCell ref="AH108:AJ108"/>
    <mergeCell ref="AK108:AM108"/>
    <mergeCell ref="A107:J107"/>
    <mergeCell ref="K107:M107"/>
    <mergeCell ref="N107:P107"/>
    <mergeCell ref="Q107:S107"/>
    <mergeCell ref="U107:AD107"/>
    <mergeCell ref="AE107:AG107"/>
    <mergeCell ref="AH105:AJ105"/>
    <mergeCell ref="AK105:AM105"/>
    <mergeCell ref="A106:J106"/>
    <mergeCell ref="K106:M106"/>
    <mergeCell ref="N106:P106"/>
    <mergeCell ref="Q106:S106"/>
    <mergeCell ref="U106:AD106"/>
    <mergeCell ref="AE106:AG106"/>
    <mergeCell ref="AH106:AJ106"/>
    <mergeCell ref="AK106:AM106"/>
    <mergeCell ref="A105:J105"/>
    <mergeCell ref="K105:M105"/>
    <mergeCell ref="N105:P105"/>
    <mergeCell ref="Q105:S105"/>
    <mergeCell ref="U105:AD105"/>
    <mergeCell ref="AE105:AG105"/>
    <mergeCell ref="A104:J104"/>
    <mergeCell ref="K104:M104"/>
    <mergeCell ref="N104:P104"/>
    <mergeCell ref="Q104:S104"/>
    <mergeCell ref="U104:AD104"/>
    <mergeCell ref="AE104:AG104"/>
    <mergeCell ref="AH104:AJ104"/>
    <mergeCell ref="AK104:AM104"/>
    <mergeCell ref="A103:J103"/>
    <mergeCell ref="K103:M103"/>
    <mergeCell ref="N103:P103"/>
    <mergeCell ref="Q103:S103"/>
    <mergeCell ref="U103:AD103"/>
    <mergeCell ref="AE103:AG103"/>
    <mergeCell ref="A102:J102"/>
    <mergeCell ref="K102:M102"/>
    <mergeCell ref="N102:P102"/>
    <mergeCell ref="Q102:S102"/>
    <mergeCell ref="U102:AD102"/>
    <mergeCell ref="AE102:AG102"/>
    <mergeCell ref="AH102:AJ102"/>
    <mergeCell ref="AK102:AM102"/>
    <mergeCell ref="AH103:AJ103"/>
    <mergeCell ref="AK103:AM103"/>
    <mergeCell ref="AH99:AJ99"/>
    <mergeCell ref="AK99:AM99"/>
    <mergeCell ref="A100:S101"/>
    <mergeCell ref="U100:AD100"/>
    <mergeCell ref="AE100:AG100"/>
    <mergeCell ref="AH100:AJ100"/>
    <mergeCell ref="AK100:AM100"/>
    <mergeCell ref="U101:AD101"/>
    <mergeCell ref="AE101:AG101"/>
    <mergeCell ref="AH101:AJ101"/>
    <mergeCell ref="A99:J99"/>
    <mergeCell ref="K99:M99"/>
    <mergeCell ref="N99:P99"/>
    <mergeCell ref="Q99:S99"/>
    <mergeCell ref="U99:AD99"/>
    <mergeCell ref="AE99:AG99"/>
    <mergeCell ref="AK101:AM101"/>
    <mergeCell ref="AH97:AJ97"/>
    <mergeCell ref="AK97:AM97"/>
    <mergeCell ref="A98:J98"/>
    <mergeCell ref="K98:M98"/>
    <mergeCell ref="N98:P98"/>
    <mergeCell ref="Q98:S98"/>
    <mergeCell ref="U98:AD98"/>
    <mergeCell ref="AE98:AG98"/>
    <mergeCell ref="AH98:AJ98"/>
    <mergeCell ref="AK98:AM98"/>
    <mergeCell ref="A97:J97"/>
    <mergeCell ref="K97:M97"/>
    <mergeCell ref="N97:P97"/>
    <mergeCell ref="Q97:S97"/>
    <mergeCell ref="U97:AD97"/>
    <mergeCell ref="AE97:AG97"/>
    <mergeCell ref="AH95:AJ95"/>
    <mergeCell ref="AK95:AM95"/>
    <mergeCell ref="A96:J96"/>
    <mergeCell ref="K96:M96"/>
    <mergeCell ref="N96:P96"/>
    <mergeCell ref="Q96:S96"/>
    <mergeCell ref="U96:AD96"/>
    <mergeCell ref="AE96:AG96"/>
    <mergeCell ref="AH96:AJ96"/>
    <mergeCell ref="AK96:AM96"/>
    <mergeCell ref="A95:J95"/>
    <mergeCell ref="K95:M95"/>
    <mergeCell ref="N95:P95"/>
    <mergeCell ref="Q95:S95"/>
    <mergeCell ref="U95:AD95"/>
    <mergeCell ref="AE95:AG95"/>
    <mergeCell ref="AH93:AJ93"/>
    <mergeCell ref="AK93:AM93"/>
    <mergeCell ref="A94:J94"/>
    <mergeCell ref="K94:M94"/>
    <mergeCell ref="N94:P94"/>
    <mergeCell ref="Q94:S94"/>
    <mergeCell ref="U94:AD94"/>
    <mergeCell ref="AE94:AG94"/>
    <mergeCell ref="AH94:AJ94"/>
    <mergeCell ref="AK94:AM94"/>
    <mergeCell ref="A93:J93"/>
    <mergeCell ref="K93:M93"/>
    <mergeCell ref="N93:P93"/>
    <mergeCell ref="Q93:S93"/>
    <mergeCell ref="U93:AD93"/>
    <mergeCell ref="AE93:AG93"/>
    <mergeCell ref="AH91:AJ91"/>
    <mergeCell ref="AK91:AM91"/>
    <mergeCell ref="A92:J92"/>
    <mergeCell ref="K92:M92"/>
    <mergeCell ref="N92:P92"/>
    <mergeCell ref="Q92:S92"/>
    <mergeCell ref="U92:AD92"/>
    <mergeCell ref="AE92:AG92"/>
    <mergeCell ref="AH92:AJ92"/>
    <mergeCell ref="AK92:AM92"/>
    <mergeCell ref="A91:J91"/>
    <mergeCell ref="K91:M91"/>
    <mergeCell ref="N91:P91"/>
    <mergeCell ref="Q91:S91"/>
    <mergeCell ref="U91:AD91"/>
    <mergeCell ref="AE91:AG91"/>
    <mergeCell ref="AH89:AJ89"/>
    <mergeCell ref="AK89:AM89"/>
    <mergeCell ref="A90:J90"/>
    <mergeCell ref="K90:M90"/>
    <mergeCell ref="N90:P90"/>
    <mergeCell ref="Q90:S90"/>
    <mergeCell ref="U90:AD90"/>
    <mergeCell ref="AE90:AG90"/>
    <mergeCell ref="AH90:AJ90"/>
    <mergeCell ref="AK90:AM90"/>
    <mergeCell ref="A89:J89"/>
    <mergeCell ref="K89:M89"/>
    <mergeCell ref="N89:P89"/>
    <mergeCell ref="Q89:S89"/>
    <mergeCell ref="U89:AD89"/>
    <mergeCell ref="AE89:AG89"/>
    <mergeCell ref="AH87:AJ87"/>
    <mergeCell ref="AK87:AM87"/>
    <mergeCell ref="A88:J88"/>
    <mergeCell ref="K88:M88"/>
    <mergeCell ref="N88:P88"/>
    <mergeCell ref="Q88:S88"/>
    <mergeCell ref="U88:AD88"/>
    <mergeCell ref="AE88:AG88"/>
    <mergeCell ref="AH88:AJ88"/>
    <mergeCell ref="AK88:AM88"/>
    <mergeCell ref="A87:J87"/>
    <mergeCell ref="K87:M87"/>
    <mergeCell ref="N87:P87"/>
    <mergeCell ref="Q87:S87"/>
    <mergeCell ref="U87:AD87"/>
    <mergeCell ref="AE87:AG87"/>
    <mergeCell ref="AH85:AJ85"/>
    <mergeCell ref="AK85:AM85"/>
    <mergeCell ref="A86:J86"/>
    <mergeCell ref="K86:M86"/>
    <mergeCell ref="N86:P86"/>
    <mergeCell ref="Q86:S86"/>
    <mergeCell ref="U86:AD86"/>
    <mergeCell ref="AE86:AG86"/>
    <mergeCell ref="AH86:AJ86"/>
    <mergeCell ref="AK86:AM86"/>
    <mergeCell ref="A85:J85"/>
    <mergeCell ref="K85:M85"/>
    <mergeCell ref="N85:P85"/>
    <mergeCell ref="Q85:S85"/>
    <mergeCell ref="U85:AD85"/>
    <mergeCell ref="AE85:AG85"/>
    <mergeCell ref="AH83:AJ83"/>
    <mergeCell ref="AK83:AM83"/>
    <mergeCell ref="A84:J84"/>
    <mergeCell ref="K84:M84"/>
    <mergeCell ref="N84:P84"/>
    <mergeCell ref="Q84:S84"/>
    <mergeCell ref="U84:AD84"/>
    <mergeCell ref="AE84:AG84"/>
    <mergeCell ref="AH84:AJ84"/>
    <mergeCell ref="AK84:AM84"/>
    <mergeCell ref="A83:J83"/>
    <mergeCell ref="K83:M83"/>
    <mergeCell ref="N83:P83"/>
    <mergeCell ref="Q83:S83"/>
    <mergeCell ref="U83:AD83"/>
    <mergeCell ref="AE83:AG83"/>
    <mergeCell ref="AH81:AJ81"/>
    <mergeCell ref="AK81:AM81"/>
    <mergeCell ref="A82:J82"/>
    <mergeCell ref="K82:M82"/>
    <mergeCell ref="N82:P82"/>
    <mergeCell ref="Q82:S82"/>
    <mergeCell ref="U82:AD82"/>
    <mergeCell ref="AE82:AG82"/>
    <mergeCell ref="AH82:AJ82"/>
    <mergeCell ref="AK82:AM82"/>
    <mergeCell ref="A81:J81"/>
    <mergeCell ref="K81:M81"/>
    <mergeCell ref="N81:P81"/>
    <mergeCell ref="Q81:S81"/>
    <mergeCell ref="U81:AD81"/>
    <mergeCell ref="AE81:AG81"/>
    <mergeCell ref="AH79:AJ79"/>
    <mergeCell ref="AK79:AM79"/>
    <mergeCell ref="A80:J80"/>
    <mergeCell ref="K80:M80"/>
    <mergeCell ref="N80:P80"/>
    <mergeCell ref="Q80:S80"/>
    <mergeCell ref="U80:AD80"/>
    <mergeCell ref="AE80:AG80"/>
    <mergeCell ref="AH80:AJ80"/>
    <mergeCell ref="AK80:AM80"/>
    <mergeCell ref="A79:J79"/>
    <mergeCell ref="K79:M79"/>
    <mergeCell ref="N79:P79"/>
    <mergeCell ref="Q79:S79"/>
    <mergeCell ref="U79:AD79"/>
    <mergeCell ref="AE79:AG79"/>
    <mergeCell ref="AH77:AJ77"/>
    <mergeCell ref="AK77:AM77"/>
    <mergeCell ref="U78:AD78"/>
    <mergeCell ref="AE78:AG78"/>
    <mergeCell ref="AH78:AJ78"/>
    <mergeCell ref="AK78:AM78"/>
    <mergeCell ref="A77:J78"/>
    <mergeCell ref="K77:M78"/>
    <mergeCell ref="N77:P78"/>
    <mergeCell ref="Q77:S78"/>
    <mergeCell ref="U77:AD77"/>
    <mergeCell ref="AE77:AG77"/>
    <mergeCell ref="A73:J76"/>
    <mergeCell ref="K73:M76"/>
    <mergeCell ref="N73:P76"/>
    <mergeCell ref="Q73:S76"/>
    <mergeCell ref="U73:AD73"/>
    <mergeCell ref="U75:AD75"/>
    <mergeCell ref="AE75:AG75"/>
    <mergeCell ref="AH75:AJ75"/>
    <mergeCell ref="AK75:AM75"/>
    <mergeCell ref="AH76:AJ76"/>
    <mergeCell ref="AK76:AM76"/>
    <mergeCell ref="AE73:AG73"/>
    <mergeCell ref="AH73:AJ73"/>
    <mergeCell ref="AK73:AM73"/>
    <mergeCell ref="U74:AD74"/>
    <mergeCell ref="AE74:AG74"/>
    <mergeCell ref="AH74:AJ74"/>
    <mergeCell ref="AK74:AM74"/>
    <mergeCell ref="AK71:AM71"/>
    <mergeCell ref="A72:S72"/>
    <mergeCell ref="U72:AD72"/>
    <mergeCell ref="AE72:AG72"/>
    <mergeCell ref="AH72:AJ72"/>
    <mergeCell ref="AK72:AM72"/>
    <mergeCell ref="K68:M71"/>
    <mergeCell ref="N68:P71"/>
    <mergeCell ref="Q68:S71"/>
    <mergeCell ref="U69:AD69"/>
    <mergeCell ref="AE69:AG69"/>
    <mergeCell ref="AH69:AJ69"/>
    <mergeCell ref="AL66:AM66"/>
    <mergeCell ref="A67:J67"/>
    <mergeCell ref="K67:M67"/>
    <mergeCell ref="N67:P67"/>
    <mergeCell ref="Q67:S67"/>
    <mergeCell ref="U67:AD68"/>
    <mergeCell ref="AE67:AG68"/>
    <mergeCell ref="AH67:AJ68"/>
    <mergeCell ref="AK67:AM68"/>
    <mergeCell ref="A68:J71"/>
    <mergeCell ref="A66:J66"/>
    <mergeCell ref="K66:M66"/>
    <mergeCell ref="N66:P66"/>
    <mergeCell ref="Q66:S66"/>
    <mergeCell ref="U66:AI66"/>
    <mergeCell ref="AJ66:AK66"/>
    <mergeCell ref="AK69:AM69"/>
    <mergeCell ref="U70:AD70"/>
    <mergeCell ref="AE70:AG70"/>
    <mergeCell ref="AH70:AJ70"/>
    <mergeCell ref="AK70:AM70"/>
    <mergeCell ref="U71:AD71"/>
    <mergeCell ref="AE71:AG71"/>
    <mergeCell ref="AH71:AJ71"/>
    <mergeCell ref="AL64:AM64"/>
    <mergeCell ref="A65:J65"/>
    <mergeCell ref="K65:M65"/>
    <mergeCell ref="N65:P65"/>
    <mergeCell ref="Q65:S65"/>
    <mergeCell ref="U65:AI65"/>
    <mergeCell ref="AJ65:AK65"/>
    <mergeCell ref="AL65:AM65"/>
    <mergeCell ref="A64:J64"/>
    <mergeCell ref="K64:M64"/>
    <mergeCell ref="N64:P64"/>
    <mergeCell ref="Q64:S64"/>
    <mergeCell ref="U64:AI64"/>
    <mergeCell ref="AJ64:AK64"/>
    <mergeCell ref="AL62:AM62"/>
    <mergeCell ref="A63:J63"/>
    <mergeCell ref="K63:M63"/>
    <mergeCell ref="N63:P63"/>
    <mergeCell ref="Q63:S63"/>
    <mergeCell ref="U63:AI63"/>
    <mergeCell ref="AJ63:AK63"/>
    <mergeCell ref="AL63:AM63"/>
    <mergeCell ref="A62:J62"/>
    <mergeCell ref="K62:M62"/>
    <mergeCell ref="N62:P62"/>
    <mergeCell ref="Q62:S62"/>
    <mergeCell ref="U62:AI62"/>
    <mergeCell ref="AJ62:AK62"/>
    <mergeCell ref="AL59:AM59"/>
    <mergeCell ref="U60:AI60"/>
    <mergeCell ref="AJ60:AK60"/>
    <mergeCell ref="AL60:AM60"/>
    <mergeCell ref="U61:AI61"/>
    <mergeCell ref="AJ61:AK61"/>
    <mergeCell ref="AL61:AM61"/>
    <mergeCell ref="AL57:AM57"/>
    <mergeCell ref="A58:J61"/>
    <mergeCell ref="K58:M61"/>
    <mergeCell ref="N58:P61"/>
    <mergeCell ref="Q58:S61"/>
    <mergeCell ref="U58:AI58"/>
    <mergeCell ref="AJ58:AK58"/>
    <mergeCell ref="AL58:AM58"/>
    <mergeCell ref="U59:AI59"/>
    <mergeCell ref="AJ59:AK59"/>
    <mergeCell ref="A57:J57"/>
    <mergeCell ref="K57:M57"/>
    <mergeCell ref="N57:P57"/>
    <mergeCell ref="Q57:S57"/>
    <mergeCell ref="U57:AI57"/>
    <mergeCell ref="AJ57:AK57"/>
    <mergeCell ref="AL55:AM55"/>
    <mergeCell ref="A56:J56"/>
    <mergeCell ref="K56:M56"/>
    <mergeCell ref="N56:P56"/>
    <mergeCell ref="Q56:S56"/>
    <mergeCell ref="U56:AI56"/>
    <mergeCell ref="AJ56:AK56"/>
    <mergeCell ref="AL56:AM56"/>
    <mergeCell ref="A55:J55"/>
    <mergeCell ref="K55:M55"/>
    <mergeCell ref="N55:P55"/>
    <mergeCell ref="Q55:S55"/>
    <mergeCell ref="U55:AI55"/>
    <mergeCell ref="AJ55:AK55"/>
    <mergeCell ref="AL53:AM53"/>
    <mergeCell ref="A54:J54"/>
    <mergeCell ref="K54:M54"/>
    <mergeCell ref="N54:P54"/>
    <mergeCell ref="Q54:S54"/>
    <mergeCell ref="U54:AI54"/>
    <mergeCell ref="AJ54:AK54"/>
    <mergeCell ref="AL54:AM54"/>
    <mergeCell ref="AL51:AM51"/>
    <mergeCell ref="U52:AI52"/>
    <mergeCell ref="AJ52:AK52"/>
    <mergeCell ref="AL52:AM52"/>
    <mergeCell ref="A53:J53"/>
    <mergeCell ref="K53:M53"/>
    <mergeCell ref="N53:P53"/>
    <mergeCell ref="Q53:S53"/>
    <mergeCell ref="U53:AI53"/>
    <mergeCell ref="AJ53:AK53"/>
    <mergeCell ref="A51:J52"/>
    <mergeCell ref="K51:M52"/>
    <mergeCell ref="N51:P52"/>
    <mergeCell ref="Q51:S52"/>
    <mergeCell ref="U51:AI51"/>
    <mergeCell ref="AJ51:AK51"/>
    <mergeCell ref="A48:B48"/>
    <mergeCell ref="C48:H48"/>
    <mergeCell ref="U48:V48"/>
    <mergeCell ref="AA49:AD49"/>
    <mergeCell ref="A50:S50"/>
    <mergeCell ref="U50:AM50"/>
    <mergeCell ref="U38:AM39"/>
    <mergeCell ref="V40:AM40"/>
    <mergeCell ref="V41:AM41"/>
    <mergeCell ref="U42:AM47"/>
    <mergeCell ref="A47:B47"/>
    <mergeCell ref="C47:S47"/>
    <mergeCell ref="C42:S42"/>
    <mergeCell ref="C43:S43"/>
    <mergeCell ref="C44:S44"/>
    <mergeCell ref="C45:S45"/>
    <mergeCell ref="C38:S38"/>
    <mergeCell ref="V37:AM37"/>
    <mergeCell ref="U31:AM31"/>
    <mergeCell ref="W32:AD32"/>
    <mergeCell ref="U33:AM34"/>
    <mergeCell ref="AI26:AK26"/>
    <mergeCell ref="AL26:AM26"/>
    <mergeCell ref="U28:V28"/>
    <mergeCell ref="W28:AD28"/>
    <mergeCell ref="U29:AM30"/>
    <mergeCell ref="W26:Y26"/>
    <mergeCell ref="Z26:AB26"/>
    <mergeCell ref="AC26:AE26"/>
    <mergeCell ref="AF26:AH26"/>
    <mergeCell ref="U25:V26"/>
    <mergeCell ref="W25:Y25"/>
    <mergeCell ref="Z25:AB25"/>
    <mergeCell ref="AC25:AE25"/>
    <mergeCell ref="AF25:AH25"/>
    <mergeCell ref="AI25:AK25"/>
    <mergeCell ref="U35:V35"/>
    <mergeCell ref="W35:AM35"/>
    <mergeCell ref="U36:AM36"/>
    <mergeCell ref="U22:Z22"/>
    <mergeCell ref="AA22:AL22"/>
    <mergeCell ref="U23:Z24"/>
    <mergeCell ref="AA23:AC23"/>
    <mergeCell ref="AD23:AE23"/>
    <mergeCell ref="U19:Z19"/>
    <mergeCell ref="AA19:AL19"/>
    <mergeCell ref="U20:Z21"/>
    <mergeCell ref="AA20:AL20"/>
    <mergeCell ref="AA21:AL21"/>
    <mergeCell ref="AF23:AM23"/>
    <mergeCell ref="AA24:AF24"/>
    <mergeCell ref="AG24:AH24"/>
    <mergeCell ref="AI24:AK24"/>
    <mergeCell ref="U16:Z16"/>
    <mergeCell ref="AA16:AM16"/>
    <mergeCell ref="U17:Z18"/>
    <mergeCell ref="AA17:AL17"/>
    <mergeCell ref="AA18:AL18"/>
    <mergeCell ref="U12:AM14"/>
    <mergeCell ref="B9:S9"/>
    <mergeCell ref="V9:AM9"/>
    <mergeCell ref="B10:S10"/>
    <mergeCell ref="V10:AM10"/>
    <mergeCell ref="A11:B11"/>
    <mergeCell ref="C11:I11"/>
    <mergeCell ref="W11:AL11"/>
    <mergeCell ref="A4:J4"/>
    <mergeCell ref="U4:AD4"/>
    <mergeCell ref="A7:S7"/>
    <mergeCell ref="U7:AM7"/>
    <mergeCell ref="B8:S8"/>
    <mergeCell ref="V8:AM8"/>
    <mergeCell ref="L1:S1"/>
    <mergeCell ref="AF1:AM1"/>
    <mergeCell ref="A2:S2"/>
    <mergeCell ref="U2:AM2"/>
    <mergeCell ref="A3:S3"/>
    <mergeCell ref="U3:AM3"/>
  </mergeCells>
  <pageMargins left="0.23622047244094491" right="0.23622047244094491" top="0.15748031496062992" bottom="0.15748031496062992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Главная</vt:lpstr>
      <vt:lpstr>Согласие</vt:lpstr>
      <vt:lpstr>Результаты</vt:lpstr>
      <vt:lpstr>Осмотр СТОМАТ</vt:lpstr>
    </vt:vector>
  </TitlesOfParts>
  <Company>Investintech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Н</dc:creator>
  <cp:lastModifiedBy>Кобелев Павел Игоревич</cp:lastModifiedBy>
  <cp:lastPrinted>2014-06-30T13:32:47Z</cp:lastPrinted>
  <dcterms:created xsi:type="dcterms:W3CDTF">2014-01-29T02:52:51Z</dcterms:created>
  <dcterms:modified xsi:type="dcterms:W3CDTF">2014-07-01T12:23:36Z</dcterms:modified>
</cp:coreProperties>
</file>