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205" windowHeight="77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Лист1!$A$1:$C$106</definedName>
  </definedNames>
  <calcPr calcId="124519" calcMode="manual"/>
</workbook>
</file>

<file path=xl/calcChain.xml><?xml version="1.0" encoding="utf-8"?>
<calcChain xmlns="http://schemas.openxmlformats.org/spreadsheetml/2006/main">
  <c r="C101" i="1"/>
  <c r="C40"/>
  <c r="C106" s="1"/>
  <c r="C99"/>
  <c r="C74"/>
  <c r="C38"/>
  <c r="C104" s="1"/>
  <c r="C98"/>
  <c r="C73"/>
  <c r="C37"/>
  <c r="C103" s="1"/>
  <c r="C72"/>
  <c r="C36"/>
  <c r="C102" s="1"/>
  <c r="C107" s="1"/>
  <c r="C96"/>
  <c r="C87"/>
  <c r="C66"/>
  <c r="C57"/>
  <c r="C51"/>
  <c r="C35"/>
  <c r="C31"/>
  <c r="C26"/>
  <c r="C17"/>
  <c r="C11"/>
</calcChain>
</file>

<file path=xl/sharedStrings.xml><?xml version="1.0" encoding="utf-8"?>
<sst xmlns="http://schemas.openxmlformats.org/spreadsheetml/2006/main" count="40" uniqueCount="27">
  <si>
    <t>Общий итог</t>
  </si>
  <si>
    <t>январь</t>
  </si>
  <si>
    <t>Март</t>
  </si>
  <si>
    <t>Статья расходов</t>
  </si>
  <si>
    <t>сумма</t>
  </si>
  <si>
    <t>Наименование</t>
  </si>
  <si>
    <t>Февраль</t>
  </si>
  <si>
    <t>Итого 222 кв</t>
  </si>
  <si>
    <t>Итого 226 кв</t>
  </si>
  <si>
    <t>Итого290 кв</t>
  </si>
  <si>
    <t>Итого310 кв</t>
  </si>
  <si>
    <t>Итого340 кв</t>
  </si>
  <si>
    <t>Итого 222 январь</t>
  </si>
  <si>
    <t>Итого 226 январь</t>
  </si>
  <si>
    <t>Итого290 январь</t>
  </si>
  <si>
    <t>Итого310 январь</t>
  </si>
  <si>
    <t>Итого340 январь</t>
  </si>
  <si>
    <t>Итого 222 Февраль</t>
  </si>
  <si>
    <t>Итого 226 Февраль</t>
  </si>
  <si>
    <t>Итого290 Февраль</t>
  </si>
  <si>
    <t>Итого310 Февраль</t>
  </si>
  <si>
    <t>Итого340 Февраль</t>
  </si>
  <si>
    <t>Итого 222 Март</t>
  </si>
  <si>
    <t>Итого 226 Март</t>
  </si>
  <si>
    <t>Итого290 Март</t>
  </si>
  <si>
    <t>Итого310 Март</t>
  </si>
  <si>
    <t>Итого340 Март</t>
  </si>
</sst>
</file>

<file path=xl/styles.xml><?xml version="1.0" encoding="utf-8"?>
<styleSheet xmlns="http://schemas.openxmlformats.org/spreadsheetml/2006/main">
  <fonts count="6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0"/>
        </stop>
        <stop position="1">
          <color theme="2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theme="3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theme="9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theme="5" tint="0.80001220740379042"/>
        </stop>
      </gradient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4" borderId="1"/>
    <xf numFmtId="0" fontId="1" fillId="3" borderId="1"/>
    <xf numFmtId="0" fontId="1" fillId="2" borderId="1"/>
    <xf numFmtId="0" fontId="1" fillId="5" borderId="1"/>
    <xf numFmtId="0" fontId="1" fillId="6" borderId="1"/>
    <xf numFmtId="0" fontId="1" fillId="7" borderId="1"/>
    <xf numFmtId="0" fontId="1" fillId="8" borderId="1"/>
  </cellStyleXfs>
  <cellXfs count="41">
    <xf numFmtId="0" fontId="0" fillId="0" borderId="0" xfId="0"/>
    <xf numFmtId="0" fontId="0" fillId="0" borderId="0" xfId="0"/>
    <xf numFmtId="0" fontId="0" fillId="0" borderId="0" xfId="0" applyFill="1"/>
    <xf numFmtId="0" fontId="2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4" borderId="1" xfId="1" applyAlignment="1">
      <alignment horizontal="center" vertical="center"/>
    </xf>
    <xf numFmtId="0" fontId="1" fillId="3" borderId="1" xfId="2" applyAlignment="1">
      <alignment horizontal="center" vertical="center"/>
    </xf>
    <xf numFmtId="0" fontId="1" fillId="3" borderId="6" xfId="2" applyBorder="1" applyAlignment="1">
      <alignment horizontal="center" vertical="center"/>
    </xf>
    <xf numFmtId="0" fontId="1" fillId="2" borderId="1" xfId="3" applyAlignment="1">
      <alignment horizontal="center" vertical="center"/>
    </xf>
    <xf numFmtId="0" fontId="1" fillId="6" borderId="1" xfId="5" applyAlignment="1">
      <alignment horizontal="center" vertical="center"/>
    </xf>
    <xf numFmtId="0" fontId="4" fillId="0" borderId="2" xfId="0" applyFont="1" applyBorder="1" applyAlignment="1">
      <alignment vertical="center"/>
    </xf>
    <xf numFmtId="4" fontId="1" fillId="3" borderId="1" xfId="2" applyNumberFormat="1" applyAlignment="1">
      <alignment horizontal="right" vertical="center"/>
    </xf>
    <xf numFmtId="4" fontId="1" fillId="3" borderId="6" xfId="2" applyNumberFormat="1" applyBorder="1" applyAlignment="1">
      <alignment horizontal="right" vertical="center"/>
    </xf>
    <xf numFmtId="4" fontId="1" fillId="4" borderId="1" xfId="1" applyNumberFormat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" fontId="1" fillId="2" borderId="1" xfId="3" applyNumberFormat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1" fillId="6" borderId="1" xfId="5" applyNumberFormat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1" fillId="0" borderId="1" xfId="1" applyFill="1" applyAlignment="1">
      <alignment horizontal="center" vertical="center"/>
    </xf>
    <xf numFmtId="4" fontId="2" fillId="0" borderId="1" xfId="1" applyNumberFormat="1" applyFont="1" applyFill="1" applyAlignment="1">
      <alignment horizontal="right" vertical="center"/>
    </xf>
    <xf numFmtId="0" fontId="0" fillId="0" borderId="1" xfId="1" applyFont="1" applyFill="1" applyAlignment="1">
      <alignment horizontal="center" vertical="center"/>
    </xf>
    <xf numFmtId="0" fontId="2" fillId="0" borderId="1" xfId="1" applyFont="1" applyFill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1" fillId="0" borderId="1" xfId="2" applyFill="1" applyAlignment="1">
      <alignment horizontal="center" vertical="center"/>
    </xf>
    <xf numFmtId="0" fontId="1" fillId="0" borderId="6" xfId="2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3" applyFill="1" applyAlignment="1">
      <alignment horizontal="center" vertical="center"/>
    </xf>
    <xf numFmtId="0" fontId="1" fillId="0" borderId="1" xfId="5" applyFill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4" xfId="0" applyFont="1" applyBorder="1" applyAlignment="1"/>
    <xf numFmtId="0" fontId="2" fillId="0" borderId="1" xfId="0" applyFont="1" applyFill="1" applyBorder="1"/>
  </cellXfs>
  <cellStyles count="8">
    <cellStyle name="222" xfId="3"/>
    <cellStyle name="226" xfId="2"/>
    <cellStyle name="290" xfId="1"/>
    <cellStyle name="310" xfId="4"/>
    <cellStyle name="340" xfId="5"/>
    <cellStyle name="Итоги" xfId="6"/>
    <cellStyle name="Итого" xfId="7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7"/>
  <sheetViews>
    <sheetView tabSelected="1" topLeftCell="A88" workbookViewId="0">
      <selection activeCell="G96" sqref="G96"/>
    </sheetView>
  </sheetViews>
  <sheetFormatPr defaultRowHeight="15.75"/>
  <cols>
    <col min="1" max="1" width="18.25" style="1" customWidth="1"/>
    <col min="2" max="2" width="13.5" style="2" customWidth="1"/>
    <col min="3" max="3" width="11.75" style="23" customWidth="1"/>
    <col min="4" max="16384" width="9" style="1"/>
  </cols>
  <sheetData>
    <row r="1" spans="1:3" ht="15.75" customHeight="1">
      <c r="A1" s="14" t="s">
        <v>1</v>
      </c>
      <c r="B1" s="30"/>
      <c r="C1" s="14"/>
    </row>
    <row r="2" spans="1:3" ht="24.75" customHeight="1">
      <c r="A2" s="24" t="s">
        <v>3</v>
      </c>
      <c r="B2" s="33"/>
      <c r="C2" s="24" t="s">
        <v>4</v>
      </c>
    </row>
    <row r="3" spans="1:3" ht="20.25" customHeight="1">
      <c r="A3" s="36" t="s">
        <v>5</v>
      </c>
      <c r="B3" s="37"/>
      <c r="C3" s="38"/>
    </row>
    <row r="4" spans="1:3" ht="16.5" customHeight="1">
      <c r="A4" s="10">
        <v>226</v>
      </c>
      <c r="B4" s="31"/>
      <c r="C4" s="15">
        <v>7000</v>
      </c>
    </row>
    <row r="5" spans="1:3" ht="16.5" customHeight="1">
      <c r="A5" s="11">
        <v>226</v>
      </c>
      <c r="B5" s="32"/>
      <c r="C5" s="16">
        <v>3500</v>
      </c>
    </row>
    <row r="6" spans="1:3" ht="16.5" customHeight="1">
      <c r="A6" s="11">
        <v>226</v>
      </c>
      <c r="B6" s="32"/>
      <c r="C6" s="16">
        <v>2000</v>
      </c>
    </row>
    <row r="7" spans="1:3" ht="16.5" customHeight="1">
      <c r="A7" s="9">
        <v>290</v>
      </c>
      <c r="B7" s="25"/>
      <c r="C7" s="17">
        <v>2400</v>
      </c>
    </row>
    <row r="8" spans="1:3" ht="16.5" customHeight="1">
      <c r="A8" s="9">
        <v>290</v>
      </c>
      <c r="B8" s="25"/>
      <c r="C8" s="17">
        <v>360</v>
      </c>
    </row>
    <row r="9" spans="1:3" ht="21" customHeight="1">
      <c r="A9" s="9">
        <v>290</v>
      </c>
      <c r="B9" s="25"/>
      <c r="C9" s="17">
        <v>1440</v>
      </c>
    </row>
    <row r="10" spans="1:3" ht="21.75" customHeight="1">
      <c r="A10" s="9">
        <v>290</v>
      </c>
      <c r="B10" s="25"/>
      <c r="C10" s="17">
        <v>10000</v>
      </c>
    </row>
    <row r="11" spans="1:3" ht="15" customHeight="1">
      <c r="A11" s="4"/>
      <c r="B11" s="4"/>
      <c r="C11" s="22">
        <f>SUM(C4:C10)</f>
        <v>26700</v>
      </c>
    </row>
    <row r="12" spans="1:3" ht="26.25" customHeight="1">
      <c r="A12" s="36" t="s">
        <v>5</v>
      </c>
      <c r="B12" s="37"/>
      <c r="C12" s="38"/>
    </row>
    <row r="13" spans="1:3" ht="16.5" customHeight="1">
      <c r="A13" s="11">
        <v>226</v>
      </c>
      <c r="B13" s="32"/>
      <c r="C13" s="16">
        <v>3000</v>
      </c>
    </row>
    <row r="14" spans="1:3" ht="16.5" customHeight="1">
      <c r="A14" s="10">
        <v>226</v>
      </c>
      <c r="B14" s="31"/>
      <c r="C14" s="15">
        <v>6000</v>
      </c>
    </row>
    <row r="15" spans="1:3" ht="16.5" customHeight="1">
      <c r="A15" s="9">
        <v>290</v>
      </c>
      <c r="B15" s="25"/>
      <c r="C15" s="17">
        <v>5400</v>
      </c>
    </row>
    <row r="16" spans="1:3" ht="16.5" customHeight="1">
      <c r="A16" s="9">
        <v>290</v>
      </c>
      <c r="B16" s="25"/>
      <c r="C16" s="17">
        <v>1350</v>
      </c>
    </row>
    <row r="17" spans="1:3">
      <c r="A17" s="3"/>
      <c r="B17" s="29"/>
      <c r="C17" s="18">
        <f>SUM(C13:C16)</f>
        <v>15750</v>
      </c>
    </row>
    <row r="18" spans="1:3" ht="15.75" customHeight="1">
      <c r="A18" s="36" t="s">
        <v>5</v>
      </c>
      <c r="B18" s="37"/>
      <c r="C18" s="38"/>
    </row>
    <row r="19" spans="1:3" ht="16.5" customHeight="1">
      <c r="A19" s="10">
        <v>226</v>
      </c>
      <c r="B19" s="31"/>
      <c r="C19" s="15">
        <v>14000</v>
      </c>
    </row>
    <row r="20" spans="1:3" ht="16.5" customHeight="1">
      <c r="A20" s="10">
        <v>226</v>
      </c>
      <c r="B20" s="31"/>
      <c r="C20" s="15">
        <v>3000</v>
      </c>
    </row>
    <row r="21" spans="1:3" ht="16.5" customHeight="1">
      <c r="A21" s="10">
        <v>226</v>
      </c>
      <c r="B21" s="31"/>
      <c r="C21" s="15">
        <v>3000</v>
      </c>
    </row>
    <row r="22" spans="1:3" ht="16.5" customHeight="1">
      <c r="A22" s="9">
        <v>290</v>
      </c>
      <c r="B22" s="25"/>
      <c r="C22" s="17">
        <v>7200</v>
      </c>
    </row>
    <row r="23" spans="1:3" ht="16.5" customHeight="1">
      <c r="A23" s="9">
        <v>290</v>
      </c>
      <c r="B23" s="25"/>
      <c r="C23" s="17">
        <v>180</v>
      </c>
    </row>
    <row r="24" spans="1:3" ht="16.5" customHeight="1">
      <c r="A24" s="9">
        <v>290</v>
      </c>
      <c r="B24" s="25"/>
      <c r="C24" s="17">
        <v>3600</v>
      </c>
    </row>
    <row r="25" spans="1:3" ht="16.5" customHeight="1">
      <c r="A25" s="9">
        <v>290</v>
      </c>
      <c r="B25" s="25"/>
      <c r="C25" s="17">
        <v>20000</v>
      </c>
    </row>
    <row r="26" spans="1:3">
      <c r="A26" s="6"/>
      <c r="B26" s="6"/>
      <c r="C26" s="22">
        <f>SUM(C19:C25)</f>
        <v>50980</v>
      </c>
    </row>
    <row r="27" spans="1:3" ht="15.75" customHeight="1">
      <c r="A27" s="36" t="s">
        <v>5</v>
      </c>
      <c r="B27" s="37"/>
      <c r="C27" s="38"/>
    </row>
    <row r="28" spans="1:3" ht="16.5" customHeight="1">
      <c r="A28" s="10">
        <v>226</v>
      </c>
      <c r="B28" s="31"/>
      <c r="C28" s="15">
        <v>300000</v>
      </c>
    </row>
    <row r="29" spans="1:3" ht="16.5" customHeight="1">
      <c r="A29" s="9">
        <v>290</v>
      </c>
      <c r="B29" s="25"/>
      <c r="C29" s="17">
        <v>480000</v>
      </c>
    </row>
    <row r="30" spans="1:3" ht="16.5" customHeight="1">
      <c r="A30" s="12">
        <v>222</v>
      </c>
      <c r="B30" s="34"/>
      <c r="C30" s="19">
        <v>1300000</v>
      </c>
    </row>
    <row r="31" spans="1:3">
      <c r="A31" s="3"/>
      <c r="B31" s="29"/>
      <c r="C31" s="18">
        <f>SUM(C28:C30)</f>
        <v>2080000</v>
      </c>
    </row>
    <row r="32" spans="1:3" ht="15.75" customHeight="1">
      <c r="A32" s="36" t="s">
        <v>5</v>
      </c>
      <c r="B32" s="37"/>
      <c r="C32" s="38"/>
    </row>
    <row r="33" spans="1:3" ht="16.5" customHeight="1">
      <c r="A33" s="13">
        <v>340</v>
      </c>
      <c r="B33" s="35"/>
      <c r="C33" s="21">
        <v>15000</v>
      </c>
    </row>
    <row r="34" spans="1:3" ht="16.5" customHeight="1">
      <c r="A34" s="9">
        <v>290</v>
      </c>
      <c r="B34" s="25"/>
      <c r="C34" s="17">
        <v>240000</v>
      </c>
    </row>
    <row r="35" spans="1:3" ht="16.5" customHeight="1">
      <c r="A35" s="25"/>
      <c r="B35" s="25"/>
      <c r="C35" s="26">
        <f>SUM(C33:C34)</f>
        <v>255000</v>
      </c>
    </row>
    <row r="36" spans="1:3" ht="16.5" customHeight="1">
      <c r="A36" s="28" t="s">
        <v>12</v>
      </c>
      <c r="B36" s="28"/>
      <c r="C36" s="26">
        <f>C30</f>
        <v>1300000</v>
      </c>
    </row>
    <row r="37" spans="1:3" ht="16.5" customHeight="1">
      <c r="A37" s="28" t="s">
        <v>13</v>
      </c>
      <c r="B37" s="27"/>
      <c r="C37" s="26">
        <f>C4+C5+C6+C13+C14+C19+C20+C21+C28</f>
        <v>341500</v>
      </c>
    </row>
    <row r="38" spans="1:3" ht="16.5" customHeight="1">
      <c r="A38" s="28" t="s">
        <v>14</v>
      </c>
      <c r="B38" s="27"/>
      <c r="C38" s="26">
        <f>C7+C8+C9+C10+C15+C16+C22+C23+C24+C25+C29+C34</f>
        <v>771930</v>
      </c>
    </row>
    <row r="39" spans="1:3" ht="16.5" customHeight="1">
      <c r="A39" s="28" t="s">
        <v>15</v>
      </c>
      <c r="B39" s="27"/>
      <c r="C39" s="26"/>
    </row>
    <row r="40" spans="1:3" ht="16.5" customHeight="1">
      <c r="A40" s="28" t="s">
        <v>16</v>
      </c>
      <c r="B40" s="27"/>
      <c r="C40" s="26">
        <f>C33</f>
        <v>15000</v>
      </c>
    </row>
    <row r="41" spans="1:3">
      <c r="A41" s="39" t="s">
        <v>6</v>
      </c>
      <c r="B41" s="39"/>
      <c r="C41" s="39"/>
    </row>
    <row r="42" spans="1:3">
      <c r="A42" s="24" t="s">
        <v>3</v>
      </c>
      <c r="B42" s="33"/>
      <c r="C42" s="24" t="s">
        <v>4</v>
      </c>
    </row>
    <row r="43" spans="1:3" ht="15.75" customHeight="1">
      <c r="A43" s="36" t="s">
        <v>5</v>
      </c>
      <c r="B43" s="37"/>
      <c r="C43" s="38"/>
    </row>
    <row r="44" spans="1:3">
      <c r="A44" s="10">
        <v>226</v>
      </c>
      <c r="B44" s="31"/>
      <c r="C44" s="15">
        <v>7000</v>
      </c>
    </row>
    <row r="45" spans="1:3">
      <c r="A45" s="11">
        <v>226</v>
      </c>
      <c r="B45" s="32"/>
      <c r="C45" s="16">
        <v>3500</v>
      </c>
    </row>
    <row r="46" spans="1:3">
      <c r="A46" s="11">
        <v>226</v>
      </c>
      <c r="B46" s="32"/>
      <c r="C46" s="16">
        <v>2000</v>
      </c>
    </row>
    <row r="47" spans="1:3">
      <c r="A47" s="9">
        <v>290</v>
      </c>
      <c r="B47" s="25"/>
      <c r="C47" s="17">
        <v>2400</v>
      </c>
    </row>
    <row r="48" spans="1:3">
      <c r="A48" s="9">
        <v>290</v>
      </c>
      <c r="B48" s="25"/>
      <c r="C48" s="17">
        <v>360</v>
      </c>
    </row>
    <row r="49" spans="1:3">
      <c r="A49" s="9">
        <v>290</v>
      </c>
      <c r="B49" s="25"/>
      <c r="C49" s="17">
        <v>1440</v>
      </c>
    </row>
    <row r="50" spans="1:3">
      <c r="A50" s="9">
        <v>290</v>
      </c>
      <c r="B50" s="25"/>
      <c r="C50" s="17">
        <v>10000</v>
      </c>
    </row>
    <row r="51" spans="1:3">
      <c r="A51" s="4"/>
      <c r="B51" s="4"/>
      <c r="C51" s="22">
        <f>SUM(C44:C50)</f>
        <v>26700</v>
      </c>
    </row>
    <row r="52" spans="1:3" ht="15.75" customHeight="1">
      <c r="A52" s="36" t="s">
        <v>5</v>
      </c>
      <c r="B52" s="37"/>
      <c r="C52" s="38"/>
    </row>
    <row r="53" spans="1:3">
      <c r="A53" s="11">
        <v>226</v>
      </c>
      <c r="B53" s="32"/>
      <c r="C53" s="16">
        <v>3000</v>
      </c>
    </row>
    <row r="54" spans="1:3">
      <c r="A54" s="10">
        <v>226</v>
      </c>
      <c r="B54" s="31"/>
      <c r="C54" s="15">
        <v>6000</v>
      </c>
    </row>
    <row r="55" spans="1:3">
      <c r="A55" s="9">
        <v>290</v>
      </c>
      <c r="B55" s="25"/>
      <c r="C55" s="17">
        <v>5400</v>
      </c>
    </row>
    <row r="56" spans="1:3">
      <c r="A56" s="9">
        <v>290</v>
      </c>
      <c r="B56" s="25"/>
      <c r="C56" s="17">
        <v>1350</v>
      </c>
    </row>
    <row r="57" spans="1:3">
      <c r="A57" s="3"/>
      <c r="B57" s="29"/>
      <c r="C57" s="18">
        <f>SUM(C53:C56)</f>
        <v>15750</v>
      </c>
    </row>
    <row r="58" spans="1:3" ht="15.75" customHeight="1">
      <c r="A58" s="36" t="s">
        <v>5</v>
      </c>
      <c r="B58" s="37"/>
      <c r="C58" s="38"/>
    </row>
    <row r="59" spans="1:3">
      <c r="A59" s="10">
        <v>226</v>
      </c>
      <c r="B59" s="31"/>
      <c r="C59" s="15">
        <v>14000</v>
      </c>
    </row>
    <row r="60" spans="1:3">
      <c r="A60" s="10">
        <v>226</v>
      </c>
      <c r="B60" s="31"/>
      <c r="C60" s="15">
        <v>3000</v>
      </c>
    </row>
    <row r="61" spans="1:3">
      <c r="A61" s="10">
        <v>226</v>
      </c>
      <c r="B61" s="31"/>
      <c r="C61" s="15">
        <v>3000</v>
      </c>
    </row>
    <row r="62" spans="1:3">
      <c r="A62" s="9">
        <v>290</v>
      </c>
      <c r="B62" s="25"/>
      <c r="C62" s="17">
        <v>7200</v>
      </c>
    </row>
    <row r="63" spans="1:3">
      <c r="A63" s="9">
        <v>290</v>
      </c>
      <c r="B63" s="25"/>
      <c r="C63" s="17">
        <v>180</v>
      </c>
    </row>
    <row r="64" spans="1:3">
      <c r="A64" s="9">
        <v>290</v>
      </c>
      <c r="B64" s="25"/>
      <c r="C64" s="17">
        <v>3600</v>
      </c>
    </row>
    <row r="65" spans="1:3">
      <c r="A65" s="9">
        <v>290</v>
      </c>
      <c r="B65" s="25"/>
      <c r="C65" s="17">
        <v>20000</v>
      </c>
    </row>
    <row r="66" spans="1:3">
      <c r="A66" s="3"/>
      <c r="B66" s="29"/>
      <c r="C66" s="18">
        <f>SUM(C59:C65)</f>
        <v>50980</v>
      </c>
    </row>
    <row r="67" spans="1:3" ht="15.75" customHeight="1">
      <c r="A67" s="36" t="s">
        <v>5</v>
      </c>
      <c r="B67" s="37"/>
      <c r="C67" s="38"/>
    </row>
    <row r="68" spans="1:3">
      <c r="A68" s="10">
        <v>226</v>
      </c>
      <c r="B68" s="31"/>
      <c r="C68" s="15">
        <v>300000</v>
      </c>
    </row>
    <row r="69" spans="1:3">
      <c r="A69" s="9">
        <v>290</v>
      </c>
      <c r="B69" s="25"/>
      <c r="C69" s="17">
        <v>480000</v>
      </c>
    </row>
    <row r="70" spans="1:3">
      <c r="A70" s="12">
        <v>222</v>
      </c>
      <c r="B70" s="34"/>
      <c r="C70" s="19">
        <v>1300000</v>
      </c>
    </row>
    <row r="71" spans="1:3">
      <c r="A71" s="6"/>
      <c r="B71" s="7"/>
      <c r="C71" s="20">
        <v>2080000</v>
      </c>
    </row>
    <row r="72" spans="1:3">
      <c r="A72" s="28" t="s">
        <v>17</v>
      </c>
      <c r="B72" s="28"/>
      <c r="C72" s="26">
        <f>C70</f>
        <v>1300000</v>
      </c>
    </row>
    <row r="73" spans="1:3">
      <c r="A73" s="28" t="s">
        <v>18</v>
      </c>
      <c r="B73" s="27"/>
      <c r="C73" s="26">
        <f>C44+C45+C46+C53+C54+C59+C60+C61+C68</f>
        <v>341500</v>
      </c>
    </row>
    <row r="74" spans="1:3">
      <c r="A74" s="28" t="s">
        <v>19</v>
      </c>
      <c r="B74" s="27"/>
      <c r="C74" s="26">
        <f>C47+C48+C49+C50+C55+C56+C62+C63+C64+C65+C69</f>
        <v>531930</v>
      </c>
    </row>
    <row r="75" spans="1:3">
      <c r="A75" s="28" t="s">
        <v>20</v>
      </c>
      <c r="B75" s="27"/>
      <c r="C75" s="26"/>
    </row>
    <row r="76" spans="1:3">
      <c r="A76" s="28" t="s">
        <v>21</v>
      </c>
      <c r="B76" s="27"/>
      <c r="C76" s="26"/>
    </row>
    <row r="77" spans="1:3">
      <c r="A77" s="36" t="s">
        <v>2</v>
      </c>
      <c r="B77" s="37"/>
      <c r="C77" s="38"/>
    </row>
    <row r="78" spans="1:3" ht="15.75" customHeight="1">
      <c r="A78" s="36" t="s">
        <v>5</v>
      </c>
      <c r="B78" s="37"/>
      <c r="C78" s="38"/>
    </row>
    <row r="79" spans="1:3">
      <c r="A79" s="13">
        <v>340</v>
      </c>
      <c r="B79" s="35"/>
      <c r="C79" s="21">
        <v>15000</v>
      </c>
    </row>
    <row r="80" spans="1:3">
      <c r="A80" s="9">
        <v>290</v>
      </c>
      <c r="B80" s="25"/>
      <c r="C80" s="17">
        <v>240000</v>
      </c>
    </row>
    <row r="81" spans="1:3">
      <c r="A81" s="6"/>
      <c r="B81" s="7"/>
      <c r="C81" s="20">
        <v>255000</v>
      </c>
    </row>
    <row r="82" spans="1:3" ht="15.75" customHeight="1">
      <c r="A82" s="36" t="s">
        <v>5</v>
      </c>
      <c r="B82" s="37"/>
      <c r="C82" s="38"/>
    </row>
    <row r="83" spans="1:3">
      <c r="A83" s="11">
        <v>226</v>
      </c>
      <c r="B83" s="32"/>
      <c r="C83" s="16">
        <v>3000</v>
      </c>
    </row>
    <row r="84" spans="1:3">
      <c r="A84" s="10">
        <v>226</v>
      </c>
      <c r="B84" s="31"/>
      <c r="C84" s="15">
        <v>6000</v>
      </c>
    </row>
    <row r="85" spans="1:3">
      <c r="A85" s="9">
        <v>290</v>
      </c>
      <c r="B85" s="25"/>
      <c r="C85" s="17">
        <v>5400</v>
      </c>
    </row>
    <row r="86" spans="1:3">
      <c r="A86" s="9">
        <v>290</v>
      </c>
      <c r="B86" s="25"/>
      <c r="C86" s="17">
        <v>1350</v>
      </c>
    </row>
    <row r="87" spans="1:3">
      <c r="A87" s="3"/>
      <c r="B87" s="29"/>
      <c r="C87" s="18">
        <f>SUM(C83:C86)</f>
        <v>15750</v>
      </c>
    </row>
    <row r="88" spans="1:3" ht="15.75" customHeight="1">
      <c r="A88" s="36" t="s">
        <v>5</v>
      </c>
      <c r="B88" s="37"/>
      <c r="C88" s="38"/>
    </row>
    <row r="89" spans="1:3">
      <c r="A89" s="10">
        <v>226</v>
      </c>
      <c r="B89" s="31"/>
      <c r="C89" s="15">
        <v>14000</v>
      </c>
    </row>
    <row r="90" spans="1:3">
      <c r="A90" s="10">
        <v>226</v>
      </c>
      <c r="B90" s="31"/>
      <c r="C90" s="15">
        <v>3000</v>
      </c>
    </row>
    <row r="91" spans="1:3">
      <c r="A91" s="10">
        <v>226</v>
      </c>
      <c r="B91" s="31"/>
      <c r="C91" s="15">
        <v>3000</v>
      </c>
    </row>
    <row r="92" spans="1:3">
      <c r="A92" s="9">
        <v>290</v>
      </c>
      <c r="B92" s="25"/>
      <c r="C92" s="17">
        <v>7200</v>
      </c>
    </row>
    <row r="93" spans="1:3">
      <c r="A93" s="9">
        <v>290</v>
      </c>
      <c r="B93" s="25"/>
      <c r="C93" s="17">
        <v>180</v>
      </c>
    </row>
    <row r="94" spans="1:3">
      <c r="A94" s="9">
        <v>290</v>
      </c>
      <c r="B94" s="25"/>
      <c r="C94" s="17">
        <v>3600</v>
      </c>
    </row>
    <row r="95" spans="1:3">
      <c r="A95" s="9">
        <v>290</v>
      </c>
      <c r="B95" s="25"/>
      <c r="C95" s="17">
        <v>20000</v>
      </c>
    </row>
    <row r="96" spans="1:3">
      <c r="A96" s="6"/>
      <c r="B96" s="6"/>
      <c r="C96" s="22">
        <f>SUM(C89:C95)</f>
        <v>50980</v>
      </c>
    </row>
    <row r="97" spans="1:3">
      <c r="A97" s="28" t="s">
        <v>22</v>
      </c>
      <c r="B97" s="28"/>
      <c r="C97" s="26"/>
    </row>
    <row r="98" spans="1:3">
      <c r="A98" s="28" t="s">
        <v>23</v>
      </c>
      <c r="B98" s="27"/>
      <c r="C98" s="26">
        <f>C83+C84+C89+C90+C91</f>
        <v>29000</v>
      </c>
    </row>
    <row r="99" spans="1:3">
      <c r="A99" s="28" t="s">
        <v>24</v>
      </c>
      <c r="B99" s="27"/>
      <c r="C99" s="26">
        <f>C80+C85+C86+C92+C93+C94+C95</f>
        <v>277730</v>
      </c>
    </row>
    <row r="100" spans="1:3">
      <c r="A100" s="28" t="s">
        <v>25</v>
      </c>
      <c r="B100" s="27"/>
      <c r="C100" s="26"/>
    </row>
    <row r="101" spans="1:3">
      <c r="A101" s="28" t="s">
        <v>26</v>
      </c>
      <c r="B101" s="27"/>
      <c r="C101" s="26">
        <f>C79</f>
        <v>15000</v>
      </c>
    </row>
    <row r="102" spans="1:3">
      <c r="A102" s="28" t="s">
        <v>7</v>
      </c>
      <c r="B102" s="28"/>
      <c r="C102" s="26">
        <f>C36+C72</f>
        <v>2600000</v>
      </c>
    </row>
    <row r="103" spans="1:3">
      <c r="A103" s="28" t="s">
        <v>8</v>
      </c>
      <c r="B103" s="27"/>
      <c r="C103" s="26">
        <f>C37+C73+C98</f>
        <v>712000</v>
      </c>
    </row>
    <row r="104" spans="1:3">
      <c r="A104" s="28" t="s">
        <v>9</v>
      </c>
      <c r="B104" s="27"/>
      <c r="C104" s="26">
        <f>C38+C74+C99</f>
        <v>1581590</v>
      </c>
    </row>
    <row r="105" spans="1:3">
      <c r="A105" s="28" t="s">
        <v>10</v>
      </c>
      <c r="B105" s="27"/>
      <c r="C105" s="26"/>
    </row>
    <row r="106" spans="1:3">
      <c r="A106" s="28" t="s">
        <v>11</v>
      </c>
      <c r="B106" s="27"/>
      <c r="C106" s="26">
        <f>C40+C101</f>
        <v>30000</v>
      </c>
    </row>
    <row r="107" spans="1:3">
      <c r="A107" s="8" t="s">
        <v>0</v>
      </c>
      <c r="B107" s="40"/>
      <c r="C107" s="5">
        <f>SUM(C102:C106)</f>
        <v>4923590</v>
      </c>
    </row>
  </sheetData>
  <autoFilter ref="A1:C106">
    <filterColumn colId="1"/>
  </autoFilter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dcterms:created xsi:type="dcterms:W3CDTF">2016-09-19T04:38:10Z</dcterms:created>
  <dcterms:modified xsi:type="dcterms:W3CDTF">2016-09-19T05:11:25Z</dcterms:modified>
</cp:coreProperties>
</file>