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2755" windowHeight="9765"/>
  </bookViews>
  <sheets>
    <sheet name="Основной" sheetId="1" r:id="rId1"/>
  </sheets>
  <externalReferences>
    <externalReference r:id="rId2"/>
  </externalReferences>
  <definedNames>
    <definedName name="meft_siyah">Основной!$P$5:$P$28</definedName>
    <definedName name="MSN_MoneyCentral_Investor_Stock_Quotes_1" localSheetId="0">Основной!$D$151</definedName>
    <definedName name="MSN_MoneyCentral_Investor_Stock_Quotes_2" localSheetId="0">Основной!$F$151</definedName>
    <definedName name="MSN_MoneyCentral_Investor_Stock_Quotes_3" localSheetId="0">Основной!$F$74</definedName>
    <definedName name="MSN_MoneyCentral_Investor_Stock_Quotes_4" localSheetId="0">Основной!$D$74</definedName>
    <definedName name="дп001">Основной!$A$129:$K$148</definedName>
    <definedName name="дп002">'[1]1'!$A$39:$K$58</definedName>
    <definedName name="дп003">'[1]2'!$A$39:$K$58</definedName>
    <definedName name="дп004">'[1]3'!$A$39:$K$58</definedName>
    <definedName name="дп005">'[1]4'!$A$39:$K$58</definedName>
    <definedName name="дп006">'[1]5'!$A$39:$K$58</definedName>
    <definedName name="дп007">'[1]6'!$A$39:$K$58</definedName>
    <definedName name="дп008">'[1]7'!$A$39:$K$58</definedName>
    <definedName name="дп009">'[1]8'!$A$39:$K$58</definedName>
    <definedName name="дп010">'[1]9'!$A$39:$K$58</definedName>
    <definedName name="дп011">'[1]10'!$A$41:$K$60</definedName>
    <definedName name="дп012">'[1]11'!$A$40:$K$59</definedName>
    <definedName name="дп013">'[1]12'!$A$39:$K$58</definedName>
    <definedName name="дп014">'[1]13'!$A$39:$K$58</definedName>
    <definedName name="дп015">'[1]15'!$A$39:$K$60</definedName>
    <definedName name="дп016">'[1]16'!$A$39:$K$58</definedName>
    <definedName name="дп017">'[1]17'!$A$39:$K$58</definedName>
    <definedName name="дп018">'[1]18'!$A$39:$K$58</definedName>
    <definedName name="дп019">'[1]19'!$A$39:$K$58</definedName>
    <definedName name="дп020">'[1]20'!$A$39:$K$58</definedName>
    <definedName name="дп021">'[1]21'!$A$39:$K$58</definedName>
    <definedName name="дп022">'[1]22'!$A$39:$K$58</definedName>
    <definedName name="дп023">'[1]23'!$A$39:$K$58</definedName>
    <definedName name="дп024">'[1]25'!$A$39:$K$58</definedName>
    <definedName name="дп025">'[1]26'!$A$39:$K$58</definedName>
    <definedName name="дп026">'[1]27'!$A$39:$K$58</definedName>
    <definedName name="дп027">'[1]28'!$A$39:$K$58</definedName>
    <definedName name="дп028">'[1]29'!$A$39:$K$58</definedName>
    <definedName name="дп029">'[1]30'!$A$39:$K$58</definedName>
    <definedName name="дп030">'[1]31'!$A$39:$K$58</definedName>
    <definedName name="дп031">'[1]32'!$A$39:$K$58</definedName>
    <definedName name="дп032">'[1]33'!$A$39:$K$58</definedName>
    <definedName name="дп033">'[1]36'!$A$40:$K$59</definedName>
    <definedName name="дп034">'[1]37'!$A$39:$K$58</definedName>
    <definedName name="дп035">'[1]38'!$A$39:$K$58</definedName>
    <definedName name="дп036">'[1]39'!$A$39:$K$58</definedName>
    <definedName name="дп037">'[1]40'!$A$42:$K$61</definedName>
    <definedName name="дп038">'[1]41'!$A$39:$K$58</definedName>
    <definedName name="дп039">'[1]43'!$A$39:$K$58</definedName>
    <definedName name="дп040">'[1]44'!$A$43:$K$62</definedName>
    <definedName name="дп041">'[1]45'!$A$39:$K$58</definedName>
    <definedName name="дп042">'[1]46'!$A$39:$K$58</definedName>
    <definedName name="дп043">'[1]47'!$A$39:$K$58</definedName>
    <definedName name="дп044">'[1]48'!$A$39:$K$63</definedName>
    <definedName name="дп045">'[1]49'!$A$39:$K$58</definedName>
    <definedName name="дп046">'[1]50'!$A$39:$K$58</definedName>
    <definedName name="дп047">'[1]51'!$A$39:$K$58</definedName>
    <definedName name="дп048">[1]Лист1!$A$39:$K$58</definedName>
    <definedName name="колво001">Основной!$I$123</definedName>
    <definedName name="колво002">'[1]1'!$I$33</definedName>
    <definedName name="колво003">'[1]2'!$I$33</definedName>
    <definedName name="колво004">'[1]3'!$I$33</definedName>
    <definedName name="колво005">'[1]4'!$I$33</definedName>
    <definedName name="колво006">'[1]5'!$I$33</definedName>
    <definedName name="колво007">'[1]6'!$I$33</definedName>
    <definedName name="колво008">'[1]7'!$I$33</definedName>
    <definedName name="колво009">'[1]8'!$I$33</definedName>
    <definedName name="колво010">'[1]9'!$I$33</definedName>
    <definedName name="колво011">'[1]10'!$I$35</definedName>
    <definedName name="колво012">'[1]11'!$I$34</definedName>
    <definedName name="колво013">'[1]12'!$I$33</definedName>
    <definedName name="колво014">'[1]13'!$I$33</definedName>
    <definedName name="колво015">'[1]15'!$I$33</definedName>
    <definedName name="колво016">'[1]16'!$I$33</definedName>
    <definedName name="колво017">'[1]17'!$I$33</definedName>
    <definedName name="колво018">'[1]18'!$I$33</definedName>
    <definedName name="колво019">'[1]19'!$I$33</definedName>
    <definedName name="колво020">'[1]20'!$I$33</definedName>
    <definedName name="колво021">'[1]21'!$I$33</definedName>
    <definedName name="колво022">'[1]22'!$I$33</definedName>
    <definedName name="колво023">'[1]23'!$I$33</definedName>
    <definedName name="колво024">'[1]25'!$I$33</definedName>
    <definedName name="колво025">'[1]26'!$I$33</definedName>
    <definedName name="колво026">'[1]27'!$I$33</definedName>
    <definedName name="колво027">'[1]28'!$I$33</definedName>
    <definedName name="колво028">'[1]29'!$I$33</definedName>
    <definedName name="колво029">'[1]30'!$I$33</definedName>
    <definedName name="колво030">'[1]31'!$I$33</definedName>
    <definedName name="колво031">'[1]32'!$I$33</definedName>
    <definedName name="колво032">'[1]33'!$I$33</definedName>
    <definedName name="колво033">'[1]36'!$I$34</definedName>
    <definedName name="колво034">'[1]37'!$I$33</definedName>
    <definedName name="колво035">'[1]38'!$I$33</definedName>
    <definedName name="колво036">'[1]39'!$I$33</definedName>
    <definedName name="колво037">'[1]40'!$I$36</definedName>
    <definedName name="колво038">'[1]41'!$I$33</definedName>
    <definedName name="колво039">'[1]43'!$I$33</definedName>
    <definedName name="колво040">'[1]44'!$I$37</definedName>
    <definedName name="колво041">'[1]45'!$I$33</definedName>
    <definedName name="колво042">'[1]46'!$I$33</definedName>
    <definedName name="колво043">'[1]47'!$I$33</definedName>
    <definedName name="колво044">'[1]48'!$I$33</definedName>
    <definedName name="колво045">'[1]49'!$I$33</definedName>
    <definedName name="колво046">'[1]50'!$I$33</definedName>
    <definedName name="колво047">'[1]51'!$I$33</definedName>
    <definedName name="колво048">[1]Лист1!$I$33</definedName>
  </definedNames>
  <calcPr calcId="145621"/>
</workbook>
</file>

<file path=xl/calcChain.xml><?xml version="1.0" encoding="utf-8"?>
<calcChain xmlns="http://schemas.openxmlformats.org/spreadsheetml/2006/main">
  <c r="C75" i="1" l="1"/>
  <c r="C76" i="1"/>
  <c r="C77" i="1"/>
  <c r="C78" i="1"/>
  <c r="C79" i="1"/>
  <c r="C80" i="1"/>
  <c r="C81" i="1"/>
  <c r="I50" i="1"/>
  <c r="A75" i="1"/>
  <c r="A76" i="1" l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A77" i="1" l="1"/>
  <c r="C155" i="1"/>
  <c r="C156" i="1"/>
  <c r="C157" i="1"/>
  <c r="C158" i="1"/>
  <c r="C15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A78" i="1" l="1"/>
  <c r="K64" i="1"/>
  <c r="I43" i="1"/>
  <c r="K43" i="1" s="1"/>
  <c r="A86" i="1" l="1"/>
  <c r="A85" i="1"/>
  <c r="A88" i="1"/>
  <c r="A79" i="1"/>
  <c r="A89" i="1"/>
  <c r="A84" i="1"/>
  <c r="A82" i="1"/>
  <c r="A83" i="1"/>
  <c r="A87" i="1"/>
  <c r="A81" i="1"/>
  <c r="A80" i="1"/>
  <c r="B39" i="1"/>
  <c r="A37" i="1"/>
  <c r="A36" i="1"/>
  <c r="B35" i="1"/>
  <c r="C4" i="1"/>
  <c r="E35" i="1" s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1" i="1"/>
  <c r="C160" i="1"/>
  <c r="C152" i="1"/>
  <c r="C154" i="1"/>
  <c r="C153" i="1"/>
  <c r="B127" i="1"/>
  <c r="A125" i="1"/>
  <c r="A124" i="1"/>
  <c r="I123" i="1"/>
  <c r="B123" i="1"/>
  <c r="C93" i="1"/>
  <c r="I145" i="1" l="1"/>
  <c r="D103" i="1"/>
  <c r="D15" i="1"/>
  <c r="I131" i="1"/>
  <c r="I132" i="1"/>
  <c r="I134" i="1"/>
  <c r="E123" i="1"/>
  <c r="I133" i="1"/>
  <c r="I135" i="1"/>
  <c r="I137" i="1"/>
  <c r="I147" i="1"/>
  <c r="I141" i="1"/>
  <c r="I144" i="1"/>
  <c r="I139" i="1"/>
  <c r="I146" i="1"/>
  <c r="I148" i="1"/>
  <c r="I136" i="1"/>
  <c r="I138" i="1"/>
  <c r="I140" i="1"/>
  <c r="I142" i="1"/>
  <c r="I143" i="1"/>
  <c r="C83" i="1" l="1" a="1"/>
  <c r="C83" i="1" s="1"/>
  <c r="C84" i="1" a="1"/>
  <c r="C84" i="1" s="1"/>
  <c r="C89" i="1" a="1"/>
  <c r="C89" i="1" s="1"/>
  <c r="C82" i="1" a="1"/>
  <c r="C82" i="1" s="1"/>
  <c r="C87" i="1" a="1"/>
  <c r="C87" i="1" s="1"/>
  <c r="C86" i="1" a="1"/>
  <c r="C86" i="1" s="1"/>
  <c r="C85" i="1" a="1"/>
  <c r="C85" i="1" s="1"/>
  <c r="C88" i="1" a="1"/>
  <c r="C88" i="1" s="1"/>
</calcChain>
</file>

<file path=xl/comments1.xml><?xml version="1.0" encoding="utf-8"?>
<comments xmlns="http://schemas.openxmlformats.org/spreadsheetml/2006/main">
  <authors>
    <author>Александр</author>
  </authors>
  <commentLis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Тут 0 и формат ячейки "(мм)"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308253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2" name="Подключение3082531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3" name="Подключение30864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  <connection id="4" name="Подключение308641" type="4" refreshedVersion="0" background="1" saveData="1">
    <webPr parsePre="1" consecutive="1" url="http://moneycentral.msn.com/investor/external/excel/quotes.asp?SYMBOL=[&quot;QUOTE&quot;,&quot;Enter stock, fund or other MSN MoneyCentral Investor symbols separated by commas.&quot;]" htmlFormat="all"/>
    <parameters count="1">
      <parameter name="QUOTE" prompt="Enter stock, fund or other MSN MoneyCentral Investor symbols separated by commas."/>
    </parameters>
  </connection>
</connections>
</file>

<file path=xl/sharedStrings.xml><?xml version="1.0" encoding="utf-8"?>
<sst xmlns="http://schemas.openxmlformats.org/spreadsheetml/2006/main" count="194" uniqueCount="101">
  <si>
    <t>Заказ на материал №</t>
  </si>
  <si>
    <t>от</t>
  </si>
  <si>
    <t>Фирма</t>
  </si>
  <si>
    <t>Наименование изделия</t>
  </si>
  <si>
    <t>(reklamsız)</t>
  </si>
  <si>
    <t>Кол-во</t>
  </si>
  <si>
    <t>Основной заказ</t>
  </si>
  <si>
    <t>Дополнительный заказ</t>
  </si>
  <si>
    <t>Нач.цеха</t>
  </si>
  <si>
    <t>Технолог</t>
  </si>
  <si>
    <t>Наименование</t>
  </si>
  <si>
    <t>Ед. изм.</t>
  </si>
  <si>
    <t>Дата выд</t>
  </si>
  <si>
    <t>Получатель</t>
  </si>
  <si>
    <t>Доп.</t>
  </si>
  <si>
    <t>Причина</t>
  </si>
  <si>
    <t>Подпись    нач цеха</t>
  </si>
  <si>
    <t>Имя      Подп</t>
  </si>
  <si>
    <t>Трудовые затраты</t>
  </si>
  <si>
    <t>ч/ч</t>
  </si>
  <si>
    <t>Подпись складчика о полной выдаче</t>
  </si>
  <si>
    <t xml:space="preserve"> </t>
  </si>
  <si>
    <t>Заказ проволоки на правильный станок</t>
  </si>
  <si>
    <t>Дата</t>
  </si>
  <si>
    <t>Изделие</t>
  </si>
  <si>
    <t>шт</t>
  </si>
  <si>
    <t xml:space="preserve"> №: заказа      </t>
  </si>
  <si>
    <t>Заказчик</t>
  </si>
  <si>
    <t>Оператор</t>
  </si>
  <si>
    <t>Диаметр</t>
  </si>
  <si>
    <t>Длина</t>
  </si>
  <si>
    <t>Запас</t>
  </si>
  <si>
    <t>Общее кол-во</t>
  </si>
  <si>
    <t>Общая</t>
  </si>
  <si>
    <t>(мм)</t>
  </si>
  <si>
    <t>на 1 изд</t>
  </si>
  <si>
    <t>(шт)</t>
  </si>
  <si>
    <t xml:space="preserve">       (мм)</t>
  </si>
  <si>
    <t>Итого:</t>
  </si>
  <si>
    <t>Расчетный</t>
  </si>
  <si>
    <t>Фактический</t>
  </si>
  <si>
    <t>Разница</t>
  </si>
  <si>
    <t xml:space="preserve">       Оператор</t>
  </si>
  <si>
    <t>вес (кг)</t>
  </si>
  <si>
    <t>(кг)</t>
  </si>
  <si>
    <t>Производственная карта</t>
  </si>
  <si>
    <t>Изделие:</t>
  </si>
  <si>
    <t>(reklam ilə)</t>
  </si>
  <si>
    <t xml:space="preserve">Дата:   </t>
  </si>
  <si>
    <t>Расход материала на 1 шт</t>
  </si>
  <si>
    <t>№</t>
  </si>
  <si>
    <t>Ед.изм</t>
  </si>
  <si>
    <t>Размеры мм</t>
  </si>
  <si>
    <t>Всего</t>
  </si>
  <si>
    <t>Итого</t>
  </si>
  <si>
    <t>Примечание</t>
  </si>
  <si>
    <t>Операционная-технологическая карта</t>
  </si>
  <si>
    <t>Лист 1</t>
  </si>
  <si>
    <t>Листов</t>
  </si>
  <si>
    <t>Деталь</t>
  </si>
  <si>
    <t>Операция</t>
  </si>
  <si>
    <t>Код</t>
  </si>
  <si>
    <t>Доп.информ.</t>
  </si>
  <si>
    <t>Заготовка</t>
  </si>
  <si>
    <t>Оборудование</t>
  </si>
  <si>
    <t>Норма</t>
  </si>
  <si>
    <t>ч/час</t>
  </si>
  <si>
    <t>Прим.</t>
  </si>
  <si>
    <t>размеры,мм</t>
  </si>
  <si>
    <t>кол-во</t>
  </si>
  <si>
    <t>технологическая остнастка</t>
  </si>
  <si>
    <t>100изд</t>
  </si>
  <si>
    <t>на 100изд</t>
  </si>
  <si>
    <t>измен-я</t>
  </si>
  <si>
    <t>10,</t>
  </si>
  <si>
    <t>Лист 2</t>
  </si>
  <si>
    <t>Лист 3</t>
  </si>
  <si>
    <t>Лист 4</t>
  </si>
  <si>
    <t>Лист 5</t>
  </si>
  <si>
    <t>Лист 6</t>
  </si>
  <si>
    <t>Məftil siyahısı</t>
  </si>
  <si>
    <t>Ø</t>
  </si>
  <si>
    <t>Adı:</t>
  </si>
  <si>
    <t>(YLM) Ø 2 mm</t>
  </si>
  <si>
    <t>(Adi) Ø 2 mm</t>
  </si>
  <si>
    <t>(YLM) Ø 2.5 mm</t>
  </si>
  <si>
    <t>(Adi) Ø 2.5 mm</t>
  </si>
  <si>
    <t>(YLM) Ø 3 mm</t>
  </si>
  <si>
    <t>(Adi) Ø 3 mm</t>
  </si>
  <si>
    <t>(YLM) Ø 3.5 mm</t>
  </si>
  <si>
    <t>(Adi) Ø 3.5 mm</t>
  </si>
  <si>
    <t>(YLM) Ø 4 mm</t>
  </si>
  <si>
    <t>(Adi) Ø 4 mm</t>
  </si>
  <si>
    <t>(YLM) Ø 4.5 mm</t>
  </si>
  <si>
    <t>(Adi) Ø 4.5 mm</t>
  </si>
  <si>
    <t>(YLM) Ø 5 mm</t>
  </si>
  <si>
    <t>(Adi) Ø 5 mm</t>
  </si>
  <si>
    <t>(YLM) Ø 6 mm</t>
  </si>
  <si>
    <t>(Adi) Ø 6 mm</t>
  </si>
  <si>
    <t>Təzə variant</t>
  </si>
  <si>
    <t>Köhnə 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</si>
</sst>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C19]dd\ mmmm\ yyyy\ \г\.;@"/>
    <numFmt numFmtId="165" formatCode="dd\.mm\.yy;@"/>
    <numFmt numFmtId="166" formatCode="0000"/>
    <numFmt numFmtId="167" formatCode="[$-419]d\ mmm\ yy;@"/>
    <numFmt numFmtId="168" formatCode="[$-F800]dddd\,\ mmmm\ dd\,\ yyyy"/>
    <numFmt numFmtId="170" formatCode="&quot;(мм)&quot;"/>
  </numFmts>
  <fonts count="34" x14ac:knownFonts="1">
    <font>
      <sz val="11"/>
      <color theme="1"/>
      <name val="Calibri"/>
      <family val="2"/>
      <scheme val="minor"/>
    </font>
    <font>
      <sz val="12"/>
      <name val="Palatino Linotype"/>
      <family val="1"/>
      <charset val="204"/>
    </font>
    <font>
      <sz val="10"/>
      <name val="Arial Cyr"/>
      <charset val="204"/>
    </font>
    <font>
      <sz val="10"/>
      <name val="Palatino Linotype"/>
      <family val="1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1"/>
      <name val="Palatino Linotype"/>
      <family val="1"/>
      <charset val="204"/>
    </font>
    <font>
      <sz val="10"/>
      <color indexed="9"/>
      <name val="Palatino Linotype"/>
      <family val="1"/>
      <charset val="204"/>
    </font>
    <font>
      <sz val="11"/>
      <color theme="1"/>
      <name val="Palatino Linotype"/>
      <family val="1"/>
      <charset val="204"/>
    </font>
    <font>
      <sz val="11"/>
      <name val="Arial Cyr"/>
      <charset val="204"/>
    </font>
    <font>
      <sz val="8"/>
      <name val="Palatino Linotype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14"/>
      <name val="Palatino Linotype"/>
      <family val="1"/>
      <charset val="204"/>
    </font>
    <font>
      <sz val="14"/>
      <name val="Palatino Linotype"/>
      <family val="1"/>
      <charset val="204"/>
    </font>
    <font>
      <sz val="10"/>
      <color theme="0"/>
      <name val="Arial Cyr"/>
      <charset val="204"/>
    </font>
    <font>
      <sz val="9"/>
      <color indexed="8"/>
      <name val="Arial Cyr"/>
      <charset val="204"/>
    </font>
    <font>
      <sz val="9"/>
      <name val="Palatino Linotype"/>
      <family val="1"/>
      <charset val="204"/>
    </font>
    <font>
      <sz val="10"/>
      <color indexed="18"/>
      <name val="Arial Cyr"/>
      <charset val="204"/>
    </font>
    <font>
      <b/>
      <sz val="10"/>
      <color theme="0"/>
      <name val="Arial Cyr"/>
      <charset val="204"/>
    </font>
    <font>
      <b/>
      <sz val="10"/>
      <name val="Arial Cyr"/>
      <charset val="204"/>
    </font>
    <font>
      <b/>
      <sz val="12"/>
      <color theme="0"/>
      <name val="Palatino Linotype"/>
      <family val="1"/>
      <charset val="204"/>
    </font>
    <font>
      <sz val="16"/>
      <name val="Arial Cyr"/>
      <charset val="204"/>
    </font>
    <font>
      <b/>
      <u/>
      <sz val="18"/>
      <name val="Palatino Linotype"/>
      <family val="1"/>
      <charset val="204"/>
    </font>
    <font>
      <b/>
      <sz val="11"/>
      <name val="Palatino Linotype"/>
      <family val="1"/>
      <charset val="204"/>
    </font>
    <font>
      <b/>
      <sz val="12"/>
      <name val="Palatino Linotype"/>
      <family val="1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91">
    <xf numFmtId="0" fontId="0" fillId="0" borderId="0" xfId="0"/>
    <xf numFmtId="165" fontId="18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49" fontId="1" fillId="0" borderId="0" xfId="0" applyNumberFormat="1" applyFont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4" fontId="0" fillId="0" borderId="0" xfId="0" applyNumberFormat="1" applyBorder="1" applyProtection="1">
      <protection locked="0"/>
    </xf>
    <xf numFmtId="49" fontId="8" fillId="0" borderId="0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28" fillId="0" borderId="22" xfId="0" applyFont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0" fontId="28" fillId="0" borderId="23" xfId="0" applyFont="1" applyBorder="1" applyAlignment="1" applyProtection="1">
      <alignment horizontal="center"/>
      <protection locked="0"/>
    </xf>
    <xf numFmtId="0" fontId="29" fillId="0" borderId="23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0" fillId="0" borderId="0" xfId="0" applyNumberFormat="1" applyBorder="1" applyProtection="1"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Protection="1">
      <protection locked="0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49" fontId="3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9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11" xfId="0" applyFont="1" applyFill="1" applyBorder="1" applyAlignment="1" applyProtection="1">
      <alignment horizontal="center" wrapText="1"/>
      <protection locked="0"/>
    </xf>
    <xf numFmtId="0" fontId="12" fillId="0" borderId="9" xfId="0" applyFont="1" applyFill="1" applyBorder="1" applyAlignment="1" applyProtection="1">
      <alignment horizontal="center" wrapText="1"/>
      <protection locked="0"/>
    </xf>
    <xf numFmtId="0" fontId="12" fillId="0" borderId="12" xfId="0" applyFont="1" applyFill="1" applyBorder="1" applyAlignment="1" applyProtection="1">
      <alignment horizontal="center" wrapText="1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" fontId="2" fillId="0" borderId="9" xfId="0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2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166" fontId="19" fillId="0" borderId="0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67" fontId="20" fillId="0" borderId="0" xfId="0" applyNumberFormat="1" applyFont="1" applyBorder="1" applyProtection="1">
      <protection locked="0"/>
    </xf>
    <xf numFmtId="166" fontId="2" fillId="0" borderId="0" xfId="0" applyNumberFormat="1" applyFont="1" applyBorder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1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1" fontId="17" fillId="0" borderId="0" xfId="0" applyNumberFormat="1" applyFont="1" applyFill="1" applyBorder="1" applyProtection="1">
      <protection locked="0"/>
    </xf>
    <xf numFmtId="0" fontId="21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8" fontId="2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1" fontId="22" fillId="0" borderId="0" xfId="0" applyNumberFormat="1" applyFont="1" applyBorder="1" applyAlignment="1" applyProtection="1">
      <alignment horizontal="center"/>
      <protection locked="0"/>
    </xf>
    <xf numFmtId="1" fontId="22" fillId="0" borderId="0" xfId="0" applyNumberFormat="1" applyFont="1" applyBorder="1" applyAlignment="1" applyProtection="1"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68" fontId="2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4" fillId="0" borderId="0" xfId="0" applyFont="1" applyBorder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13" fillId="0" borderId="12" xfId="0" applyFont="1" applyBorder="1" applyProtection="1">
      <protection locked="0"/>
    </xf>
    <xf numFmtId="0" fontId="13" fillId="0" borderId="12" xfId="0" applyFont="1" applyBorder="1" applyAlignment="1" applyProtection="1">
      <alignment horizontal="center"/>
      <protection locked="0"/>
    </xf>
    <xf numFmtId="2" fontId="13" fillId="0" borderId="12" xfId="0" applyNumberFormat="1" applyFont="1" applyBorder="1" applyAlignment="1" applyProtection="1">
      <alignment horizontal="center"/>
      <protection locked="0"/>
    </xf>
    <xf numFmtId="2" fontId="13" fillId="0" borderId="12" xfId="0" applyNumberFormat="1" applyFont="1" applyBorder="1" applyProtection="1"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17" fillId="0" borderId="0" xfId="0" applyNumberFormat="1" applyFont="1" applyProtection="1">
      <protection hidden="1"/>
    </xf>
    <xf numFmtId="2" fontId="2" fillId="0" borderId="7" xfId="0" applyNumberFormat="1" applyFont="1" applyBorder="1" applyAlignment="1" applyProtection="1">
      <alignment horizontal="center" vertical="center"/>
      <protection hidden="1"/>
    </xf>
    <xf numFmtId="49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0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/>
      <protection locked="0"/>
    </xf>
    <xf numFmtId="0" fontId="13" fillId="0" borderId="6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49" fontId="12" fillId="0" borderId="8" xfId="0" applyNumberFormat="1" applyFont="1" applyFill="1" applyBorder="1" applyAlignment="1" applyProtection="1">
      <alignment horizontal="center" wrapText="1"/>
      <protection locked="0"/>
    </xf>
    <xf numFmtId="49" fontId="12" fillId="0" borderId="12" xfId="0" applyNumberFormat="1" applyFont="1" applyFill="1" applyBorder="1" applyAlignment="1" applyProtection="1">
      <alignment horizontal="center" wrapText="1"/>
      <protection locked="0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2" fontId="2" fillId="0" borderId="7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Alignment="1" applyProtection="1">
      <protection locked="0"/>
    </xf>
    <xf numFmtId="1" fontId="2" fillId="0" borderId="7" xfId="0" applyNumberFormat="1" applyFont="1" applyBorder="1" applyAlignment="1" applyProtection="1">
      <protection locked="0"/>
    </xf>
    <xf numFmtId="0" fontId="21" fillId="0" borderId="0" xfId="0" applyNumberFormat="1" applyFont="1" applyBorder="1" applyAlignment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protection locked="0"/>
    </xf>
    <xf numFmtId="0" fontId="22" fillId="0" borderId="6" xfId="0" applyNumberFormat="1" applyFont="1" applyBorder="1" applyAlignment="1" applyProtection="1">
      <alignment horizontal="center"/>
      <protection locked="0"/>
    </xf>
    <xf numFmtId="0" fontId="22" fillId="0" borderId="7" xfId="0" applyNumberFormat="1" applyFont="1" applyBorder="1" applyAlignment="1" applyProtection="1">
      <alignment horizontal="center"/>
      <protection locked="0"/>
    </xf>
    <xf numFmtId="1" fontId="22" fillId="0" borderId="6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1" fontId="22" fillId="0" borderId="6" xfId="0" applyNumberFormat="1" applyFont="1" applyBorder="1" applyAlignment="1" applyProtection="1">
      <protection locked="0"/>
    </xf>
    <xf numFmtId="1" fontId="22" fillId="0" borderId="7" xfId="0" applyNumberFormat="1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protection locked="0"/>
    </xf>
    <xf numFmtId="0" fontId="2" fillId="0" borderId="5" xfId="0" applyNumberFormat="1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protection locked="0"/>
    </xf>
    <xf numFmtId="0" fontId="2" fillId="0" borderId="10" xfId="0" applyNumberFormat="1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7" fillId="0" borderId="6" xfId="0" applyFont="1" applyBorder="1" applyAlignment="1" applyProtection="1">
      <protection locked="0"/>
    </xf>
    <xf numFmtId="0" fontId="27" fillId="0" borderId="7" xfId="0" applyFont="1" applyBorder="1" applyAlignment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7" xfId="0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8" fontId="2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1" fontId="2" fillId="0" borderId="6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0" xfId="1" applyAlignment="1" applyProtection="1">
      <alignment horizontal="center"/>
      <protection locked="0"/>
    </xf>
    <xf numFmtId="0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NumberFormat="1" applyFont="1" applyFill="1" applyBorder="1" applyAlignment="1" applyProtection="1">
      <alignment horizontal="center" vertical="center"/>
      <protection hidden="1"/>
    </xf>
    <xf numFmtId="170" fontId="2" fillId="0" borderId="9" xfId="0" applyNumberFormat="1" applyFont="1" applyBorder="1" applyAlignment="1" applyProtection="1">
      <alignment horizontal="center"/>
      <protection locked="0"/>
    </xf>
    <xf numFmtId="170" fontId="2" fillId="0" borderId="10" xfId="0" applyNumberFormat="1" applyFont="1" applyBorder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1" fontId="33" fillId="0" borderId="0" xfId="0" applyNumberFormat="1" applyFont="1" applyProtection="1">
      <protection hidden="1"/>
    </xf>
    <xf numFmtId="2" fontId="33" fillId="0" borderId="6" xfId="0" applyNumberFormat="1" applyFont="1" applyBorder="1" applyAlignment="1" applyProtection="1">
      <alignment horizontal="center" vertical="center"/>
      <protection hidden="1"/>
    </xf>
  </cellXfs>
  <cellStyles count="2">
    <cellStyle name="Гиперссылка" xfId="1" builtinId="8"/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&#1086;&#1073;&#1097;&#1080;&#1077;%20&#1076;&#1086;&#1082;&#1091;&#1084;&#1077;&#1085;&#1090;&#1099;\Nadir\&#1040;&#1088;&#1093;&#1080;&#1074;%20&#1053;&#1072;&#1076;&#1080;&#1088;\&#1055;&#1088;&#1086;&#1080;&#1079;-&#1082;&#1072;&#1088;&#1090;&#1072;%20&#1057;&#1090;&#1077;&#1085;&#107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Лист1"/>
      <sheetName val="Основной"/>
      <sheetName val="1"/>
      <sheetName val="2"/>
      <sheetName val="Управ"/>
      <sheetName val="Расчет"/>
    </sheetNames>
    <sheetDataSet>
      <sheetData sheetId="0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2529</v>
          </cell>
          <cell r="K41">
            <v>1302435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1686</v>
          </cell>
          <cell r="K42">
            <v>1213920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282</v>
          </cell>
          <cell r="K43">
            <v>314148</v>
          </cell>
        </row>
        <row r="44">
          <cell r="A44">
            <v>4.5</v>
          </cell>
          <cell r="C44">
            <v>430</v>
          </cell>
          <cell r="E44">
            <v>4</v>
          </cell>
          <cell r="I44">
            <v>280</v>
          </cell>
          <cell r="K44">
            <v>120400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2709</v>
          </cell>
          <cell r="K41">
            <v>1395135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1806</v>
          </cell>
          <cell r="K42">
            <v>1300320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1</v>
          </cell>
          <cell r="I43">
            <v>301</v>
          </cell>
          <cell r="K43">
            <v>335314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1</v>
          </cell>
          <cell r="I44">
            <v>301</v>
          </cell>
          <cell r="K44">
            <v>129430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639</v>
          </cell>
          <cell r="E41">
            <v>40</v>
          </cell>
          <cell r="G41">
            <v>8</v>
          </cell>
          <cell r="I41">
            <v>2008</v>
          </cell>
          <cell r="K41">
            <v>1283112</v>
          </cell>
        </row>
        <row r="42">
          <cell r="A42">
            <v>2.5</v>
          </cell>
          <cell r="C42">
            <v>497</v>
          </cell>
          <cell r="E42">
            <v>55</v>
          </cell>
          <cell r="G42">
            <v>11</v>
          </cell>
          <cell r="I42">
            <v>2761</v>
          </cell>
          <cell r="K42">
            <v>1372217</v>
          </cell>
        </row>
        <row r="43">
          <cell r="A43">
            <v>4.5</v>
          </cell>
          <cell r="C43">
            <v>1077</v>
          </cell>
          <cell r="E43">
            <v>5</v>
          </cell>
          <cell r="G43">
            <v>2</v>
          </cell>
          <cell r="I43">
            <v>252</v>
          </cell>
          <cell r="K43">
            <v>271404</v>
          </cell>
        </row>
        <row r="44">
          <cell r="A44">
            <v>4.5</v>
          </cell>
          <cell r="C44">
            <v>416</v>
          </cell>
          <cell r="E44">
            <v>10</v>
          </cell>
          <cell r="G44">
            <v>2</v>
          </cell>
          <cell r="I44">
            <v>502</v>
          </cell>
          <cell r="K44">
            <v>208832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954</v>
          </cell>
          <cell r="E41">
            <v>16</v>
          </cell>
          <cell r="I41">
            <v>304</v>
          </cell>
          <cell r="K41">
            <v>290016</v>
          </cell>
        </row>
        <row r="42">
          <cell r="A42">
            <v>2.5</v>
          </cell>
          <cell r="C42">
            <v>597</v>
          </cell>
          <cell r="E42">
            <v>32</v>
          </cell>
          <cell r="I42">
            <v>608</v>
          </cell>
          <cell r="K42">
            <v>362976</v>
          </cell>
        </row>
        <row r="43">
          <cell r="A43">
            <v>5</v>
          </cell>
          <cell r="C43">
            <v>1279</v>
          </cell>
          <cell r="E43">
            <v>2</v>
          </cell>
          <cell r="G43">
            <v>1</v>
          </cell>
          <cell r="I43">
            <v>39</v>
          </cell>
          <cell r="K43">
            <v>49881</v>
          </cell>
        </row>
        <row r="44">
          <cell r="A44">
            <v>5</v>
          </cell>
          <cell r="C44">
            <v>611</v>
          </cell>
          <cell r="E44">
            <v>2</v>
          </cell>
          <cell r="I44">
            <v>38</v>
          </cell>
          <cell r="K44">
            <v>23218</v>
          </cell>
        </row>
        <row r="45">
          <cell r="A45">
            <v>5</v>
          </cell>
          <cell r="C45">
            <v>255</v>
          </cell>
          <cell r="E45">
            <v>4</v>
          </cell>
          <cell r="I45">
            <v>76</v>
          </cell>
          <cell r="K45">
            <v>19380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16</v>
          </cell>
          <cell r="G41">
            <v>3</v>
          </cell>
          <cell r="I41">
            <v>803</v>
          </cell>
          <cell r="K41">
            <v>85921</v>
          </cell>
        </row>
        <row r="42">
          <cell r="A42">
            <v>3.5</v>
          </cell>
          <cell r="C42">
            <v>493</v>
          </cell>
          <cell r="E42">
            <v>16</v>
          </cell>
          <cell r="G42">
            <v>3</v>
          </cell>
          <cell r="I42">
            <v>803</v>
          </cell>
          <cell r="K42">
            <v>395879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3.5</v>
          </cell>
          <cell r="C41">
            <v>107</v>
          </cell>
          <cell r="E41">
            <v>30</v>
          </cell>
          <cell r="G41">
            <v>3</v>
          </cell>
          <cell r="I41">
            <v>1503</v>
          </cell>
          <cell r="K41">
            <v>160821</v>
          </cell>
        </row>
        <row r="42">
          <cell r="A42">
            <v>3.5</v>
          </cell>
          <cell r="C42">
            <v>493</v>
          </cell>
          <cell r="E42">
            <v>30</v>
          </cell>
          <cell r="G42">
            <v>3</v>
          </cell>
          <cell r="I42">
            <v>1503</v>
          </cell>
          <cell r="K42">
            <v>740979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484</v>
          </cell>
          <cell r="E41">
            <v>16</v>
          </cell>
          <cell r="G41">
            <v>2</v>
          </cell>
          <cell r="I41">
            <v>162</v>
          </cell>
          <cell r="K41">
            <v>78408</v>
          </cell>
        </row>
        <row r="42">
          <cell r="A42">
            <v>4</v>
          </cell>
          <cell r="C42">
            <v>710</v>
          </cell>
          <cell r="E42">
            <v>16</v>
          </cell>
          <cell r="G42">
            <v>2</v>
          </cell>
          <cell r="I42">
            <v>162</v>
          </cell>
          <cell r="K42">
            <v>115020</v>
          </cell>
        </row>
        <row r="43">
          <cell r="A43">
            <v>4</v>
          </cell>
          <cell r="C43">
            <v>370</v>
          </cell>
          <cell r="E43">
            <v>16</v>
          </cell>
          <cell r="G43">
            <v>2</v>
          </cell>
          <cell r="I43">
            <v>162</v>
          </cell>
          <cell r="K43">
            <v>59940</v>
          </cell>
        </row>
        <row r="44">
          <cell r="A44">
            <v>4</v>
          </cell>
          <cell r="C44">
            <v>90</v>
          </cell>
          <cell r="E44">
            <v>16</v>
          </cell>
          <cell r="G44">
            <v>2</v>
          </cell>
          <cell r="I44">
            <v>162</v>
          </cell>
          <cell r="K44">
            <v>14580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7">
        <row r="35">
          <cell r="I35">
            <v>5</v>
          </cell>
        </row>
        <row r="41">
          <cell r="A41" t="str">
            <v>Диаметр</v>
          </cell>
          <cell r="C41" t="str">
            <v>Длина</v>
          </cell>
          <cell r="E41" t="str">
            <v>Кол-во</v>
          </cell>
          <cell r="G41" t="str">
            <v>Запас</v>
          </cell>
          <cell r="I41" t="str">
            <v>Общее кол-во</v>
          </cell>
          <cell r="K41" t="str">
            <v>Общая</v>
          </cell>
        </row>
        <row r="42">
          <cell r="A42" t="str">
            <v>(мм)</v>
          </cell>
          <cell r="C42" t="str">
            <v>(мм)</v>
          </cell>
          <cell r="E42" t="str">
            <v>на 1 изд</v>
          </cell>
          <cell r="G42" t="str">
            <v>(шт)</v>
          </cell>
          <cell r="I42" t="str">
            <v>(шт)</v>
          </cell>
        </row>
        <row r="43">
          <cell r="A43">
            <v>2.5</v>
          </cell>
          <cell r="C43">
            <v>811</v>
          </cell>
          <cell r="E43">
            <v>48</v>
          </cell>
          <cell r="G43">
            <v>8</v>
          </cell>
          <cell r="I43">
            <v>248</v>
          </cell>
          <cell r="K43">
            <v>201128</v>
          </cell>
        </row>
        <row r="44">
          <cell r="A44">
            <v>2.5</v>
          </cell>
          <cell r="C44">
            <v>692</v>
          </cell>
          <cell r="E44">
            <v>48</v>
          </cell>
          <cell r="G44">
            <v>8</v>
          </cell>
          <cell r="I44">
            <v>248</v>
          </cell>
          <cell r="K44">
            <v>171616</v>
          </cell>
        </row>
        <row r="45">
          <cell r="A45">
            <v>2.5</v>
          </cell>
          <cell r="C45">
            <v>686</v>
          </cell>
          <cell r="E45">
            <v>40</v>
          </cell>
          <cell r="G45">
            <v>10</v>
          </cell>
          <cell r="I45">
            <v>210</v>
          </cell>
          <cell r="K45">
            <v>144060</v>
          </cell>
        </row>
        <row r="46">
          <cell r="A46">
            <v>2.5</v>
          </cell>
          <cell r="C46">
            <v>500</v>
          </cell>
          <cell r="E46">
            <v>32</v>
          </cell>
          <cell r="G46">
            <v>8</v>
          </cell>
          <cell r="I46">
            <v>168</v>
          </cell>
          <cell r="K46">
            <v>84000</v>
          </cell>
        </row>
        <row r="47">
          <cell r="A47">
            <v>3</v>
          </cell>
          <cell r="C47">
            <v>791</v>
          </cell>
          <cell r="E47">
            <v>24</v>
          </cell>
          <cell r="I47">
            <v>120</v>
          </cell>
          <cell r="K47">
            <v>94920</v>
          </cell>
        </row>
        <row r="48">
          <cell r="A48">
            <v>3</v>
          </cell>
          <cell r="C48">
            <v>692</v>
          </cell>
          <cell r="E48">
            <v>28</v>
          </cell>
          <cell r="I48">
            <v>140</v>
          </cell>
          <cell r="K48">
            <v>96880</v>
          </cell>
        </row>
        <row r="49">
          <cell r="A49">
            <v>5</v>
          </cell>
          <cell r="C49">
            <v>2786</v>
          </cell>
          <cell r="E49">
            <v>2</v>
          </cell>
          <cell r="G49">
            <v>1</v>
          </cell>
          <cell r="I49">
            <v>11</v>
          </cell>
          <cell r="K49">
            <v>30646</v>
          </cell>
        </row>
        <row r="50">
          <cell r="A50">
            <v>5</v>
          </cell>
          <cell r="C50">
            <v>1270</v>
          </cell>
          <cell r="E50">
            <v>6</v>
          </cell>
          <cell r="G50">
            <v>1</v>
          </cell>
          <cell r="I50">
            <v>31</v>
          </cell>
          <cell r="K50">
            <v>39370</v>
          </cell>
        </row>
        <row r="51">
          <cell r="A51">
            <v>5</v>
          </cell>
          <cell r="C51">
            <v>1580</v>
          </cell>
          <cell r="E51">
            <v>6</v>
          </cell>
          <cell r="I51">
            <v>30</v>
          </cell>
          <cell r="K51">
            <v>47400</v>
          </cell>
        </row>
        <row r="52">
          <cell r="A52">
            <v>5</v>
          </cell>
          <cell r="C52">
            <v>1560</v>
          </cell>
          <cell r="E52">
            <v>2</v>
          </cell>
          <cell r="I52">
            <v>10</v>
          </cell>
          <cell r="K52">
            <v>15600</v>
          </cell>
        </row>
        <row r="53">
          <cell r="A53">
            <v>5</v>
          </cell>
          <cell r="C53">
            <v>320</v>
          </cell>
          <cell r="E53">
            <v>8</v>
          </cell>
          <cell r="I53">
            <v>40</v>
          </cell>
          <cell r="K53">
            <v>12800</v>
          </cell>
        </row>
        <row r="54">
          <cell r="A54">
            <v>6</v>
          </cell>
          <cell r="C54">
            <v>790</v>
          </cell>
          <cell r="E54">
            <v>2</v>
          </cell>
          <cell r="G54">
            <v>1</v>
          </cell>
          <cell r="I54">
            <v>11</v>
          </cell>
          <cell r="K54">
            <v>8690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</sheetData>
      <sheetData sheetId="8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811</v>
          </cell>
          <cell r="E42">
            <v>66</v>
          </cell>
          <cell r="G42">
            <v>11</v>
          </cell>
          <cell r="I42">
            <v>671</v>
          </cell>
          <cell r="K42">
            <v>544181</v>
          </cell>
        </row>
        <row r="43">
          <cell r="A43">
            <v>2.5</v>
          </cell>
          <cell r="C43">
            <v>792</v>
          </cell>
          <cell r="E43">
            <v>88</v>
          </cell>
          <cell r="G43">
            <v>18</v>
          </cell>
          <cell r="I43">
            <v>898</v>
          </cell>
          <cell r="K43">
            <v>711216</v>
          </cell>
        </row>
        <row r="44">
          <cell r="A44">
            <v>2.5</v>
          </cell>
          <cell r="C44">
            <v>686</v>
          </cell>
          <cell r="I44">
            <v>0</v>
          </cell>
          <cell r="K44">
            <v>0</v>
          </cell>
        </row>
        <row r="45">
          <cell r="A45">
            <v>2.5</v>
          </cell>
          <cell r="C45">
            <v>500</v>
          </cell>
          <cell r="E45">
            <v>44</v>
          </cell>
          <cell r="G45">
            <v>11</v>
          </cell>
          <cell r="I45">
            <v>451</v>
          </cell>
          <cell r="K45">
            <v>225500</v>
          </cell>
        </row>
        <row r="46">
          <cell r="A46">
            <v>3</v>
          </cell>
          <cell r="C46">
            <v>791</v>
          </cell>
          <cell r="E46">
            <v>48</v>
          </cell>
          <cell r="I46">
            <v>480</v>
          </cell>
          <cell r="K46">
            <v>379680</v>
          </cell>
        </row>
        <row r="47">
          <cell r="A47">
            <v>3</v>
          </cell>
          <cell r="C47">
            <v>692</v>
          </cell>
          <cell r="E47">
            <v>56</v>
          </cell>
          <cell r="I47">
            <v>560</v>
          </cell>
          <cell r="K47">
            <v>387520</v>
          </cell>
        </row>
        <row r="48">
          <cell r="A48">
            <v>5</v>
          </cell>
          <cell r="C48">
            <v>2780</v>
          </cell>
          <cell r="E48">
            <v>4</v>
          </cell>
          <cell r="G48">
            <v>1</v>
          </cell>
          <cell r="I48">
            <v>41</v>
          </cell>
          <cell r="K48">
            <v>113980</v>
          </cell>
        </row>
        <row r="49">
          <cell r="A49">
            <v>5</v>
          </cell>
          <cell r="C49">
            <v>1460</v>
          </cell>
          <cell r="E49">
            <v>6</v>
          </cell>
          <cell r="G49">
            <v>1</v>
          </cell>
          <cell r="I49">
            <v>61</v>
          </cell>
          <cell r="K49">
            <v>89060</v>
          </cell>
        </row>
        <row r="50">
          <cell r="A50">
            <v>5</v>
          </cell>
          <cell r="C50">
            <v>1580</v>
          </cell>
          <cell r="E50">
            <v>6</v>
          </cell>
          <cell r="I50">
            <v>60</v>
          </cell>
          <cell r="K50">
            <v>94800</v>
          </cell>
        </row>
        <row r="51">
          <cell r="A51">
            <v>5</v>
          </cell>
          <cell r="C51">
            <v>1560</v>
          </cell>
          <cell r="E51">
            <v>2</v>
          </cell>
          <cell r="I51">
            <v>20</v>
          </cell>
          <cell r="K51">
            <v>31200</v>
          </cell>
        </row>
        <row r="52">
          <cell r="A52">
            <v>5</v>
          </cell>
          <cell r="C52">
            <v>320</v>
          </cell>
          <cell r="E52">
            <v>8</v>
          </cell>
          <cell r="I52">
            <v>80</v>
          </cell>
          <cell r="K52">
            <v>25600</v>
          </cell>
        </row>
        <row r="53">
          <cell r="A53">
            <v>6</v>
          </cell>
          <cell r="C53">
            <v>790</v>
          </cell>
          <cell r="E53">
            <v>2</v>
          </cell>
          <cell r="G53">
            <v>1</v>
          </cell>
          <cell r="I53">
            <v>21</v>
          </cell>
          <cell r="K53">
            <v>16590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9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879</v>
          </cell>
          <cell r="E41">
            <v>6</v>
          </cell>
          <cell r="G41">
            <v>6</v>
          </cell>
          <cell r="I41">
            <v>1506</v>
          </cell>
          <cell r="K41">
            <v>1323774</v>
          </cell>
        </row>
        <row r="42">
          <cell r="A42">
            <v>2.5</v>
          </cell>
          <cell r="C42">
            <v>552</v>
          </cell>
          <cell r="E42">
            <v>16</v>
          </cell>
          <cell r="G42">
            <v>16</v>
          </cell>
          <cell r="I42">
            <v>4016</v>
          </cell>
          <cell r="K42">
            <v>2216832</v>
          </cell>
        </row>
        <row r="43">
          <cell r="A43">
            <v>2.5</v>
          </cell>
          <cell r="C43">
            <v>819</v>
          </cell>
          <cell r="E43">
            <v>30</v>
          </cell>
          <cell r="G43">
            <v>10</v>
          </cell>
          <cell r="I43">
            <v>7510</v>
          </cell>
          <cell r="K43">
            <v>6150690</v>
          </cell>
        </row>
        <row r="44">
          <cell r="A44">
            <v>2.5</v>
          </cell>
          <cell r="C44">
            <v>547</v>
          </cell>
          <cell r="E44">
            <v>48</v>
          </cell>
          <cell r="G44">
            <v>16</v>
          </cell>
          <cell r="I44">
            <v>12016</v>
          </cell>
          <cell r="K44">
            <v>6572752</v>
          </cell>
        </row>
        <row r="45">
          <cell r="A45">
            <v>3</v>
          </cell>
          <cell r="C45">
            <v>446</v>
          </cell>
          <cell r="E45">
            <v>4</v>
          </cell>
          <cell r="G45">
            <v>4</v>
          </cell>
          <cell r="I45">
            <v>1004</v>
          </cell>
          <cell r="K45">
            <v>447784</v>
          </cell>
        </row>
        <row r="46">
          <cell r="A46">
            <v>3</v>
          </cell>
          <cell r="C46">
            <v>374</v>
          </cell>
          <cell r="E46">
            <v>2</v>
          </cell>
          <cell r="G46">
            <v>2</v>
          </cell>
          <cell r="I46">
            <v>502</v>
          </cell>
          <cell r="K46">
            <v>187748</v>
          </cell>
        </row>
        <row r="47">
          <cell r="A47">
            <v>5</v>
          </cell>
          <cell r="C47">
            <v>1129</v>
          </cell>
          <cell r="E47">
            <v>1</v>
          </cell>
          <cell r="G47">
            <v>1</v>
          </cell>
          <cell r="I47">
            <v>251</v>
          </cell>
          <cell r="K47">
            <v>283379</v>
          </cell>
        </row>
        <row r="48">
          <cell r="A48">
            <v>5</v>
          </cell>
          <cell r="C48">
            <v>596</v>
          </cell>
          <cell r="E48">
            <v>4</v>
          </cell>
          <cell r="G48">
            <v>2</v>
          </cell>
          <cell r="I48">
            <v>1002</v>
          </cell>
          <cell r="K48">
            <v>597192</v>
          </cell>
        </row>
        <row r="49">
          <cell r="A49">
            <v>5</v>
          </cell>
          <cell r="C49">
            <v>175</v>
          </cell>
          <cell r="E49">
            <v>6</v>
          </cell>
          <cell r="G49">
            <v>2</v>
          </cell>
          <cell r="I49">
            <v>1502</v>
          </cell>
          <cell r="K49">
            <v>262850</v>
          </cell>
        </row>
        <row r="50">
          <cell r="A50">
            <v>5</v>
          </cell>
          <cell r="C50">
            <v>190</v>
          </cell>
          <cell r="E50">
            <v>2</v>
          </cell>
          <cell r="G50">
            <v>2</v>
          </cell>
          <cell r="I50">
            <v>502</v>
          </cell>
          <cell r="K50">
            <v>95380</v>
          </cell>
        </row>
        <row r="51">
          <cell r="A51">
            <v>6</v>
          </cell>
          <cell r="C51">
            <v>600</v>
          </cell>
          <cell r="E51">
            <v>3</v>
          </cell>
          <cell r="I51">
            <v>750</v>
          </cell>
          <cell r="K51">
            <v>450000</v>
          </cell>
        </row>
        <row r="52">
          <cell r="A52">
            <v>5</v>
          </cell>
          <cell r="C52">
            <v>1356</v>
          </cell>
          <cell r="E52">
            <v>3</v>
          </cell>
          <cell r="G52">
            <v>2</v>
          </cell>
          <cell r="I52">
            <v>752</v>
          </cell>
          <cell r="K52">
            <v>1019712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0">
        <row r="33">
          <cell r="I33">
            <v>250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799</v>
          </cell>
          <cell r="E41">
            <v>50</v>
          </cell>
          <cell r="G41">
            <v>10</v>
          </cell>
          <cell r="I41">
            <v>12510</v>
          </cell>
          <cell r="K41">
            <v>9995490</v>
          </cell>
        </row>
        <row r="42">
          <cell r="A42">
            <v>2.5</v>
          </cell>
          <cell r="C42">
            <v>547</v>
          </cell>
          <cell r="E42">
            <v>75</v>
          </cell>
          <cell r="G42">
            <v>15</v>
          </cell>
          <cell r="I42">
            <v>18765</v>
          </cell>
          <cell r="K42">
            <v>10264455</v>
          </cell>
        </row>
        <row r="43">
          <cell r="A43">
            <v>5</v>
          </cell>
          <cell r="C43">
            <v>1336</v>
          </cell>
          <cell r="E43">
            <v>5</v>
          </cell>
          <cell r="G43">
            <v>2</v>
          </cell>
          <cell r="I43">
            <v>1252</v>
          </cell>
          <cell r="K43">
            <v>1672672</v>
          </cell>
        </row>
        <row r="44">
          <cell r="A44">
            <v>5</v>
          </cell>
          <cell r="C44">
            <v>576</v>
          </cell>
          <cell r="E44">
            <v>5</v>
          </cell>
          <cell r="G44">
            <v>2</v>
          </cell>
          <cell r="I44">
            <v>1252</v>
          </cell>
          <cell r="K44">
            <v>721152</v>
          </cell>
        </row>
        <row r="45">
          <cell r="A45">
            <v>5</v>
          </cell>
          <cell r="C45">
            <v>175</v>
          </cell>
          <cell r="E45">
            <v>10</v>
          </cell>
          <cell r="G45">
            <v>2</v>
          </cell>
          <cell r="I45">
            <v>2502</v>
          </cell>
          <cell r="K45">
            <v>437850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1" refreshError="1"/>
      <sheetData sheetId="12">
        <row r="33">
          <cell r="I33">
            <v>150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874</v>
          </cell>
          <cell r="E41">
            <v>8</v>
          </cell>
          <cell r="G41">
            <v>8</v>
          </cell>
          <cell r="I41">
            <v>1208</v>
          </cell>
          <cell r="K41">
            <v>1055792</v>
          </cell>
        </row>
        <row r="42">
          <cell r="A42">
            <v>2.5</v>
          </cell>
          <cell r="C42">
            <v>582</v>
          </cell>
          <cell r="E42">
            <v>15</v>
          </cell>
          <cell r="G42">
            <v>15</v>
          </cell>
          <cell r="I42">
            <v>2265</v>
          </cell>
          <cell r="K42">
            <v>1318230</v>
          </cell>
        </row>
        <row r="43">
          <cell r="A43">
            <v>5</v>
          </cell>
          <cell r="C43">
            <v>1194</v>
          </cell>
          <cell r="E43">
            <v>1</v>
          </cell>
          <cell r="G43">
            <v>1</v>
          </cell>
          <cell r="I43">
            <v>151</v>
          </cell>
          <cell r="K43">
            <v>180294</v>
          </cell>
        </row>
        <row r="44">
          <cell r="A44">
            <v>5</v>
          </cell>
          <cell r="C44">
            <v>551</v>
          </cell>
          <cell r="E44">
            <v>1</v>
          </cell>
          <cell r="G44">
            <v>1</v>
          </cell>
          <cell r="I44">
            <v>151</v>
          </cell>
          <cell r="K44">
            <v>83201</v>
          </cell>
        </row>
        <row r="45">
          <cell r="A45">
            <v>5</v>
          </cell>
          <cell r="C45">
            <v>255</v>
          </cell>
          <cell r="E45">
            <v>2</v>
          </cell>
          <cell r="I45">
            <v>300</v>
          </cell>
          <cell r="K45">
            <v>76500</v>
          </cell>
        </row>
        <row r="46">
          <cell r="A46">
            <v>2</v>
          </cell>
          <cell r="C46">
            <v>511</v>
          </cell>
          <cell r="E46">
            <v>27</v>
          </cell>
          <cell r="G46">
            <v>27</v>
          </cell>
          <cell r="I46">
            <v>4077</v>
          </cell>
          <cell r="K46">
            <v>2083347</v>
          </cell>
        </row>
        <row r="47">
          <cell r="A47">
            <v>2</v>
          </cell>
          <cell r="C47">
            <v>441</v>
          </cell>
          <cell r="E47">
            <v>27</v>
          </cell>
          <cell r="G47">
            <v>27</v>
          </cell>
          <cell r="I47">
            <v>4077</v>
          </cell>
          <cell r="K47">
            <v>1797957</v>
          </cell>
        </row>
        <row r="48">
          <cell r="A48">
            <v>2</v>
          </cell>
          <cell r="C48">
            <v>400</v>
          </cell>
          <cell r="E48">
            <v>27</v>
          </cell>
          <cell r="G48">
            <v>27</v>
          </cell>
          <cell r="I48">
            <v>4077</v>
          </cell>
          <cell r="K48">
            <v>1630800</v>
          </cell>
        </row>
        <row r="49">
          <cell r="A49">
            <v>2</v>
          </cell>
          <cell r="C49">
            <v>460</v>
          </cell>
          <cell r="E49">
            <v>14</v>
          </cell>
          <cell r="G49">
            <v>14</v>
          </cell>
          <cell r="I49">
            <v>2114</v>
          </cell>
          <cell r="K49">
            <v>972440</v>
          </cell>
        </row>
        <row r="50">
          <cell r="A50">
            <v>4</v>
          </cell>
          <cell r="C50">
            <v>1752</v>
          </cell>
          <cell r="E50">
            <v>1</v>
          </cell>
          <cell r="G50">
            <v>1</v>
          </cell>
          <cell r="I50">
            <v>151</v>
          </cell>
          <cell r="K50">
            <v>264552</v>
          </cell>
        </row>
        <row r="51">
          <cell r="A51">
            <v>4</v>
          </cell>
          <cell r="C51">
            <v>1270</v>
          </cell>
          <cell r="E51">
            <v>1</v>
          </cell>
          <cell r="G51">
            <v>1</v>
          </cell>
          <cell r="I51">
            <v>151</v>
          </cell>
          <cell r="K51">
            <v>191770</v>
          </cell>
        </row>
        <row r="52">
          <cell r="A52">
            <v>4</v>
          </cell>
          <cell r="C52">
            <v>551</v>
          </cell>
          <cell r="E52">
            <v>4</v>
          </cell>
          <cell r="G52">
            <v>2</v>
          </cell>
          <cell r="I52">
            <v>602</v>
          </cell>
          <cell r="K52">
            <v>331702</v>
          </cell>
        </row>
        <row r="53">
          <cell r="A53">
            <v>4</v>
          </cell>
          <cell r="C53">
            <v>1595</v>
          </cell>
          <cell r="E53">
            <v>1</v>
          </cell>
          <cell r="G53">
            <v>1</v>
          </cell>
          <cell r="I53">
            <v>151</v>
          </cell>
          <cell r="K53">
            <v>240845</v>
          </cell>
        </row>
        <row r="54">
          <cell r="A54">
            <v>4</v>
          </cell>
          <cell r="C54">
            <v>1180</v>
          </cell>
          <cell r="E54">
            <v>1</v>
          </cell>
          <cell r="G54">
            <v>1</v>
          </cell>
          <cell r="I54">
            <v>151</v>
          </cell>
          <cell r="K54">
            <v>178180</v>
          </cell>
        </row>
        <row r="55">
          <cell r="A55">
            <v>4</v>
          </cell>
          <cell r="C55">
            <v>1650</v>
          </cell>
          <cell r="E55">
            <v>1</v>
          </cell>
          <cell r="G55">
            <v>1</v>
          </cell>
          <cell r="I55">
            <v>151</v>
          </cell>
          <cell r="K55">
            <v>249150</v>
          </cell>
        </row>
        <row r="56">
          <cell r="A56">
            <v>4</v>
          </cell>
          <cell r="C56">
            <v>1330</v>
          </cell>
          <cell r="E56">
            <v>1</v>
          </cell>
          <cell r="G56">
            <v>1</v>
          </cell>
          <cell r="I56">
            <v>151</v>
          </cell>
          <cell r="K56">
            <v>200830</v>
          </cell>
        </row>
        <row r="57">
          <cell r="A57">
            <v>4</v>
          </cell>
          <cell r="C57">
            <v>1260</v>
          </cell>
          <cell r="E57">
            <v>1</v>
          </cell>
          <cell r="G57">
            <v>1</v>
          </cell>
          <cell r="I57">
            <v>151</v>
          </cell>
          <cell r="K57">
            <v>190260</v>
          </cell>
        </row>
        <row r="58">
          <cell r="A58">
            <v>4</v>
          </cell>
          <cell r="C58">
            <v>560</v>
          </cell>
          <cell r="E58">
            <v>1</v>
          </cell>
          <cell r="G58">
            <v>1</v>
          </cell>
          <cell r="I58">
            <v>151</v>
          </cell>
        </row>
        <row r="59">
          <cell r="A59">
            <v>4</v>
          </cell>
          <cell r="C59">
            <v>580</v>
          </cell>
          <cell r="E59">
            <v>14</v>
          </cell>
          <cell r="G59">
            <v>14</v>
          </cell>
          <cell r="I59">
            <v>2114</v>
          </cell>
          <cell r="K59">
            <v>1226120</v>
          </cell>
        </row>
        <row r="60">
          <cell r="A60">
            <v>4</v>
          </cell>
          <cell r="C60">
            <v>1621</v>
          </cell>
          <cell r="E60">
            <v>1</v>
          </cell>
          <cell r="G60">
            <v>1</v>
          </cell>
          <cell r="I60">
            <v>151</v>
          </cell>
          <cell r="K60">
            <v>244771</v>
          </cell>
        </row>
      </sheetData>
      <sheetData sheetId="13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899</v>
          </cell>
          <cell r="E41">
            <v>11</v>
          </cell>
          <cell r="G41">
            <v>11</v>
          </cell>
          <cell r="I41">
            <v>2211</v>
          </cell>
          <cell r="K41">
            <v>1987689</v>
          </cell>
        </row>
        <row r="42">
          <cell r="A42">
            <v>2.5</v>
          </cell>
          <cell r="C42">
            <v>712</v>
          </cell>
          <cell r="E42">
            <v>16</v>
          </cell>
          <cell r="G42">
            <v>16</v>
          </cell>
          <cell r="I42">
            <v>3216</v>
          </cell>
          <cell r="K42">
            <v>2289792</v>
          </cell>
        </row>
        <row r="43">
          <cell r="A43">
            <v>2.5</v>
          </cell>
          <cell r="C43">
            <v>568</v>
          </cell>
          <cell r="E43">
            <v>64</v>
          </cell>
          <cell r="G43">
            <v>16</v>
          </cell>
          <cell r="I43">
            <v>12816</v>
          </cell>
          <cell r="K43">
            <v>7279488</v>
          </cell>
        </row>
        <row r="44">
          <cell r="A44">
            <v>4.5</v>
          </cell>
          <cell r="C44">
            <v>616</v>
          </cell>
          <cell r="E44">
            <v>1</v>
          </cell>
          <cell r="G44">
            <v>1</v>
          </cell>
          <cell r="I44">
            <v>201</v>
          </cell>
          <cell r="K44">
            <v>123816</v>
          </cell>
        </row>
        <row r="45">
          <cell r="A45">
            <v>4.5</v>
          </cell>
          <cell r="C45">
            <v>300</v>
          </cell>
          <cell r="E45">
            <v>2</v>
          </cell>
          <cell r="G45">
            <v>2</v>
          </cell>
          <cell r="I45">
            <v>402</v>
          </cell>
          <cell r="K45">
            <v>120600</v>
          </cell>
        </row>
        <row r="46">
          <cell r="A46">
            <v>4.5</v>
          </cell>
          <cell r="C46">
            <v>1469</v>
          </cell>
          <cell r="E46">
            <v>1</v>
          </cell>
          <cell r="G46">
            <v>1</v>
          </cell>
          <cell r="I46">
            <v>201</v>
          </cell>
          <cell r="K46">
            <v>295269</v>
          </cell>
        </row>
        <row r="47">
          <cell r="A47">
            <v>4.5</v>
          </cell>
          <cell r="C47">
            <v>745</v>
          </cell>
          <cell r="E47">
            <v>8</v>
          </cell>
          <cell r="G47">
            <v>2</v>
          </cell>
          <cell r="I47">
            <v>1602</v>
          </cell>
          <cell r="K47">
            <v>1193490</v>
          </cell>
        </row>
        <row r="48">
          <cell r="A48">
            <v>4.5</v>
          </cell>
          <cell r="C48">
            <v>593</v>
          </cell>
          <cell r="E48">
            <v>4</v>
          </cell>
          <cell r="G48">
            <v>1</v>
          </cell>
          <cell r="I48">
            <v>801</v>
          </cell>
          <cell r="K48">
            <v>474993</v>
          </cell>
        </row>
        <row r="49">
          <cell r="A49">
            <v>4.5</v>
          </cell>
          <cell r="C49">
            <v>569</v>
          </cell>
          <cell r="E49">
            <v>4</v>
          </cell>
          <cell r="G49">
            <v>1</v>
          </cell>
          <cell r="I49">
            <v>801</v>
          </cell>
          <cell r="K49">
            <v>455769</v>
          </cell>
        </row>
        <row r="50">
          <cell r="A50">
            <v>4.5</v>
          </cell>
          <cell r="C50">
            <v>790</v>
          </cell>
          <cell r="E50">
            <v>4</v>
          </cell>
          <cell r="G50">
            <v>1</v>
          </cell>
          <cell r="I50">
            <v>801</v>
          </cell>
          <cell r="K50">
            <v>632790</v>
          </cell>
        </row>
        <row r="51">
          <cell r="A51">
            <v>4.5</v>
          </cell>
          <cell r="C51">
            <v>860</v>
          </cell>
          <cell r="E51">
            <v>4</v>
          </cell>
          <cell r="G51">
            <v>1</v>
          </cell>
          <cell r="I51">
            <v>801</v>
          </cell>
          <cell r="K51">
            <v>688860</v>
          </cell>
        </row>
        <row r="52">
          <cell r="A52">
            <v>4.5</v>
          </cell>
          <cell r="C52">
            <v>740</v>
          </cell>
          <cell r="E52">
            <v>4</v>
          </cell>
          <cell r="G52">
            <v>1</v>
          </cell>
          <cell r="I52">
            <v>801</v>
          </cell>
          <cell r="K52">
            <v>592740</v>
          </cell>
        </row>
        <row r="53">
          <cell r="A53">
            <v>4.5</v>
          </cell>
          <cell r="C53">
            <v>290</v>
          </cell>
          <cell r="E53">
            <v>8</v>
          </cell>
          <cell r="G53">
            <v>2</v>
          </cell>
          <cell r="I53">
            <v>1602</v>
          </cell>
          <cell r="K53">
            <v>464580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4">
        <row r="33">
          <cell r="I33">
            <v>600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16</v>
          </cell>
          <cell r="I41">
            <v>9600</v>
          </cell>
          <cell r="K41">
            <v>5452800</v>
          </cell>
        </row>
        <row r="42">
          <cell r="A42">
            <v>4.5</v>
          </cell>
          <cell r="C42">
            <v>740</v>
          </cell>
          <cell r="E42">
            <v>3</v>
          </cell>
          <cell r="I42">
            <v>1800</v>
          </cell>
          <cell r="K42">
            <v>1332000</v>
          </cell>
        </row>
        <row r="43">
          <cell r="A43">
            <v>4.5</v>
          </cell>
          <cell r="C43">
            <v>593</v>
          </cell>
          <cell r="E43">
            <v>1</v>
          </cell>
          <cell r="I43">
            <v>600</v>
          </cell>
          <cell r="K43">
            <v>355800</v>
          </cell>
        </row>
        <row r="44">
          <cell r="A44">
            <v>4.5</v>
          </cell>
          <cell r="C44">
            <v>569</v>
          </cell>
          <cell r="E44">
            <v>1</v>
          </cell>
          <cell r="I44">
            <v>600</v>
          </cell>
          <cell r="K44">
            <v>341400</v>
          </cell>
        </row>
        <row r="45">
          <cell r="A45">
            <v>4.5</v>
          </cell>
          <cell r="C45">
            <v>790</v>
          </cell>
          <cell r="E45">
            <v>1</v>
          </cell>
          <cell r="I45">
            <v>600</v>
          </cell>
          <cell r="K45">
            <v>474000</v>
          </cell>
        </row>
        <row r="46">
          <cell r="A46">
            <v>4.5</v>
          </cell>
          <cell r="C46">
            <v>860</v>
          </cell>
          <cell r="E46">
            <v>1</v>
          </cell>
          <cell r="I46">
            <v>600</v>
          </cell>
          <cell r="K46">
            <v>516000</v>
          </cell>
        </row>
        <row r="47">
          <cell r="A47">
            <v>4.5</v>
          </cell>
          <cell r="C47">
            <v>290</v>
          </cell>
          <cell r="E47">
            <v>2</v>
          </cell>
          <cell r="I47">
            <v>1200</v>
          </cell>
          <cell r="K47">
            <v>348000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5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551</v>
          </cell>
          <cell r="E41">
            <v>32</v>
          </cell>
          <cell r="G41">
            <v>7</v>
          </cell>
          <cell r="I41">
            <v>2567</v>
          </cell>
          <cell r="K41">
            <v>1414417</v>
          </cell>
        </row>
        <row r="42">
          <cell r="A42">
            <v>2.5</v>
          </cell>
          <cell r="C42">
            <v>487</v>
          </cell>
          <cell r="E42">
            <v>32</v>
          </cell>
          <cell r="G42">
            <v>8</v>
          </cell>
          <cell r="I42">
            <v>2568</v>
          </cell>
          <cell r="K42">
            <v>1250616</v>
          </cell>
        </row>
        <row r="43">
          <cell r="A43">
            <v>4.5</v>
          </cell>
          <cell r="C43">
            <v>957</v>
          </cell>
          <cell r="E43">
            <v>4</v>
          </cell>
          <cell r="G43">
            <v>2</v>
          </cell>
          <cell r="I43">
            <v>322</v>
          </cell>
          <cell r="K43">
            <v>308154</v>
          </cell>
        </row>
        <row r="44">
          <cell r="A44">
            <v>4.5</v>
          </cell>
          <cell r="C44">
            <v>316</v>
          </cell>
          <cell r="E44">
            <v>4</v>
          </cell>
          <cell r="I44">
            <v>320</v>
          </cell>
          <cell r="K44">
            <v>101120</v>
          </cell>
        </row>
        <row r="45">
          <cell r="A45">
            <v>4.5</v>
          </cell>
          <cell r="C45">
            <v>250</v>
          </cell>
          <cell r="E45">
            <v>8</v>
          </cell>
          <cell r="I45">
            <v>640</v>
          </cell>
          <cell r="K45">
            <v>160000</v>
          </cell>
        </row>
        <row r="46">
          <cell r="A46">
            <v>4</v>
          </cell>
          <cell r="C46">
            <v>205</v>
          </cell>
          <cell r="E46">
            <v>3</v>
          </cell>
          <cell r="I46">
            <v>240</v>
          </cell>
          <cell r="K46">
            <v>49200</v>
          </cell>
        </row>
        <row r="47">
          <cell r="A47">
            <v>4</v>
          </cell>
          <cell r="C47">
            <v>332</v>
          </cell>
          <cell r="E47">
            <v>2</v>
          </cell>
          <cell r="I47">
            <v>160</v>
          </cell>
          <cell r="K47">
            <v>53120</v>
          </cell>
        </row>
        <row r="48">
          <cell r="A48">
            <v>4</v>
          </cell>
          <cell r="C48">
            <v>90</v>
          </cell>
          <cell r="E48">
            <v>2</v>
          </cell>
          <cell r="G48">
            <v>4</v>
          </cell>
          <cell r="I48">
            <v>164</v>
          </cell>
          <cell r="K48">
            <v>14760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6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814</v>
          </cell>
          <cell r="E41">
            <v>32</v>
          </cell>
          <cell r="G41">
            <v>8</v>
          </cell>
          <cell r="I41">
            <v>1608</v>
          </cell>
          <cell r="K41">
            <v>1308912</v>
          </cell>
        </row>
        <row r="42">
          <cell r="A42">
            <v>2.5</v>
          </cell>
          <cell r="C42">
            <v>564</v>
          </cell>
          <cell r="E42">
            <v>56</v>
          </cell>
          <cell r="G42">
            <v>14</v>
          </cell>
          <cell r="I42">
            <v>2814</v>
          </cell>
          <cell r="K42">
            <v>1587096</v>
          </cell>
        </row>
        <row r="43">
          <cell r="A43">
            <v>5</v>
          </cell>
          <cell r="C43">
            <v>1189</v>
          </cell>
          <cell r="E43">
            <v>4</v>
          </cell>
          <cell r="G43">
            <v>2</v>
          </cell>
          <cell r="I43">
            <v>202</v>
          </cell>
          <cell r="K43">
            <v>240178</v>
          </cell>
        </row>
        <row r="44">
          <cell r="A44">
            <v>5</v>
          </cell>
          <cell r="C44">
            <v>531</v>
          </cell>
          <cell r="E44">
            <v>6</v>
          </cell>
          <cell r="I44">
            <v>300</v>
          </cell>
          <cell r="K44">
            <v>159300</v>
          </cell>
        </row>
        <row r="45">
          <cell r="A45">
            <v>5</v>
          </cell>
          <cell r="C45">
            <v>255</v>
          </cell>
          <cell r="E45">
            <v>8</v>
          </cell>
          <cell r="I45">
            <v>400</v>
          </cell>
          <cell r="K45">
            <v>102000</v>
          </cell>
        </row>
        <row r="46">
          <cell r="A46">
            <v>4</v>
          </cell>
          <cell r="C46">
            <v>205</v>
          </cell>
          <cell r="E46">
            <v>4</v>
          </cell>
          <cell r="G46">
            <v>4</v>
          </cell>
          <cell r="I46">
            <v>204</v>
          </cell>
          <cell r="K46">
            <v>41820</v>
          </cell>
        </row>
        <row r="47">
          <cell r="A47">
            <v>4</v>
          </cell>
          <cell r="C47">
            <v>90</v>
          </cell>
          <cell r="E47">
            <v>2</v>
          </cell>
          <cell r="G47">
            <v>4</v>
          </cell>
          <cell r="I47">
            <v>104</v>
          </cell>
          <cell r="K47">
            <v>9360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7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710</v>
          </cell>
          <cell r="E41">
            <v>2</v>
          </cell>
          <cell r="G41">
            <v>2</v>
          </cell>
          <cell r="I41">
            <v>182</v>
          </cell>
          <cell r="K41">
            <v>129220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19</v>
          </cell>
          <cell r="G43">
            <v>19</v>
          </cell>
          <cell r="I43">
            <v>1729</v>
          </cell>
          <cell r="K43">
            <v>418418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542</v>
          </cell>
          <cell r="E46">
            <v>2</v>
          </cell>
          <cell r="G46">
            <v>2</v>
          </cell>
          <cell r="I46">
            <v>182</v>
          </cell>
          <cell r="K46">
            <v>98644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570</v>
          </cell>
          <cell r="E41">
            <v>2</v>
          </cell>
          <cell r="G41">
            <v>2</v>
          </cell>
          <cell r="I41">
            <v>182</v>
          </cell>
          <cell r="K41">
            <v>103740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14</v>
          </cell>
          <cell r="G43">
            <v>14</v>
          </cell>
          <cell r="I43">
            <v>1274</v>
          </cell>
          <cell r="K43">
            <v>308308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398</v>
          </cell>
          <cell r="E46">
            <v>2</v>
          </cell>
          <cell r="G46">
            <v>2</v>
          </cell>
          <cell r="I46">
            <v>182</v>
          </cell>
          <cell r="K46">
            <v>72436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19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878</v>
          </cell>
          <cell r="E41">
            <v>2</v>
          </cell>
          <cell r="G41">
            <v>2</v>
          </cell>
          <cell r="I41">
            <v>182</v>
          </cell>
          <cell r="K41">
            <v>159796</v>
          </cell>
        </row>
        <row r="42">
          <cell r="A42">
            <v>3</v>
          </cell>
          <cell r="C42">
            <v>295</v>
          </cell>
          <cell r="E42">
            <v>2</v>
          </cell>
          <cell r="G42">
            <v>4</v>
          </cell>
          <cell r="I42">
            <v>184</v>
          </cell>
          <cell r="K42">
            <v>54280</v>
          </cell>
        </row>
        <row r="43">
          <cell r="A43">
            <v>3</v>
          </cell>
          <cell r="C43">
            <v>242</v>
          </cell>
          <cell r="E43">
            <v>25</v>
          </cell>
          <cell r="G43">
            <v>25</v>
          </cell>
          <cell r="I43">
            <v>2275</v>
          </cell>
          <cell r="K43">
            <v>550550</v>
          </cell>
        </row>
        <row r="44">
          <cell r="A44">
            <v>3</v>
          </cell>
          <cell r="C44">
            <v>118</v>
          </cell>
          <cell r="E44">
            <v>2</v>
          </cell>
          <cell r="G44">
            <v>2</v>
          </cell>
          <cell r="I44">
            <v>182</v>
          </cell>
          <cell r="K44">
            <v>21476</v>
          </cell>
        </row>
        <row r="45">
          <cell r="A45">
            <v>3</v>
          </cell>
          <cell r="C45">
            <v>113</v>
          </cell>
          <cell r="E45">
            <v>2</v>
          </cell>
          <cell r="G45">
            <v>2</v>
          </cell>
          <cell r="I45">
            <v>182</v>
          </cell>
          <cell r="K45">
            <v>20566</v>
          </cell>
        </row>
        <row r="46">
          <cell r="A46">
            <v>4</v>
          </cell>
          <cell r="C46">
            <v>708</v>
          </cell>
          <cell r="E46">
            <v>2</v>
          </cell>
          <cell r="G46">
            <v>2</v>
          </cell>
          <cell r="I46">
            <v>182</v>
          </cell>
          <cell r="K46">
            <v>128856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24</v>
          </cell>
          <cell r="G41">
            <v>8</v>
          </cell>
          <cell r="I41">
            <v>4808</v>
          </cell>
          <cell r="K41">
            <v>2187640</v>
          </cell>
        </row>
        <row r="42">
          <cell r="A42">
            <v>4</v>
          </cell>
          <cell r="C42">
            <v>604</v>
          </cell>
          <cell r="E42">
            <v>15</v>
          </cell>
          <cell r="G42">
            <v>3</v>
          </cell>
          <cell r="I42">
            <v>3003</v>
          </cell>
          <cell r="K42">
            <v>1813812</v>
          </cell>
        </row>
        <row r="43">
          <cell r="A43">
            <v>4</v>
          </cell>
          <cell r="C43">
            <v>345</v>
          </cell>
          <cell r="E43">
            <v>10</v>
          </cell>
          <cell r="G43">
            <v>2</v>
          </cell>
          <cell r="I43">
            <v>2002</v>
          </cell>
          <cell r="K43">
            <v>690690</v>
          </cell>
        </row>
        <row r="44">
          <cell r="A44">
            <v>4</v>
          </cell>
          <cell r="C44">
            <v>90</v>
          </cell>
          <cell r="E44">
            <v>10</v>
          </cell>
          <cell r="G44">
            <v>2</v>
          </cell>
          <cell r="I44">
            <v>2002</v>
          </cell>
          <cell r="K44">
            <v>180180</v>
          </cell>
        </row>
        <row r="45">
          <cell r="A45">
            <v>4</v>
          </cell>
          <cell r="C45">
            <v>505</v>
          </cell>
          <cell r="E45">
            <v>6</v>
          </cell>
          <cell r="G45">
            <v>2</v>
          </cell>
          <cell r="I45">
            <v>1202</v>
          </cell>
          <cell r="K45">
            <v>607010</v>
          </cell>
        </row>
        <row r="46">
          <cell r="A46">
            <v>4</v>
          </cell>
          <cell r="C46">
            <v>312</v>
          </cell>
          <cell r="E46">
            <v>3</v>
          </cell>
          <cell r="G46">
            <v>1</v>
          </cell>
          <cell r="I46">
            <v>601</v>
          </cell>
          <cell r="K46">
            <v>187512</v>
          </cell>
        </row>
        <row r="47">
          <cell r="A47">
            <v>4</v>
          </cell>
          <cell r="C47">
            <v>289</v>
          </cell>
          <cell r="E47">
            <v>3</v>
          </cell>
          <cell r="G47">
            <v>1</v>
          </cell>
          <cell r="I47">
            <v>601</v>
          </cell>
          <cell r="K47">
            <v>173689</v>
          </cell>
        </row>
        <row r="48">
          <cell r="A48">
            <v>4</v>
          </cell>
          <cell r="C48">
            <v>460</v>
          </cell>
          <cell r="E48">
            <v>3</v>
          </cell>
          <cell r="G48">
            <v>1</v>
          </cell>
          <cell r="I48">
            <v>601</v>
          </cell>
          <cell r="K48">
            <v>276460</v>
          </cell>
        </row>
        <row r="49">
          <cell r="A49">
            <v>4</v>
          </cell>
          <cell r="C49">
            <v>580</v>
          </cell>
          <cell r="E49">
            <v>3</v>
          </cell>
          <cell r="G49">
            <v>1</v>
          </cell>
          <cell r="I49">
            <v>601</v>
          </cell>
          <cell r="K49">
            <v>348580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1" refreshError="1"/>
      <sheetData sheetId="22">
        <row r="33">
          <cell r="I33">
            <v>20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729</v>
          </cell>
          <cell r="K41">
            <v>375435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486</v>
          </cell>
          <cell r="K42">
            <v>349920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82</v>
          </cell>
          <cell r="K43">
            <v>91348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82</v>
          </cell>
          <cell r="K44">
            <v>35260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3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60</v>
          </cell>
          <cell r="G41">
            <v>20</v>
          </cell>
          <cell r="I41">
            <v>5420</v>
          </cell>
          <cell r="K41">
            <v>2482360</v>
          </cell>
        </row>
        <row r="42">
          <cell r="A42">
            <v>2.5</v>
          </cell>
          <cell r="C42">
            <v>393</v>
          </cell>
          <cell r="E42">
            <v>7</v>
          </cell>
          <cell r="G42">
            <v>7</v>
          </cell>
          <cell r="I42">
            <v>637</v>
          </cell>
          <cell r="K42">
            <v>250341</v>
          </cell>
        </row>
        <row r="43">
          <cell r="A43">
            <v>2.5</v>
          </cell>
          <cell r="C43">
            <v>480</v>
          </cell>
          <cell r="E43">
            <v>8</v>
          </cell>
          <cell r="G43">
            <v>8</v>
          </cell>
          <cell r="I43">
            <v>728</v>
          </cell>
          <cell r="K43">
            <v>349440</v>
          </cell>
        </row>
        <row r="44">
          <cell r="A44">
            <v>2.5</v>
          </cell>
          <cell r="C44">
            <v>559</v>
          </cell>
          <cell r="E44">
            <v>14</v>
          </cell>
          <cell r="G44">
            <v>7</v>
          </cell>
          <cell r="I44">
            <v>1267</v>
          </cell>
          <cell r="K44">
            <v>708253</v>
          </cell>
        </row>
        <row r="45">
          <cell r="A45">
            <v>2.5</v>
          </cell>
          <cell r="C45">
            <v>423</v>
          </cell>
          <cell r="E45">
            <v>24</v>
          </cell>
          <cell r="G45">
            <v>12</v>
          </cell>
          <cell r="I45">
            <v>2172</v>
          </cell>
          <cell r="K45">
            <v>918756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440</v>
          </cell>
          <cell r="E50">
            <v>18</v>
          </cell>
          <cell r="G50">
            <v>6</v>
          </cell>
          <cell r="I50">
            <v>1626</v>
          </cell>
          <cell r="K50">
            <v>715440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1109</v>
          </cell>
          <cell r="E53">
            <v>2</v>
          </cell>
          <cell r="G53">
            <v>2</v>
          </cell>
          <cell r="I53">
            <v>182</v>
          </cell>
          <cell r="K53">
            <v>201838</v>
          </cell>
        </row>
        <row r="54">
          <cell r="A54">
            <v>5</v>
          </cell>
          <cell r="C54">
            <v>446</v>
          </cell>
          <cell r="E54">
            <v>4</v>
          </cell>
          <cell r="G54">
            <v>2</v>
          </cell>
          <cell r="I54">
            <v>362</v>
          </cell>
          <cell r="K54">
            <v>161452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814</v>
          </cell>
          <cell r="E56">
            <v>2</v>
          </cell>
          <cell r="G56">
            <v>2</v>
          </cell>
          <cell r="I56">
            <v>182</v>
          </cell>
          <cell r="K56">
            <v>148148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4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</v>
          </cell>
          <cell r="C41">
            <v>458</v>
          </cell>
          <cell r="E41">
            <v>84</v>
          </cell>
          <cell r="G41">
            <v>28</v>
          </cell>
          <cell r="I41">
            <v>7588</v>
          </cell>
          <cell r="K41">
            <v>3475304</v>
          </cell>
        </row>
        <row r="42">
          <cell r="A42">
            <v>2.5</v>
          </cell>
          <cell r="C42">
            <v>393</v>
          </cell>
          <cell r="E42">
            <v>9</v>
          </cell>
          <cell r="G42">
            <v>9</v>
          </cell>
          <cell r="I42">
            <v>819</v>
          </cell>
          <cell r="K42">
            <v>321867</v>
          </cell>
        </row>
        <row r="43">
          <cell r="A43">
            <v>2.5</v>
          </cell>
          <cell r="C43">
            <v>630</v>
          </cell>
          <cell r="E43">
            <v>8</v>
          </cell>
          <cell r="G43">
            <v>8</v>
          </cell>
          <cell r="I43">
            <v>728</v>
          </cell>
          <cell r="K43">
            <v>458640</v>
          </cell>
        </row>
        <row r="44">
          <cell r="A44">
            <v>2.5</v>
          </cell>
          <cell r="C44">
            <v>709</v>
          </cell>
          <cell r="E44">
            <v>14</v>
          </cell>
          <cell r="G44">
            <v>7</v>
          </cell>
          <cell r="I44">
            <v>1267</v>
          </cell>
          <cell r="K44">
            <v>898303</v>
          </cell>
        </row>
        <row r="45">
          <cell r="A45">
            <v>2.5</v>
          </cell>
          <cell r="C45">
            <v>423</v>
          </cell>
          <cell r="E45">
            <v>32</v>
          </cell>
          <cell r="G45">
            <v>16</v>
          </cell>
          <cell r="I45">
            <v>2896</v>
          </cell>
          <cell r="K45">
            <v>1225008</v>
          </cell>
        </row>
        <row r="46">
          <cell r="A46">
            <v>3.5</v>
          </cell>
          <cell r="C46">
            <v>140</v>
          </cell>
          <cell r="E46">
            <v>4</v>
          </cell>
          <cell r="G46">
            <v>4</v>
          </cell>
          <cell r="I46">
            <v>364</v>
          </cell>
          <cell r="K46">
            <v>50960</v>
          </cell>
        </row>
        <row r="47">
          <cell r="A47">
            <v>3.5</v>
          </cell>
          <cell r="C47">
            <v>170</v>
          </cell>
          <cell r="E47">
            <v>2</v>
          </cell>
          <cell r="G47">
            <v>2</v>
          </cell>
          <cell r="I47">
            <v>182</v>
          </cell>
          <cell r="K47">
            <v>30940</v>
          </cell>
        </row>
        <row r="48">
          <cell r="A48">
            <v>3.5</v>
          </cell>
          <cell r="C48">
            <v>55</v>
          </cell>
          <cell r="E48">
            <v>2</v>
          </cell>
          <cell r="G48">
            <v>2</v>
          </cell>
          <cell r="I48">
            <v>182</v>
          </cell>
          <cell r="K48">
            <v>10010</v>
          </cell>
        </row>
        <row r="49">
          <cell r="A49">
            <v>4</v>
          </cell>
          <cell r="C49">
            <v>115</v>
          </cell>
          <cell r="E49">
            <v>2</v>
          </cell>
          <cell r="G49">
            <v>4</v>
          </cell>
          <cell r="I49">
            <v>184</v>
          </cell>
          <cell r="K49">
            <v>21160</v>
          </cell>
        </row>
        <row r="50">
          <cell r="A50">
            <v>4</v>
          </cell>
          <cell r="C50">
            <v>600</v>
          </cell>
          <cell r="E50">
            <v>18</v>
          </cell>
          <cell r="G50">
            <v>6</v>
          </cell>
          <cell r="I50">
            <v>1626</v>
          </cell>
          <cell r="K50">
            <v>975600</v>
          </cell>
        </row>
        <row r="51">
          <cell r="A51">
            <v>4</v>
          </cell>
          <cell r="C51">
            <v>526</v>
          </cell>
          <cell r="E51">
            <v>6</v>
          </cell>
          <cell r="G51">
            <v>6</v>
          </cell>
          <cell r="I51">
            <v>546</v>
          </cell>
          <cell r="K51">
            <v>287196</v>
          </cell>
        </row>
        <row r="52">
          <cell r="A52">
            <v>4</v>
          </cell>
          <cell r="C52">
            <v>75</v>
          </cell>
          <cell r="E52">
            <v>12</v>
          </cell>
          <cell r="G52">
            <v>12</v>
          </cell>
          <cell r="I52">
            <v>1092</v>
          </cell>
          <cell r="K52">
            <v>81900</v>
          </cell>
        </row>
        <row r="53">
          <cell r="A53">
            <v>5</v>
          </cell>
          <cell r="C53">
            <v>1259</v>
          </cell>
          <cell r="E53">
            <v>2</v>
          </cell>
          <cell r="G53">
            <v>2</v>
          </cell>
          <cell r="I53">
            <v>182</v>
          </cell>
          <cell r="K53">
            <v>229138</v>
          </cell>
        </row>
        <row r="54">
          <cell r="A54">
            <v>5</v>
          </cell>
          <cell r="C54">
            <v>596</v>
          </cell>
          <cell r="E54">
            <v>4</v>
          </cell>
          <cell r="G54">
            <v>2</v>
          </cell>
          <cell r="I54">
            <v>362</v>
          </cell>
          <cell r="K54">
            <v>215752</v>
          </cell>
        </row>
        <row r="55">
          <cell r="A55">
            <v>5</v>
          </cell>
          <cell r="C55">
            <v>714</v>
          </cell>
          <cell r="E55">
            <v>2</v>
          </cell>
          <cell r="G55">
            <v>2</v>
          </cell>
          <cell r="I55">
            <v>182</v>
          </cell>
          <cell r="K55">
            <v>129948</v>
          </cell>
        </row>
        <row r="56">
          <cell r="A56">
            <v>5</v>
          </cell>
          <cell r="C56">
            <v>816</v>
          </cell>
          <cell r="E56">
            <v>2</v>
          </cell>
          <cell r="G56">
            <v>2</v>
          </cell>
          <cell r="I56">
            <v>182</v>
          </cell>
          <cell r="K56">
            <v>148512</v>
          </cell>
        </row>
        <row r="57">
          <cell r="A57">
            <v>5</v>
          </cell>
          <cell r="C57">
            <v>914</v>
          </cell>
          <cell r="E57">
            <v>2</v>
          </cell>
          <cell r="G57">
            <v>2</v>
          </cell>
          <cell r="I57">
            <v>182</v>
          </cell>
          <cell r="K57">
            <v>166348</v>
          </cell>
        </row>
        <row r="58">
          <cell r="A58">
            <v>5</v>
          </cell>
          <cell r="C58">
            <v>1752</v>
          </cell>
          <cell r="E58">
            <v>1</v>
          </cell>
          <cell r="G58">
            <v>1</v>
          </cell>
          <cell r="I58">
            <v>91</v>
          </cell>
          <cell r="K58">
            <v>159432</v>
          </cell>
        </row>
      </sheetData>
      <sheetData sheetId="25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585</v>
          </cell>
          <cell r="E41">
            <v>19</v>
          </cell>
          <cell r="I41">
            <v>1900</v>
          </cell>
          <cell r="K41">
            <v>1111500</v>
          </cell>
        </row>
        <row r="42">
          <cell r="A42">
            <v>3</v>
          </cell>
          <cell r="C42">
            <v>418</v>
          </cell>
          <cell r="E42">
            <v>72</v>
          </cell>
          <cell r="I42">
            <v>7200</v>
          </cell>
          <cell r="K42">
            <v>3009600</v>
          </cell>
        </row>
        <row r="43">
          <cell r="A43">
            <v>6</v>
          </cell>
          <cell r="C43">
            <v>617</v>
          </cell>
          <cell r="E43">
            <v>4</v>
          </cell>
          <cell r="I43">
            <v>400</v>
          </cell>
          <cell r="K43">
            <v>246800</v>
          </cell>
        </row>
        <row r="44">
          <cell r="A44">
            <v>6</v>
          </cell>
          <cell r="C44">
            <v>587</v>
          </cell>
          <cell r="E44">
            <v>8</v>
          </cell>
          <cell r="I44">
            <v>800</v>
          </cell>
          <cell r="K44">
            <v>469600</v>
          </cell>
        </row>
        <row r="45">
          <cell r="A45">
            <v>6</v>
          </cell>
          <cell r="C45">
            <v>693</v>
          </cell>
          <cell r="E45">
            <v>2</v>
          </cell>
          <cell r="I45">
            <v>200</v>
          </cell>
          <cell r="K45">
            <v>138600</v>
          </cell>
        </row>
        <row r="46">
          <cell r="A46">
            <v>6</v>
          </cell>
          <cell r="C46">
            <v>639</v>
          </cell>
          <cell r="E46">
            <v>2</v>
          </cell>
          <cell r="I46">
            <v>200</v>
          </cell>
          <cell r="K46">
            <v>127800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6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771</v>
          </cell>
          <cell r="E41">
            <v>19</v>
          </cell>
          <cell r="I41">
            <v>1900</v>
          </cell>
          <cell r="K41">
            <v>1464900</v>
          </cell>
        </row>
        <row r="42">
          <cell r="A42">
            <v>3</v>
          </cell>
          <cell r="C42">
            <v>418</v>
          </cell>
          <cell r="E42">
            <v>84</v>
          </cell>
          <cell r="I42">
            <v>8400</v>
          </cell>
          <cell r="K42">
            <v>3511200</v>
          </cell>
        </row>
        <row r="43">
          <cell r="A43">
            <v>6</v>
          </cell>
          <cell r="C43">
            <v>617</v>
          </cell>
          <cell r="E43">
            <v>5</v>
          </cell>
          <cell r="I43">
            <v>500</v>
          </cell>
          <cell r="K43">
            <v>308500</v>
          </cell>
        </row>
        <row r="44">
          <cell r="A44">
            <v>6</v>
          </cell>
          <cell r="C44">
            <v>765</v>
          </cell>
          <cell r="E44">
            <v>2</v>
          </cell>
          <cell r="I44">
            <v>200</v>
          </cell>
          <cell r="K44">
            <v>153000</v>
          </cell>
        </row>
        <row r="45">
          <cell r="A45">
            <v>6</v>
          </cell>
          <cell r="C45">
            <v>587</v>
          </cell>
          <cell r="E45">
            <v>6</v>
          </cell>
          <cell r="I45">
            <v>600</v>
          </cell>
          <cell r="K45">
            <v>352200</v>
          </cell>
        </row>
        <row r="46">
          <cell r="A46">
            <v>6</v>
          </cell>
          <cell r="C46">
            <v>872</v>
          </cell>
          <cell r="E46">
            <v>2</v>
          </cell>
          <cell r="I46">
            <v>200</v>
          </cell>
          <cell r="K46">
            <v>174400</v>
          </cell>
        </row>
        <row r="47">
          <cell r="A47">
            <v>6</v>
          </cell>
          <cell r="C47">
            <v>818</v>
          </cell>
          <cell r="E47">
            <v>2</v>
          </cell>
          <cell r="I47">
            <v>200</v>
          </cell>
          <cell r="K47">
            <v>163600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7">
        <row r="33">
          <cell r="I33">
            <v>80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2889</v>
          </cell>
          <cell r="K41">
            <v>1487835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1926</v>
          </cell>
          <cell r="K42">
            <v>1386720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1</v>
          </cell>
          <cell r="I43">
            <v>321</v>
          </cell>
          <cell r="K43">
            <v>357594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1</v>
          </cell>
          <cell r="I44">
            <v>321</v>
          </cell>
          <cell r="K44">
            <v>138030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8">
        <row r="33">
          <cell r="I33">
            <v>50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407</v>
          </cell>
          <cell r="E41">
            <v>22</v>
          </cell>
          <cell r="G41">
            <v>11</v>
          </cell>
          <cell r="I41">
            <v>1111</v>
          </cell>
          <cell r="K41">
            <v>452177</v>
          </cell>
        </row>
        <row r="42">
          <cell r="A42">
            <v>2.5</v>
          </cell>
          <cell r="C42">
            <v>367</v>
          </cell>
          <cell r="E42">
            <v>11</v>
          </cell>
          <cell r="G42">
            <v>11</v>
          </cell>
          <cell r="I42">
            <v>561</v>
          </cell>
          <cell r="K42">
            <v>205887</v>
          </cell>
        </row>
        <row r="43">
          <cell r="A43">
            <v>4.5</v>
          </cell>
          <cell r="C43">
            <v>455</v>
          </cell>
          <cell r="E43">
            <v>6</v>
          </cell>
          <cell r="G43">
            <v>4</v>
          </cell>
          <cell r="I43">
            <v>304</v>
          </cell>
          <cell r="K43">
            <v>138320</v>
          </cell>
        </row>
        <row r="44">
          <cell r="A44">
            <v>4.5</v>
          </cell>
          <cell r="C44">
            <v>731</v>
          </cell>
          <cell r="E44">
            <v>6</v>
          </cell>
          <cell r="G44">
            <v>4</v>
          </cell>
          <cell r="I44">
            <v>304</v>
          </cell>
          <cell r="K44">
            <v>222224</v>
          </cell>
        </row>
        <row r="45">
          <cell r="A45">
            <v>4.5</v>
          </cell>
          <cell r="C45">
            <v>950</v>
          </cell>
          <cell r="E45">
            <v>6</v>
          </cell>
          <cell r="G45">
            <v>4</v>
          </cell>
          <cell r="I45">
            <v>304</v>
          </cell>
          <cell r="K45">
            <v>288800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29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27</v>
          </cell>
          <cell r="G41">
            <v>9</v>
          </cell>
          <cell r="I41">
            <v>5409</v>
          </cell>
          <cell r="K41">
            <v>2785635</v>
          </cell>
        </row>
        <row r="42">
          <cell r="A42">
            <v>3</v>
          </cell>
          <cell r="C42">
            <v>720</v>
          </cell>
          <cell r="E42">
            <v>18</v>
          </cell>
          <cell r="G42">
            <v>6</v>
          </cell>
          <cell r="I42">
            <v>3606</v>
          </cell>
          <cell r="K42">
            <v>2596320</v>
          </cell>
        </row>
        <row r="43">
          <cell r="A43">
            <v>4.5</v>
          </cell>
          <cell r="C43">
            <v>1114</v>
          </cell>
          <cell r="E43">
            <v>3</v>
          </cell>
          <cell r="G43">
            <v>2</v>
          </cell>
          <cell r="I43">
            <v>602</v>
          </cell>
          <cell r="K43">
            <v>670628</v>
          </cell>
        </row>
        <row r="44">
          <cell r="A44">
            <v>4.5</v>
          </cell>
          <cell r="C44">
            <v>430</v>
          </cell>
          <cell r="E44">
            <v>3</v>
          </cell>
          <cell r="G44">
            <v>2</v>
          </cell>
          <cell r="I44">
            <v>602</v>
          </cell>
          <cell r="K44">
            <v>258860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0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16</v>
          </cell>
          <cell r="G41">
            <v>8</v>
          </cell>
          <cell r="I41">
            <v>3208</v>
          </cell>
          <cell r="K41">
            <v>1459640</v>
          </cell>
        </row>
        <row r="42">
          <cell r="A42">
            <v>2.5</v>
          </cell>
          <cell r="C42">
            <v>577</v>
          </cell>
          <cell r="E42">
            <v>14</v>
          </cell>
          <cell r="G42">
            <v>7</v>
          </cell>
          <cell r="I42">
            <v>2807</v>
          </cell>
          <cell r="K42">
            <v>1619639</v>
          </cell>
        </row>
        <row r="43">
          <cell r="A43">
            <v>4.5</v>
          </cell>
          <cell r="C43">
            <v>838</v>
          </cell>
          <cell r="E43">
            <v>2</v>
          </cell>
          <cell r="G43">
            <v>1</v>
          </cell>
          <cell r="I43">
            <v>401</v>
          </cell>
          <cell r="K43">
            <v>336038</v>
          </cell>
        </row>
        <row r="44">
          <cell r="A44">
            <v>4.5</v>
          </cell>
          <cell r="C44">
            <v>270</v>
          </cell>
          <cell r="E44">
            <v>2</v>
          </cell>
          <cell r="I44">
            <v>400</v>
          </cell>
          <cell r="K44">
            <v>108000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1" refreshError="1"/>
      <sheetData sheetId="32" refreshError="1"/>
      <sheetData sheetId="33">
        <row r="34">
          <cell r="I34">
            <v>10</v>
          </cell>
        </row>
        <row r="40">
          <cell r="A40" t="str">
            <v>Диаметр</v>
          </cell>
          <cell r="C40" t="str">
            <v>Длина</v>
          </cell>
          <cell r="E40" t="str">
            <v>Кол-во</v>
          </cell>
          <cell r="G40" t="str">
            <v>Запас</v>
          </cell>
          <cell r="I40" t="str">
            <v>Общее кол-во</v>
          </cell>
          <cell r="K40" t="str">
            <v>Общая</v>
          </cell>
        </row>
        <row r="41">
          <cell r="A41" t="str">
            <v>(мм)</v>
          </cell>
          <cell r="C41" t="str">
            <v>(мм)</v>
          </cell>
          <cell r="E41" t="str">
            <v>на 1 изд</v>
          </cell>
          <cell r="G41" t="str">
            <v>(шт)</v>
          </cell>
          <cell r="I41" t="str">
            <v>(шт)</v>
          </cell>
        </row>
        <row r="42">
          <cell r="A42">
            <v>2.5</v>
          </cell>
          <cell r="C42">
            <v>845</v>
          </cell>
          <cell r="E42">
            <v>44</v>
          </cell>
          <cell r="I42">
            <v>440</v>
          </cell>
          <cell r="K42">
            <v>371800</v>
          </cell>
        </row>
        <row r="43">
          <cell r="A43">
            <v>2.5</v>
          </cell>
          <cell r="C43">
            <v>792</v>
          </cell>
          <cell r="E43">
            <v>58</v>
          </cell>
          <cell r="I43">
            <v>580</v>
          </cell>
          <cell r="K43">
            <v>459360</v>
          </cell>
        </row>
        <row r="44">
          <cell r="A44">
            <v>2.5</v>
          </cell>
          <cell r="C44">
            <v>465</v>
          </cell>
          <cell r="E44">
            <v>22</v>
          </cell>
          <cell r="I44">
            <v>220</v>
          </cell>
          <cell r="K44">
            <v>102300</v>
          </cell>
        </row>
        <row r="45">
          <cell r="A45">
            <v>5</v>
          </cell>
          <cell r="C45">
            <v>1527</v>
          </cell>
          <cell r="E45">
            <v>4</v>
          </cell>
          <cell r="I45">
            <v>40</v>
          </cell>
          <cell r="K45">
            <v>61080</v>
          </cell>
        </row>
        <row r="46">
          <cell r="A46">
            <v>5</v>
          </cell>
          <cell r="C46">
            <v>1050</v>
          </cell>
          <cell r="E46">
            <v>8</v>
          </cell>
          <cell r="I46">
            <v>80</v>
          </cell>
          <cell r="K46">
            <v>84000</v>
          </cell>
        </row>
        <row r="47">
          <cell r="A47">
            <v>5</v>
          </cell>
          <cell r="C47">
            <v>355</v>
          </cell>
          <cell r="E47">
            <v>4</v>
          </cell>
          <cell r="I47">
            <v>40</v>
          </cell>
          <cell r="K47">
            <v>14200</v>
          </cell>
        </row>
        <row r="48">
          <cell r="A48">
            <v>6</v>
          </cell>
          <cell r="C48">
            <v>790</v>
          </cell>
          <cell r="E48">
            <v>2</v>
          </cell>
          <cell r="I48">
            <v>20</v>
          </cell>
          <cell r="K48">
            <v>15800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</sheetData>
      <sheetData sheetId="34">
        <row r="33">
          <cell r="I33">
            <v>70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45</v>
          </cell>
          <cell r="G41">
            <v>9</v>
          </cell>
          <cell r="I41">
            <v>3159</v>
          </cell>
          <cell r="K41">
            <v>1626885</v>
          </cell>
        </row>
        <row r="42">
          <cell r="A42">
            <v>3</v>
          </cell>
          <cell r="C42">
            <v>720</v>
          </cell>
          <cell r="E42">
            <v>30</v>
          </cell>
          <cell r="G42">
            <v>6</v>
          </cell>
          <cell r="I42">
            <v>2106</v>
          </cell>
          <cell r="K42">
            <v>1516320</v>
          </cell>
        </row>
        <row r="43">
          <cell r="A43">
            <v>4.5</v>
          </cell>
          <cell r="C43">
            <v>1114</v>
          </cell>
          <cell r="E43">
            <v>5</v>
          </cell>
          <cell r="G43">
            <v>2</v>
          </cell>
          <cell r="I43">
            <v>352</v>
          </cell>
          <cell r="K43">
            <v>392128</v>
          </cell>
        </row>
        <row r="44">
          <cell r="A44">
            <v>4.5</v>
          </cell>
          <cell r="C44">
            <v>430</v>
          </cell>
          <cell r="E44">
            <v>5</v>
          </cell>
          <cell r="G44">
            <v>2</v>
          </cell>
          <cell r="I44">
            <v>352</v>
          </cell>
          <cell r="K44">
            <v>151360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5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649</v>
          </cell>
          <cell r="E41">
            <v>55</v>
          </cell>
          <cell r="G41">
            <v>11</v>
          </cell>
          <cell r="I41">
            <v>561</v>
          </cell>
          <cell r="K41">
            <v>364089</v>
          </cell>
        </row>
        <row r="42">
          <cell r="A42">
            <v>2.5</v>
          </cell>
          <cell r="C42">
            <v>562</v>
          </cell>
          <cell r="E42">
            <v>70</v>
          </cell>
          <cell r="G42">
            <v>14</v>
          </cell>
          <cell r="I42">
            <v>714</v>
          </cell>
          <cell r="K42">
            <v>401268</v>
          </cell>
        </row>
        <row r="43">
          <cell r="A43">
            <v>4.5</v>
          </cell>
          <cell r="C43">
            <v>1810</v>
          </cell>
          <cell r="E43">
            <v>5</v>
          </cell>
          <cell r="G43">
            <v>2</v>
          </cell>
          <cell r="I43">
            <v>52</v>
          </cell>
          <cell r="K43">
            <v>94120</v>
          </cell>
        </row>
        <row r="44">
          <cell r="A44">
            <v>4.5</v>
          </cell>
          <cell r="C44">
            <v>485</v>
          </cell>
          <cell r="E44">
            <v>5</v>
          </cell>
          <cell r="G44">
            <v>1</v>
          </cell>
          <cell r="I44">
            <v>51</v>
          </cell>
          <cell r="K44">
            <v>24735</v>
          </cell>
        </row>
        <row r="45">
          <cell r="A45">
            <v>4.5</v>
          </cell>
          <cell r="C45">
            <v>940</v>
          </cell>
          <cell r="E45">
            <v>4</v>
          </cell>
          <cell r="I45">
            <v>40</v>
          </cell>
          <cell r="K45">
            <v>37600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6">
        <row r="33">
          <cell r="I33">
            <v>10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80</v>
          </cell>
          <cell r="G41">
            <v>16</v>
          </cell>
          <cell r="I41">
            <v>816</v>
          </cell>
          <cell r="K41">
            <v>463488</v>
          </cell>
        </row>
        <row r="42">
          <cell r="A42">
            <v>4.5</v>
          </cell>
          <cell r="C42">
            <v>740</v>
          </cell>
          <cell r="E42">
            <v>15</v>
          </cell>
          <cell r="G42">
            <v>3</v>
          </cell>
          <cell r="I42">
            <v>153</v>
          </cell>
          <cell r="K42">
            <v>113220</v>
          </cell>
        </row>
        <row r="43">
          <cell r="A43">
            <v>4.5</v>
          </cell>
          <cell r="C43">
            <v>593</v>
          </cell>
          <cell r="E43">
            <v>5</v>
          </cell>
          <cell r="G43">
            <v>1</v>
          </cell>
          <cell r="I43">
            <v>51</v>
          </cell>
          <cell r="K43">
            <v>30243</v>
          </cell>
        </row>
        <row r="44">
          <cell r="A44">
            <v>4.5</v>
          </cell>
          <cell r="C44">
            <v>569</v>
          </cell>
          <cell r="E44">
            <v>5</v>
          </cell>
          <cell r="G44">
            <v>1</v>
          </cell>
          <cell r="I44">
            <v>51</v>
          </cell>
          <cell r="K44">
            <v>29019</v>
          </cell>
        </row>
        <row r="45">
          <cell r="A45">
            <v>4.5</v>
          </cell>
          <cell r="C45">
            <v>790</v>
          </cell>
          <cell r="E45">
            <v>5</v>
          </cell>
          <cell r="G45">
            <v>1</v>
          </cell>
          <cell r="I45">
            <v>51</v>
          </cell>
          <cell r="K45">
            <v>40290</v>
          </cell>
        </row>
        <row r="46">
          <cell r="A46">
            <v>4.5</v>
          </cell>
          <cell r="C46">
            <v>860</v>
          </cell>
          <cell r="E46">
            <v>5</v>
          </cell>
          <cell r="G46">
            <v>1</v>
          </cell>
          <cell r="I46">
            <v>51</v>
          </cell>
          <cell r="K46">
            <v>43860</v>
          </cell>
        </row>
        <row r="47">
          <cell r="A47">
            <v>4.5</v>
          </cell>
          <cell r="C47">
            <v>290</v>
          </cell>
          <cell r="E47">
            <v>10</v>
          </cell>
          <cell r="G47">
            <v>2</v>
          </cell>
          <cell r="I47">
            <v>102</v>
          </cell>
          <cell r="K47">
            <v>29580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7">
        <row r="36">
          <cell r="I36">
            <v>30</v>
          </cell>
        </row>
        <row r="42">
          <cell r="A42" t="str">
            <v>Диаметр</v>
          </cell>
          <cell r="C42" t="str">
            <v>Длина</v>
          </cell>
          <cell r="E42" t="str">
            <v>Кол-во</v>
          </cell>
          <cell r="G42" t="str">
            <v>Запас</v>
          </cell>
          <cell r="I42" t="str">
            <v>Общее кол-во</v>
          </cell>
          <cell r="K42" t="str">
            <v>Общая</v>
          </cell>
        </row>
        <row r="43">
          <cell r="A43" t="str">
            <v>(мм)</v>
          </cell>
          <cell r="C43" t="str">
            <v>(мм)</v>
          </cell>
          <cell r="E43" t="str">
            <v>на 1 изд</v>
          </cell>
          <cell r="G43" t="str">
            <v>(шт)</v>
          </cell>
          <cell r="I43" t="str">
            <v>(шт)</v>
          </cell>
        </row>
        <row r="44">
          <cell r="A44">
            <v>2.5</v>
          </cell>
          <cell r="C44">
            <v>110</v>
          </cell>
          <cell r="E44">
            <v>396</v>
          </cell>
          <cell r="G44">
            <v>66</v>
          </cell>
          <cell r="I44">
            <v>11946</v>
          </cell>
          <cell r="K44">
            <v>1314060</v>
          </cell>
        </row>
        <row r="45">
          <cell r="A45">
            <v>2.5</v>
          </cell>
          <cell r="C45">
            <v>161</v>
          </cell>
          <cell r="E45">
            <v>366</v>
          </cell>
          <cell r="G45">
            <v>61</v>
          </cell>
          <cell r="I45">
            <v>11041</v>
          </cell>
          <cell r="K45">
            <v>1777601</v>
          </cell>
        </row>
        <row r="46">
          <cell r="A46">
            <v>2.5</v>
          </cell>
          <cell r="C46">
            <v>107</v>
          </cell>
          <cell r="E46">
            <v>12</v>
          </cell>
          <cell r="G46">
            <v>2</v>
          </cell>
          <cell r="I46">
            <v>362</v>
          </cell>
          <cell r="K46">
            <v>38734</v>
          </cell>
        </row>
        <row r="47">
          <cell r="A47">
            <v>2.5</v>
          </cell>
          <cell r="C47">
            <v>67</v>
          </cell>
          <cell r="E47">
            <v>12</v>
          </cell>
          <cell r="G47">
            <v>2</v>
          </cell>
          <cell r="I47">
            <v>362</v>
          </cell>
          <cell r="K47">
            <v>24254</v>
          </cell>
        </row>
        <row r="48">
          <cell r="A48">
            <v>4</v>
          </cell>
          <cell r="C48">
            <v>1031</v>
          </cell>
          <cell r="E48">
            <v>18</v>
          </cell>
          <cell r="G48">
            <v>3</v>
          </cell>
          <cell r="I48">
            <v>543</v>
          </cell>
          <cell r="K48">
            <v>559833</v>
          </cell>
        </row>
        <row r="49">
          <cell r="A49">
            <v>4</v>
          </cell>
          <cell r="C49">
            <v>953</v>
          </cell>
          <cell r="E49">
            <v>6</v>
          </cell>
          <cell r="G49">
            <v>1</v>
          </cell>
          <cell r="I49">
            <v>181</v>
          </cell>
          <cell r="K49">
            <v>172493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</sheetData>
      <sheetData sheetId="38">
        <row r="33">
          <cell r="I33">
            <v>90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3</v>
          </cell>
          <cell r="C41">
            <v>515</v>
          </cell>
          <cell r="E41">
            <v>36</v>
          </cell>
          <cell r="G41">
            <v>9</v>
          </cell>
          <cell r="I41">
            <v>3249</v>
          </cell>
          <cell r="K41">
            <v>1673235</v>
          </cell>
        </row>
        <row r="42">
          <cell r="A42">
            <v>3</v>
          </cell>
          <cell r="C42">
            <v>720</v>
          </cell>
          <cell r="E42">
            <v>24</v>
          </cell>
          <cell r="G42">
            <v>6</v>
          </cell>
          <cell r="I42">
            <v>2166</v>
          </cell>
          <cell r="K42">
            <v>1559520</v>
          </cell>
        </row>
        <row r="43">
          <cell r="A43">
            <v>4.5</v>
          </cell>
          <cell r="C43">
            <v>1114</v>
          </cell>
          <cell r="E43">
            <v>4</v>
          </cell>
          <cell r="G43">
            <v>2</v>
          </cell>
          <cell r="I43">
            <v>362</v>
          </cell>
          <cell r="K43">
            <v>403268</v>
          </cell>
        </row>
        <row r="44">
          <cell r="A44">
            <v>4.5</v>
          </cell>
          <cell r="C44">
            <v>430</v>
          </cell>
          <cell r="E44">
            <v>4</v>
          </cell>
          <cell r="G44">
            <v>2</v>
          </cell>
          <cell r="I44">
            <v>362</v>
          </cell>
          <cell r="K44">
            <v>155660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39" refreshError="1"/>
      <sheetData sheetId="40">
        <row r="33">
          <cell r="I33">
            <v>400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379</v>
          </cell>
          <cell r="E41">
            <v>45</v>
          </cell>
          <cell r="G41">
            <v>9</v>
          </cell>
          <cell r="I41">
            <v>18009</v>
          </cell>
          <cell r="K41">
            <v>6825411</v>
          </cell>
        </row>
        <row r="42">
          <cell r="A42">
            <v>2.5</v>
          </cell>
          <cell r="C42">
            <v>357</v>
          </cell>
          <cell r="E42">
            <v>9</v>
          </cell>
          <cell r="G42">
            <v>9</v>
          </cell>
          <cell r="I42">
            <v>3609</v>
          </cell>
          <cell r="K42">
            <v>1288413</v>
          </cell>
        </row>
        <row r="43">
          <cell r="A43">
            <v>4</v>
          </cell>
          <cell r="C43">
            <v>563</v>
          </cell>
          <cell r="E43">
            <v>12</v>
          </cell>
          <cell r="G43">
            <v>4</v>
          </cell>
          <cell r="I43">
            <v>4804</v>
          </cell>
          <cell r="K43">
            <v>2704652</v>
          </cell>
        </row>
        <row r="44">
          <cell r="A44">
            <v>4</v>
          </cell>
          <cell r="C44">
            <v>312</v>
          </cell>
          <cell r="E44">
            <v>12</v>
          </cell>
          <cell r="G44">
            <v>4</v>
          </cell>
          <cell r="I44">
            <v>4804</v>
          </cell>
          <cell r="K44">
            <v>1498848</v>
          </cell>
        </row>
        <row r="45">
          <cell r="A45">
            <v>4.5</v>
          </cell>
          <cell r="C45">
            <v>564</v>
          </cell>
          <cell r="E45">
            <v>10</v>
          </cell>
          <cell r="G45">
            <v>2</v>
          </cell>
          <cell r="I45">
            <v>4002</v>
          </cell>
          <cell r="K45">
            <v>2257128</v>
          </cell>
        </row>
        <row r="46">
          <cell r="A46">
            <v>4.5</v>
          </cell>
          <cell r="C46">
            <v>504</v>
          </cell>
          <cell r="E46">
            <v>2</v>
          </cell>
          <cell r="G46">
            <v>2</v>
          </cell>
          <cell r="I46">
            <v>802</v>
          </cell>
          <cell r="K46">
            <v>404208</v>
          </cell>
        </row>
        <row r="47">
          <cell r="A47">
            <v>4.5</v>
          </cell>
          <cell r="C47">
            <v>193</v>
          </cell>
          <cell r="E47">
            <v>12</v>
          </cell>
          <cell r="G47">
            <v>4</v>
          </cell>
          <cell r="I47">
            <v>4804</v>
          </cell>
          <cell r="K47">
            <v>927172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1">
        <row r="37">
          <cell r="I37">
            <v>100</v>
          </cell>
        </row>
        <row r="43">
          <cell r="A43" t="str">
            <v>Диаметр</v>
          </cell>
          <cell r="C43" t="str">
            <v>Длина</v>
          </cell>
          <cell r="E43" t="str">
            <v>Кол-во</v>
          </cell>
          <cell r="G43" t="str">
            <v>Запас</v>
          </cell>
          <cell r="I43" t="str">
            <v>Общее кол-во</v>
          </cell>
          <cell r="K43" t="str">
            <v>Общая</v>
          </cell>
        </row>
        <row r="44">
          <cell r="A44" t="str">
            <v>(мм)</v>
          </cell>
          <cell r="C44" t="str">
            <v>(мм)</v>
          </cell>
          <cell r="E44" t="str">
            <v>на 1 изд</v>
          </cell>
          <cell r="G44" t="str">
            <v>(шт)</v>
          </cell>
          <cell r="I44" t="str">
            <v>(шт)</v>
          </cell>
        </row>
        <row r="45">
          <cell r="A45">
            <v>2.5</v>
          </cell>
          <cell r="C45">
            <v>704</v>
          </cell>
          <cell r="E45">
            <v>17</v>
          </cell>
          <cell r="G45">
            <v>17</v>
          </cell>
          <cell r="I45">
            <v>1717</v>
          </cell>
          <cell r="K45">
            <v>1208768</v>
          </cell>
        </row>
        <row r="46">
          <cell r="A46">
            <v>2.5</v>
          </cell>
          <cell r="C46">
            <v>407</v>
          </cell>
          <cell r="E46">
            <v>16</v>
          </cell>
          <cell r="G46">
            <v>16</v>
          </cell>
          <cell r="I46">
            <v>1616</v>
          </cell>
          <cell r="K46">
            <v>657712</v>
          </cell>
        </row>
        <row r="47">
          <cell r="A47">
            <v>2.5</v>
          </cell>
          <cell r="C47">
            <v>427</v>
          </cell>
          <cell r="E47">
            <v>16</v>
          </cell>
          <cell r="G47">
            <v>16</v>
          </cell>
          <cell r="I47">
            <v>1616</v>
          </cell>
          <cell r="K47">
            <v>690032</v>
          </cell>
        </row>
        <row r="48">
          <cell r="A48">
            <v>3.5</v>
          </cell>
          <cell r="C48">
            <v>423</v>
          </cell>
          <cell r="E48">
            <v>10</v>
          </cell>
          <cell r="G48">
            <v>3</v>
          </cell>
          <cell r="I48">
            <v>1003</v>
          </cell>
          <cell r="K48">
            <v>424269</v>
          </cell>
        </row>
        <row r="49">
          <cell r="A49">
            <v>3.5</v>
          </cell>
          <cell r="C49">
            <v>107</v>
          </cell>
          <cell r="E49">
            <v>10</v>
          </cell>
          <cell r="G49">
            <v>3</v>
          </cell>
          <cell r="I49">
            <v>1003</v>
          </cell>
          <cell r="K49">
            <v>107321</v>
          </cell>
        </row>
        <row r="50">
          <cell r="A50">
            <v>4.5</v>
          </cell>
          <cell r="C50">
            <v>1236</v>
          </cell>
          <cell r="E50">
            <v>1</v>
          </cell>
          <cell r="G50">
            <v>1</v>
          </cell>
          <cell r="I50">
            <v>101</v>
          </cell>
          <cell r="K50">
            <v>124836</v>
          </cell>
        </row>
        <row r="51">
          <cell r="A51">
            <v>4.5</v>
          </cell>
          <cell r="C51">
            <v>1275</v>
          </cell>
          <cell r="E51">
            <v>1</v>
          </cell>
          <cell r="G51">
            <v>1</v>
          </cell>
          <cell r="I51">
            <v>101</v>
          </cell>
          <cell r="K51">
            <v>128775</v>
          </cell>
        </row>
        <row r="52">
          <cell r="A52">
            <v>4.5</v>
          </cell>
          <cell r="C52">
            <v>591</v>
          </cell>
          <cell r="E52">
            <v>2</v>
          </cell>
          <cell r="G52">
            <v>2</v>
          </cell>
          <cell r="I52">
            <v>202</v>
          </cell>
          <cell r="K52">
            <v>119382</v>
          </cell>
        </row>
        <row r="53">
          <cell r="A53">
            <v>4.5</v>
          </cell>
          <cell r="C53">
            <v>260</v>
          </cell>
          <cell r="E53">
            <v>2</v>
          </cell>
          <cell r="G53">
            <v>2</v>
          </cell>
          <cell r="I53">
            <v>202</v>
          </cell>
          <cell r="K53">
            <v>52520</v>
          </cell>
        </row>
        <row r="54">
          <cell r="A54">
            <v>4.5</v>
          </cell>
          <cell r="C54">
            <v>285</v>
          </cell>
          <cell r="E54">
            <v>2</v>
          </cell>
          <cell r="G54">
            <v>2</v>
          </cell>
          <cell r="I54">
            <v>202</v>
          </cell>
          <cell r="K54">
            <v>57570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  <row r="59">
          <cell r="I59">
            <v>0</v>
          </cell>
          <cell r="K59">
            <v>0</v>
          </cell>
        </row>
        <row r="60">
          <cell r="I60">
            <v>0</v>
          </cell>
          <cell r="K60">
            <v>0</v>
          </cell>
        </row>
        <row r="61">
          <cell r="I61">
            <v>0</v>
          </cell>
          <cell r="K61">
            <v>0</v>
          </cell>
        </row>
        <row r="62">
          <cell r="I62">
            <v>0</v>
          </cell>
          <cell r="K62">
            <v>0</v>
          </cell>
        </row>
      </sheetData>
      <sheetData sheetId="42">
        <row r="33">
          <cell r="I33">
            <v>45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568</v>
          </cell>
          <cell r="E41">
            <v>96</v>
          </cell>
          <cell r="G41">
            <v>16</v>
          </cell>
          <cell r="I41">
            <v>4336</v>
          </cell>
          <cell r="K41">
            <v>2462848</v>
          </cell>
        </row>
        <row r="42">
          <cell r="A42">
            <v>4.5</v>
          </cell>
          <cell r="C42">
            <v>740</v>
          </cell>
          <cell r="E42">
            <v>18</v>
          </cell>
          <cell r="G42">
            <v>3</v>
          </cell>
          <cell r="I42">
            <v>813</v>
          </cell>
          <cell r="K42">
            <v>601620</v>
          </cell>
        </row>
        <row r="43">
          <cell r="A43">
            <v>4.5</v>
          </cell>
          <cell r="C43">
            <v>593</v>
          </cell>
          <cell r="E43">
            <v>6</v>
          </cell>
          <cell r="G43">
            <v>1</v>
          </cell>
          <cell r="I43">
            <v>271</v>
          </cell>
          <cell r="K43">
            <v>160703</v>
          </cell>
        </row>
        <row r="44">
          <cell r="A44">
            <v>4.5</v>
          </cell>
          <cell r="C44">
            <v>569</v>
          </cell>
          <cell r="E44">
            <v>6</v>
          </cell>
          <cell r="G44">
            <v>1</v>
          </cell>
          <cell r="I44">
            <v>271</v>
          </cell>
          <cell r="K44">
            <v>154199</v>
          </cell>
        </row>
        <row r="45">
          <cell r="A45">
            <v>4.5</v>
          </cell>
          <cell r="C45">
            <v>790</v>
          </cell>
          <cell r="E45">
            <v>6</v>
          </cell>
          <cell r="G45">
            <v>1</v>
          </cell>
          <cell r="I45">
            <v>271</v>
          </cell>
          <cell r="K45">
            <v>214090</v>
          </cell>
        </row>
        <row r="46">
          <cell r="A46">
            <v>4.5</v>
          </cell>
          <cell r="C46">
            <v>860</v>
          </cell>
          <cell r="E46">
            <v>6</v>
          </cell>
          <cell r="G46">
            <v>1</v>
          </cell>
          <cell r="I46">
            <v>271</v>
          </cell>
          <cell r="K46">
            <v>233060</v>
          </cell>
        </row>
        <row r="47">
          <cell r="A47">
            <v>4.5</v>
          </cell>
          <cell r="C47">
            <v>290</v>
          </cell>
          <cell r="E47">
            <v>12</v>
          </cell>
          <cell r="G47">
            <v>2</v>
          </cell>
          <cell r="I47">
            <v>542</v>
          </cell>
          <cell r="K47">
            <v>157180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3">
        <row r="33">
          <cell r="I33">
            <v>49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854</v>
          </cell>
          <cell r="E41">
            <v>40</v>
          </cell>
          <cell r="I41">
            <v>1960</v>
          </cell>
          <cell r="K41">
            <v>1673840</v>
          </cell>
        </row>
        <row r="42">
          <cell r="A42">
            <v>2.5</v>
          </cell>
          <cell r="C42">
            <v>562</v>
          </cell>
          <cell r="E42">
            <v>68</v>
          </cell>
          <cell r="I42">
            <v>3332</v>
          </cell>
          <cell r="K42">
            <v>1872584</v>
          </cell>
        </row>
        <row r="43">
          <cell r="A43">
            <v>2.5</v>
          </cell>
          <cell r="C43">
            <v>914</v>
          </cell>
          <cell r="E43">
            <v>10</v>
          </cell>
          <cell r="I43">
            <v>490</v>
          </cell>
          <cell r="K43">
            <v>447860</v>
          </cell>
        </row>
        <row r="44">
          <cell r="A44">
            <v>2.5</v>
          </cell>
          <cell r="C44">
            <v>682</v>
          </cell>
          <cell r="E44">
            <v>17</v>
          </cell>
          <cell r="I44">
            <v>833</v>
          </cell>
          <cell r="K44">
            <v>568106</v>
          </cell>
        </row>
        <row r="45">
          <cell r="A45">
            <v>5</v>
          </cell>
          <cell r="C45">
            <v>1432</v>
          </cell>
          <cell r="E45">
            <v>4</v>
          </cell>
          <cell r="G45">
            <v>1</v>
          </cell>
          <cell r="I45">
            <v>197</v>
          </cell>
          <cell r="K45">
            <v>282104</v>
          </cell>
        </row>
        <row r="46">
          <cell r="A46">
            <v>5</v>
          </cell>
          <cell r="C46">
            <v>1424</v>
          </cell>
          <cell r="E46">
            <v>1</v>
          </cell>
          <cell r="G46">
            <v>1</v>
          </cell>
          <cell r="I46">
            <v>50</v>
          </cell>
          <cell r="K46">
            <v>71200</v>
          </cell>
        </row>
        <row r="47">
          <cell r="A47">
            <v>5</v>
          </cell>
          <cell r="C47">
            <v>631</v>
          </cell>
          <cell r="E47">
            <v>5</v>
          </cell>
          <cell r="I47">
            <v>245</v>
          </cell>
          <cell r="K47">
            <v>154595</v>
          </cell>
        </row>
        <row r="48">
          <cell r="A48">
            <v>5</v>
          </cell>
          <cell r="C48">
            <v>330</v>
          </cell>
          <cell r="E48">
            <v>10</v>
          </cell>
          <cell r="I48">
            <v>490</v>
          </cell>
          <cell r="K48">
            <v>161700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4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455</v>
          </cell>
          <cell r="E41">
            <v>9</v>
          </cell>
          <cell r="G41">
            <v>9</v>
          </cell>
          <cell r="I41">
            <v>1809</v>
          </cell>
          <cell r="K41">
            <v>823095</v>
          </cell>
        </row>
        <row r="42">
          <cell r="A42">
            <v>2.5</v>
          </cell>
          <cell r="C42">
            <v>612</v>
          </cell>
          <cell r="E42">
            <v>18</v>
          </cell>
          <cell r="G42">
            <v>18</v>
          </cell>
          <cell r="I42">
            <v>3618</v>
          </cell>
          <cell r="K42">
            <v>2214216</v>
          </cell>
        </row>
        <row r="43">
          <cell r="A43">
            <v>2.5</v>
          </cell>
          <cell r="C43">
            <v>429</v>
          </cell>
          <cell r="E43">
            <v>9</v>
          </cell>
          <cell r="G43">
            <v>9</v>
          </cell>
          <cell r="I43">
            <v>1809</v>
          </cell>
          <cell r="K43">
            <v>776061</v>
          </cell>
        </row>
        <row r="44">
          <cell r="A44">
            <v>2.5</v>
          </cell>
          <cell r="C44">
            <v>402</v>
          </cell>
          <cell r="E44">
            <v>9</v>
          </cell>
          <cell r="G44">
            <v>9</v>
          </cell>
          <cell r="I44">
            <v>1809</v>
          </cell>
          <cell r="K44">
            <v>727218</v>
          </cell>
        </row>
        <row r="45">
          <cell r="A45">
            <v>4</v>
          </cell>
          <cell r="C45">
            <v>90</v>
          </cell>
          <cell r="E45">
            <v>2</v>
          </cell>
          <cell r="G45">
            <v>4</v>
          </cell>
          <cell r="I45">
            <v>404</v>
          </cell>
          <cell r="K45">
            <v>36360</v>
          </cell>
        </row>
        <row r="46">
          <cell r="A46">
            <v>4.5</v>
          </cell>
          <cell r="C46">
            <v>463</v>
          </cell>
          <cell r="E46">
            <v>4</v>
          </cell>
          <cell r="G46">
            <v>4</v>
          </cell>
          <cell r="I46">
            <v>804</v>
          </cell>
          <cell r="K46">
            <v>372252</v>
          </cell>
        </row>
        <row r="47">
          <cell r="A47">
            <v>4.5</v>
          </cell>
          <cell r="C47">
            <v>372</v>
          </cell>
          <cell r="E47">
            <v>2</v>
          </cell>
          <cell r="G47">
            <v>2</v>
          </cell>
          <cell r="I47">
            <v>402</v>
          </cell>
          <cell r="K47">
            <v>149544</v>
          </cell>
        </row>
        <row r="48">
          <cell r="A48">
            <v>4.5</v>
          </cell>
          <cell r="C48">
            <v>40</v>
          </cell>
          <cell r="E48">
            <v>4</v>
          </cell>
          <cell r="G48">
            <v>4</v>
          </cell>
          <cell r="I48">
            <v>804</v>
          </cell>
          <cell r="K48">
            <v>32160</v>
          </cell>
        </row>
        <row r="49">
          <cell r="A49">
            <v>4.5</v>
          </cell>
          <cell r="C49">
            <v>873</v>
          </cell>
          <cell r="E49">
            <v>1</v>
          </cell>
          <cell r="G49">
            <v>1</v>
          </cell>
          <cell r="I49">
            <v>201</v>
          </cell>
          <cell r="K49">
            <v>175473</v>
          </cell>
        </row>
        <row r="50">
          <cell r="A50">
            <v>4.5</v>
          </cell>
          <cell r="C50">
            <v>819</v>
          </cell>
          <cell r="E50">
            <v>1</v>
          </cell>
          <cell r="G50">
            <v>1</v>
          </cell>
          <cell r="I50">
            <v>201</v>
          </cell>
          <cell r="K50">
            <v>164619</v>
          </cell>
        </row>
        <row r="51">
          <cell r="A51">
            <v>4.5</v>
          </cell>
          <cell r="C51">
            <v>765</v>
          </cell>
          <cell r="E51">
            <v>1</v>
          </cell>
          <cell r="G51">
            <v>1</v>
          </cell>
          <cell r="I51">
            <v>201</v>
          </cell>
          <cell r="K51">
            <v>153765</v>
          </cell>
        </row>
        <row r="52">
          <cell r="A52">
            <v>4.5</v>
          </cell>
          <cell r="C52">
            <v>305</v>
          </cell>
          <cell r="E52">
            <v>3</v>
          </cell>
          <cell r="G52">
            <v>3</v>
          </cell>
          <cell r="I52">
            <v>603</v>
          </cell>
          <cell r="K52">
            <v>183915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5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609</v>
          </cell>
          <cell r="E41">
            <v>12</v>
          </cell>
          <cell r="G41">
            <v>12</v>
          </cell>
          <cell r="I41">
            <v>2412</v>
          </cell>
          <cell r="K41">
            <v>1468908</v>
          </cell>
        </row>
        <row r="42">
          <cell r="A42">
            <v>2.5</v>
          </cell>
          <cell r="C42">
            <v>659</v>
          </cell>
          <cell r="E42">
            <v>12</v>
          </cell>
          <cell r="G42">
            <v>12</v>
          </cell>
          <cell r="I42">
            <v>2412</v>
          </cell>
          <cell r="K42">
            <v>1589508</v>
          </cell>
        </row>
        <row r="43">
          <cell r="A43">
            <v>2.5</v>
          </cell>
          <cell r="C43">
            <v>799</v>
          </cell>
          <cell r="E43">
            <v>12</v>
          </cell>
          <cell r="G43">
            <v>12</v>
          </cell>
          <cell r="I43">
            <v>2412</v>
          </cell>
          <cell r="K43">
            <v>1927188</v>
          </cell>
        </row>
        <row r="44">
          <cell r="A44">
            <v>4</v>
          </cell>
          <cell r="C44">
            <v>90</v>
          </cell>
          <cell r="E44">
            <v>6</v>
          </cell>
          <cell r="G44">
            <v>6</v>
          </cell>
          <cell r="I44">
            <v>1206</v>
          </cell>
          <cell r="K44">
            <v>108540</v>
          </cell>
        </row>
        <row r="45">
          <cell r="A45">
            <v>4</v>
          </cell>
          <cell r="C45">
            <v>415</v>
          </cell>
          <cell r="E45">
            <v>6</v>
          </cell>
          <cell r="G45">
            <v>6</v>
          </cell>
          <cell r="I45">
            <v>1206</v>
          </cell>
          <cell r="K45">
            <v>500490</v>
          </cell>
        </row>
        <row r="46">
          <cell r="A46">
            <v>4.5</v>
          </cell>
          <cell r="C46">
            <v>795</v>
          </cell>
          <cell r="E46">
            <v>2</v>
          </cell>
          <cell r="G46">
            <v>2</v>
          </cell>
          <cell r="I46">
            <v>402</v>
          </cell>
          <cell r="K46">
            <v>319590</v>
          </cell>
        </row>
        <row r="47">
          <cell r="A47">
            <v>4.5</v>
          </cell>
          <cell r="C47">
            <v>759</v>
          </cell>
          <cell r="E47">
            <v>2</v>
          </cell>
          <cell r="G47">
            <v>2</v>
          </cell>
          <cell r="I47">
            <v>402</v>
          </cell>
          <cell r="K47">
            <v>305118</v>
          </cell>
        </row>
        <row r="48">
          <cell r="A48">
            <v>4.5</v>
          </cell>
          <cell r="C48">
            <v>723</v>
          </cell>
          <cell r="E48">
            <v>2</v>
          </cell>
          <cell r="G48">
            <v>2</v>
          </cell>
          <cell r="I48">
            <v>402</v>
          </cell>
          <cell r="K48">
            <v>290646</v>
          </cell>
        </row>
        <row r="49">
          <cell r="A49">
            <v>4.5</v>
          </cell>
          <cell r="C49">
            <v>687</v>
          </cell>
          <cell r="E49">
            <v>2</v>
          </cell>
          <cell r="G49">
            <v>2</v>
          </cell>
          <cell r="I49">
            <v>402</v>
          </cell>
          <cell r="K49">
            <v>276174</v>
          </cell>
        </row>
        <row r="50">
          <cell r="A50">
            <v>4.5</v>
          </cell>
          <cell r="C50">
            <v>905</v>
          </cell>
          <cell r="E50">
            <v>1</v>
          </cell>
          <cell r="G50">
            <v>1</v>
          </cell>
          <cell r="I50">
            <v>201</v>
          </cell>
          <cell r="K50">
            <v>181905</v>
          </cell>
        </row>
        <row r="51">
          <cell r="A51">
            <v>4.5</v>
          </cell>
          <cell r="C51">
            <v>853</v>
          </cell>
          <cell r="E51">
            <v>1</v>
          </cell>
          <cell r="G51">
            <v>1</v>
          </cell>
          <cell r="I51">
            <v>201</v>
          </cell>
          <cell r="K51">
            <v>171453</v>
          </cell>
        </row>
        <row r="52">
          <cell r="A52">
            <v>4.5</v>
          </cell>
          <cell r="C52">
            <v>801</v>
          </cell>
          <cell r="E52">
            <v>1</v>
          </cell>
          <cell r="G52">
            <v>1</v>
          </cell>
          <cell r="I52">
            <v>201</v>
          </cell>
          <cell r="K52">
            <v>161001</v>
          </cell>
        </row>
        <row r="53">
          <cell r="A53">
            <v>4.5</v>
          </cell>
          <cell r="C53">
            <v>747</v>
          </cell>
          <cell r="E53">
            <v>1</v>
          </cell>
          <cell r="G53">
            <v>1</v>
          </cell>
          <cell r="I53">
            <v>201</v>
          </cell>
          <cell r="K53">
            <v>150147</v>
          </cell>
        </row>
        <row r="54">
          <cell r="A54">
            <v>4.5</v>
          </cell>
          <cell r="C54">
            <v>263</v>
          </cell>
          <cell r="E54">
            <v>2</v>
          </cell>
          <cell r="G54">
            <v>2</v>
          </cell>
          <cell r="I54">
            <v>402</v>
          </cell>
          <cell r="K54">
            <v>105726</v>
          </cell>
        </row>
        <row r="55">
          <cell r="A55">
            <v>4.5</v>
          </cell>
          <cell r="C55">
            <v>311</v>
          </cell>
          <cell r="E55">
            <v>2</v>
          </cell>
          <cell r="G55">
            <v>2</v>
          </cell>
          <cell r="I55">
            <v>402</v>
          </cell>
          <cell r="K55">
            <v>125022</v>
          </cell>
        </row>
        <row r="56">
          <cell r="A56">
            <v>4.5</v>
          </cell>
          <cell r="C56">
            <v>645</v>
          </cell>
          <cell r="E56">
            <v>2</v>
          </cell>
          <cell r="G56">
            <v>2</v>
          </cell>
          <cell r="I56">
            <v>402</v>
          </cell>
          <cell r="K56">
            <v>259290</v>
          </cell>
        </row>
        <row r="57">
          <cell r="A57">
            <v>4.5</v>
          </cell>
          <cell r="C57">
            <v>743</v>
          </cell>
          <cell r="E57">
            <v>2</v>
          </cell>
          <cell r="G57">
            <v>2</v>
          </cell>
          <cell r="I57">
            <v>402</v>
          </cell>
          <cell r="K57">
            <v>298686</v>
          </cell>
        </row>
        <row r="58">
          <cell r="A58">
            <v>4.5</v>
          </cell>
          <cell r="C58">
            <v>877</v>
          </cell>
          <cell r="E58">
            <v>2</v>
          </cell>
          <cell r="G58">
            <v>2</v>
          </cell>
          <cell r="I58">
            <v>402</v>
          </cell>
          <cell r="K58">
            <v>352554</v>
          </cell>
        </row>
        <row r="59">
          <cell r="A59">
            <v>4.5</v>
          </cell>
          <cell r="C59">
            <v>362</v>
          </cell>
          <cell r="E59">
            <v>4</v>
          </cell>
          <cell r="G59">
            <v>4</v>
          </cell>
          <cell r="I59">
            <v>804</v>
          </cell>
          <cell r="K59">
            <v>291048</v>
          </cell>
        </row>
        <row r="60">
          <cell r="A60">
            <v>5</v>
          </cell>
          <cell r="C60">
            <v>600</v>
          </cell>
          <cell r="E60">
            <v>13</v>
          </cell>
          <cell r="G60">
            <v>13</v>
          </cell>
          <cell r="I60">
            <v>2613</v>
          </cell>
          <cell r="K60">
            <v>1567800</v>
          </cell>
        </row>
        <row r="61">
          <cell r="A61">
            <v>5</v>
          </cell>
          <cell r="C61">
            <v>437</v>
          </cell>
          <cell r="E61">
            <v>6</v>
          </cell>
          <cell r="G61">
            <v>6</v>
          </cell>
          <cell r="I61">
            <v>1206</v>
          </cell>
          <cell r="K61">
            <v>527022</v>
          </cell>
        </row>
        <row r="62">
          <cell r="A62">
            <v>4.5</v>
          </cell>
          <cell r="C62">
            <v>40</v>
          </cell>
          <cell r="E62">
            <v>13</v>
          </cell>
          <cell r="G62">
            <v>13</v>
          </cell>
          <cell r="I62">
            <v>2613</v>
          </cell>
          <cell r="K62">
            <v>104520</v>
          </cell>
        </row>
        <row r="63">
          <cell r="A63">
            <v>5</v>
          </cell>
          <cell r="C63">
            <v>432</v>
          </cell>
          <cell r="E63">
            <v>3</v>
          </cell>
          <cell r="G63">
            <v>3</v>
          </cell>
          <cell r="I63">
            <v>603</v>
          </cell>
          <cell r="K63">
            <v>260496</v>
          </cell>
        </row>
      </sheetData>
      <sheetData sheetId="46">
        <row r="33">
          <cell r="I33">
            <v>200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368</v>
          </cell>
          <cell r="E41">
            <v>13</v>
          </cell>
          <cell r="G41">
            <v>13</v>
          </cell>
          <cell r="I41">
            <v>2613</v>
          </cell>
          <cell r="K41">
            <v>961584</v>
          </cell>
        </row>
        <row r="42">
          <cell r="A42">
            <v>2.5</v>
          </cell>
          <cell r="C42">
            <v>448</v>
          </cell>
          <cell r="E42">
            <v>13</v>
          </cell>
          <cell r="G42">
            <v>13</v>
          </cell>
          <cell r="I42">
            <v>2613</v>
          </cell>
          <cell r="K42">
            <v>1170624</v>
          </cell>
        </row>
        <row r="43">
          <cell r="A43">
            <v>2.5</v>
          </cell>
          <cell r="C43">
            <v>468</v>
          </cell>
          <cell r="E43">
            <v>13</v>
          </cell>
          <cell r="G43">
            <v>13</v>
          </cell>
          <cell r="I43">
            <v>2613</v>
          </cell>
          <cell r="K43">
            <v>1222884</v>
          </cell>
        </row>
        <row r="44">
          <cell r="A44">
            <v>2.5</v>
          </cell>
          <cell r="C44">
            <v>488</v>
          </cell>
          <cell r="E44">
            <v>13</v>
          </cell>
          <cell r="G44">
            <v>13</v>
          </cell>
          <cell r="I44">
            <v>2613</v>
          </cell>
          <cell r="K44">
            <v>1275144</v>
          </cell>
        </row>
        <row r="45">
          <cell r="A45">
            <v>4.5</v>
          </cell>
          <cell r="C45">
            <v>440</v>
          </cell>
          <cell r="E45">
            <v>8</v>
          </cell>
          <cell r="G45">
            <v>2</v>
          </cell>
          <cell r="I45">
            <v>1602</v>
          </cell>
          <cell r="K45">
            <v>704880</v>
          </cell>
        </row>
        <row r="46">
          <cell r="A46">
            <v>4.5</v>
          </cell>
          <cell r="C46">
            <v>1094</v>
          </cell>
          <cell r="E46">
            <v>8</v>
          </cell>
          <cell r="G46">
            <v>2</v>
          </cell>
          <cell r="I46">
            <v>1602</v>
          </cell>
          <cell r="K46">
            <v>1752588</v>
          </cell>
        </row>
        <row r="47">
          <cell r="A47">
            <v>4.5</v>
          </cell>
          <cell r="C47">
            <v>870</v>
          </cell>
          <cell r="E47">
            <v>8</v>
          </cell>
          <cell r="G47">
            <v>2</v>
          </cell>
          <cell r="I47">
            <v>1602</v>
          </cell>
          <cell r="K47">
            <v>1393740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7">
        <row r="33">
          <cell r="I33">
            <v>19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4</v>
          </cell>
          <cell r="C41">
            <v>1450</v>
          </cell>
          <cell r="E41">
            <v>3</v>
          </cell>
          <cell r="G41">
            <v>3</v>
          </cell>
          <cell r="I41">
            <v>60</v>
          </cell>
          <cell r="K41">
            <v>87000</v>
          </cell>
        </row>
        <row r="42">
          <cell r="A42">
            <v>4</v>
          </cell>
          <cell r="C42">
            <v>1120</v>
          </cell>
          <cell r="E42">
            <v>1</v>
          </cell>
          <cell r="G42">
            <v>3</v>
          </cell>
          <cell r="I42">
            <v>22</v>
          </cell>
          <cell r="K42">
            <v>24640</v>
          </cell>
        </row>
        <row r="43">
          <cell r="I43">
            <v>0</v>
          </cell>
          <cell r="K43">
            <v>0</v>
          </cell>
        </row>
        <row r="44">
          <cell r="I44">
            <v>0</v>
          </cell>
          <cell r="K44">
            <v>0</v>
          </cell>
        </row>
        <row r="45">
          <cell r="I45">
            <v>0</v>
          </cell>
          <cell r="K45">
            <v>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8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477</v>
          </cell>
          <cell r="E41">
            <v>60</v>
          </cell>
          <cell r="G41">
            <v>10</v>
          </cell>
          <cell r="I41">
            <v>6010</v>
          </cell>
          <cell r="K41">
            <v>2866770</v>
          </cell>
        </row>
        <row r="42">
          <cell r="A42">
            <v>4</v>
          </cell>
          <cell r="C42">
            <v>510</v>
          </cell>
          <cell r="E42">
            <v>12</v>
          </cell>
          <cell r="G42">
            <v>2</v>
          </cell>
          <cell r="I42">
            <v>1202</v>
          </cell>
          <cell r="K42">
            <v>613020</v>
          </cell>
        </row>
        <row r="43">
          <cell r="A43">
            <v>4</v>
          </cell>
          <cell r="C43">
            <v>639</v>
          </cell>
          <cell r="E43">
            <v>6</v>
          </cell>
          <cell r="G43">
            <v>2</v>
          </cell>
          <cell r="I43">
            <v>602</v>
          </cell>
          <cell r="K43">
            <v>384678</v>
          </cell>
        </row>
        <row r="44">
          <cell r="A44">
            <v>4</v>
          </cell>
          <cell r="C44">
            <v>535</v>
          </cell>
          <cell r="E44">
            <v>6</v>
          </cell>
          <cell r="G44">
            <v>2</v>
          </cell>
          <cell r="I44">
            <v>602</v>
          </cell>
          <cell r="K44">
            <v>322070</v>
          </cell>
        </row>
        <row r="45">
          <cell r="A45">
            <v>4</v>
          </cell>
          <cell r="C45">
            <v>345</v>
          </cell>
          <cell r="E45">
            <v>12</v>
          </cell>
          <cell r="G45">
            <v>2</v>
          </cell>
          <cell r="I45">
            <v>1202</v>
          </cell>
          <cell r="K45">
            <v>414690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49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687</v>
          </cell>
          <cell r="E41">
            <v>114</v>
          </cell>
          <cell r="G41">
            <v>19</v>
          </cell>
          <cell r="I41">
            <v>11419</v>
          </cell>
          <cell r="K41">
            <v>7844853</v>
          </cell>
        </row>
        <row r="42">
          <cell r="A42">
            <v>4.5</v>
          </cell>
          <cell r="C42">
            <v>815</v>
          </cell>
          <cell r="E42">
            <v>12</v>
          </cell>
          <cell r="G42">
            <v>2</v>
          </cell>
          <cell r="I42">
            <v>1202</v>
          </cell>
          <cell r="K42">
            <v>979630</v>
          </cell>
        </row>
        <row r="43">
          <cell r="A43">
            <v>4.5</v>
          </cell>
          <cell r="C43">
            <v>963</v>
          </cell>
          <cell r="E43">
            <v>6</v>
          </cell>
          <cell r="G43">
            <v>1</v>
          </cell>
          <cell r="I43">
            <v>601</v>
          </cell>
          <cell r="K43">
            <v>578763</v>
          </cell>
        </row>
        <row r="44">
          <cell r="A44">
            <v>4.5</v>
          </cell>
          <cell r="C44">
            <v>901</v>
          </cell>
          <cell r="E44">
            <v>6</v>
          </cell>
          <cell r="G44">
            <v>1</v>
          </cell>
          <cell r="I44">
            <v>601</v>
          </cell>
          <cell r="K44">
            <v>541501</v>
          </cell>
        </row>
        <row r="45">
          <cell r="A45">
            <v>4.5</v>
          </cell>
          <cell r="C45">
            <v>841</v>
          </cell>
          <cell r="E45">
            <v>6</v>
          </cell>
          <cell r="G45">
            <v>1</v>
          </cell>
          <cell r="I45">
            <v>601</v>
          </cell>
          <cell r="K45">
            <v>505441</v>
          </cell>
        </row>
        <row r="46">
          <cell r="A46">
            <v>4.5</v>
          </cell>
          <cell r="C46">
            <v>670</v>
          </cell>
          <cell r="E46">
            <v>12</v>
          </cell>
          <cell r="G46">
            <v>2</v>
          </cell>
          <cell r="I46">
            <v>1202</v>
          </cell>
          <cell r="K46">
            <v>805340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0" refreshError="1"/>
      <sheetData sheetId="51">
        <row r="33">
          <cell r="I33">
            <v>100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769</v>
          </cell>
          <cell r="E41">
            <v>55</v>
          </cell>
          <cell r="G41">
            <v>11</v>
          </cell>
          <cell r="I41">
            <v>5511</v>
          </cell>
          <cell r="K41">
            <v>4237959</v>
          </cell>
        </row>
        <row r="42">
          <cell r="A42">
            <v>2.5</v>
          </cell>
          <cell r="C42">
            <v>597</v>
          </cell>
          <cell r="E42">
            <v>70</v>
          </cell>
          <cell r="G42">
            <v>14</v>
          </cell>
          <cell r="I42">
            <v>7014</v>
          </cell>
          <cell r="K42">
            <v>4187358</v>
          </cell>
        </row>
        <row r="43">
          <cell r="A43">
            <v>5</v>
          </cell>
          <cell r="C43">
            <v>1405</v>
          </cell>
          <cell r="E43">
            <v>5</v>
          </cell>
          <cell r="G43">
            <v>2</v>
          </cell>
          <cell r="I43">
            <v>502</v>
          </cell>
          <cell r="K43">
            <v>705310</v>
          </cell>
        </row>
        <row r="44">
          <cell r="A44">
            <v>5</v>
          </cell>
          <cell r="C44">
            <v>546</v>
          </cell>
          <cell r="E44">
            <v>5</v>
          </cell>
          <cell r="I44">
            <v>500</v>
          </cell>
          <cell r="K44">
            <v>273000</v>
          </cell>
        </row>
        <row r="45">
          <cell r="A45">
            <v>5</v>
          </cell>
          <cell r="C45">
            <v>357</v>
          </cell>
          <cell r="E45">
            <v>10</v>
          </cell>
          <cell r="I45">
            <v>1000</v>
          </cell>
          <cell r="K45">
            <v>357000</v>
          </cell>
        </row>
        <row r="46">
          <cell r="I46">
            <v>0</v>
          </cell>
          <cell r="K46">
            <v>0</v>
          </cell>
        </row>
        <row r="47">
          <cell r="I47">
            <v>0</v>
          </cell>
          <cell r="K47">
            <v>0</v>
          </cell>
        </row>
        <row r="48">
          <cell r="I48">
            <v>0</v>
          </cell>
          <cell r="K48">
            <v>0</v>
          </cell>
        </row>
        <row r="49">
          <cell r="I49">
            <v>0</v>
          </cell>
          <cell r="K49">
            <v>0</v>
          </cell>
        </row>
        <row r="50">
          <cell r="I50">
            <v>0</v>
          </cell>
          <cell r="K50">
            <v>0</v>
          </cell>
        </row>
        <row r="51">
          <cell r="I51">
            <v>0</v>
          </cell>
          <cell r="K51">
            <v>0</v>
          </cell>
        </row>
        <row r="52">
          <cell r="I52">
            <v>0</v>
          </cell>
          <cell r="K52">
            <v>0</v>
          </cell>
        </row>
        <row r="53">
          <cell r="I53">
            <v>0</v>
          </cell>
          <cell r="K53">
            <v>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2">
        <row r="33">
          <cell r="I33">
            <v>300</v>
          </cell>
        </row>
        <row r="39">
          <cell r="A39" t="str">
            <v>Диаметр</v>
          </cell>
          <cell r="C39" t="str">
            <v>Длина</v>
          </cell>
          <cell r="E39" t="str">
            <v>Кол-во</v>
          </cell>
          <cell r="G39" t="str">
            <v>Запас</v>
          </cell>
          <cell r="I39" t="str">
            <v>Общее кол-во</v>
          </cell>
          <cell r="K39" t="str">
            <v>Общая</v>
          </cell>
        </row>
        <row r="40">
          <cell r="A40" t="str">
            <v>(мм)</v>
          </cell>
          <cell r="C40" t="str">
            <v>(мм)</v>
          </cell>
          <cell r="E40" t="str">
            <v>на 1 изд</v>
          </cell>
          <cell r="G40" t="str">
            <v>(шт)</v>
          </cell>
          <cell r="I40" t="str">
            <v>(шт)</v>
          </cell>
        </row>
        <row r="41">
          <cell r="A41">
            <v>2.5</v>
          </cell>
          <cell r="C41">
            <v>809</v>
          </cell>
          <cell r="E41">
            <v>41</v>
          </cell>
          <cell r="G41">
            <v>15</v>
          </cell>
          <cell r="I41">
            <v>12315</v>
          </cell>
          <cell r="K41">
            <v>9962835</v>
          </cell>
        </row>
        <row r="42">
          <cell r="A42">
            <v>2.5</v>
          </cell>
          <cell r="C42">
            <v>432</v>
          </cell>
          <cell r="E42">
            <v>14</v>
          </cell>
          <cell r="I42">
            <v>4200</v>
          </cell>
          <cell r="K42">
            <v>1814400</v>
          </cell>
        </row>
        <row r="43">
          <cell r="A43">
            <v>2.5</v>
          </cell>
          <cell r="C43">
            <v>482</v>
          </cell>
          <cell r="E43">
            <v>14</v>
          </cell>
          <cell r="I43">
            <v>4200</v>
          </cell>
          <cell r="K43">
            <v>2024400</v>
          </cell>
        </row>
        <row r="44">
          <cell r="A44">
            <v>2.5</v>
          </cell>
          <cell r="C44">
            <v>532</v>
          </cell>
          <cell r="E44">
            <v>14</v>
          </cell>
          <cell r="I44">
            <v>4200</v>
          </cell>
          <cell r="K44">
            <v>2234400</v>
          </cell>
        </row>
        <row r="45">
          <cell r="A45">
            <v>2.5</v>
          </cell>
          <cell r="C45">
            <v>582</v>
          </cell>
          <cell r="E45">
            <v>14</v>
          </cell>
          <cell r="I45">
            <v>4200</v>
          </cell>
          <cell r="K45">
            <v>2444400</v>
          </cell>
        </row>
        <row r="46">
          <cell r="A46">
            <v>2.5</v>
          </cell>
          <cell r="C46">
            <v>622</v>
          </cell>
          <cell r="E46">
            <v>14</v>
          </cell>
          <cell r="I46">
            <v>4200</v>
          </cell>
          <cell r="K46">
            <v>2612400</v>
          </cell>
        </row>
        <row r="47">
          <cell r="A47">
            <v>4.5</v>
          </cell>
          <cell r="C47">
            <v>1018</v>
          </cell>
          <cell r="E47">
            <v>1</v>
          </cell>
          <cell r="G47">
            <v>1</v>
          </cell>
          <cell r="I47">
            <v>301</v>
          </cell>
          <cell r="K47">
            <v>306418</v>
          </cell>
        </row>
        <row r="48">
          <cell r="A48">
            <v>4.5</v>
          </cell>
          <cell r="C48">
            <v>1112</v>
          </cell>
          <cell r="E48">
            <v>1</v>
          </cell>
          <cell r="G48">
            <v>1</v>
          </cell>
          <cell r="I48">
            <v>301</v>
          </cell>
          <cell r="K48">
            <v>334712</v>
          </cell>
        </row>
        <row r="49">
          <cell r="A49">
            <v>4.5</v>
          </cell>
          <cell r="C49">
            <v>1209</v>
          </cell>
          <cell r="E49">
            <v>1</v>
          </cell>
          <cell r="G49">
            <v>1</v>
          </cell>
          <cell r="I49">
            <v>301</v>
          </cell>
          <cell r="K49">
            <v>363909</v>
          </cell>
        </row>
        <row r="50">
          <cell r="A50">
            <v>4.5</v>
          </cell>
          <cell r="C50">
            <v>1306</v>
          </cell>
          <cell r="E50">
            <v>1</v>
          </cell>
          <cell r="G50">
            <v>1</v>
          </cell>
          <cell r="I50">
            <v>301</v>
          </cell>
          <cell r="K50">
            <v>393106</v>
          </cell>
        </row>
        <row r="51">
          <cell r="A51">
            <v>4.5</v>
          </cell>
          <cell r="C51">
            <v>1384</v>
          </cell>
          <cell r="E51">
            <v>1</v>
          </cell>
          <cell r="G51">
            <v>1</v>
          </cell>
          <cell r="I51">
            <v>301</v>
          </cell>
          <cell r="K51">
            <v>416584</v>
          </cell>
        </row>
        <row r="52">
          <cell r="A52">
            <v>4.5</v>
          </cell>
          <cell r="C52">
            <v>526</v>
          </cell>
          <cell r="E52">
            <v>5</v>
          </cell>
          <cell r="I52">
            <v>1500</v>
          </cell>
          <cell r="K52">
            <v>789000</v>
          </cell>
        </row>
        <row r="53">
          <cell r="A53">
            <v>4.5</v>
          </cell>
          <cell r="C53">
            <v>175</v>
          </cell>
          <cell r="E53">
            <v>10</v>
          </cell>
          <cell r="I53">
            <v>3000</v>
          </cell>
          <cell r="K53">
            <v>525000</v>
          </cell>
        </row>
        <row r="54">
          <cell r="I54">
            <v>0</v>
          </cell>
          <cell r="K54">
            <v>0</v>
          </cell>
        </row>
        <row r="55">
          <cell r="I55">
            <v>0</v>
          </cell>
          <cell r="K55">
            <v>0</v>
          </cell>
        </row>
        <row r="56">
          <cell r="I56">
            <v>0</v>
          </cell>
          <cell r="K56">
            <v>0</v>
          </cell>
        </row>
        <row r="57">
          <cell r="I57">
            <v>0</v>
          </cell>
          <cell r="K57">
            <v>0</v>
          </cell>
        </row>
        <row r="58">
          <cell r="I58">
            <v>0</v>
          </cell>
          <cell r="K58">
            <v>0</v>
          </cell>
        </row>
      </sheetData>
      <sheetData sheetId="53" refreshError="1"/>
      <sheetData sheetId="54" refreshError="1"/>
    </sheetDataSet>
  </externalBook>
</externalLink>
</file>

<file path=xl/queryTables/queryTable1.xml><?xml version="1.0" encoding="utf-8"?>
<queryTable xmlns="http://schemas.openxmlformats.org/spreadsheetml/2006/main" name="MSN MoneyCentral Investor Stock Quotes_1" firstBackgroundRefresh="1" preserveFormatting="0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SN MoneyCentral Investor Stock Quotes_4" firstBackgroundRefresh="1" preserveFormatting="0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SN MoneyCentral Investor Stock Quotes_3" firstBackgroundRefresh="1" preserveFormatting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SN MoneyCentral Investor Stock Quotes_2" firstBackgroundRefresh="1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C426"/>
  <sheetViews>
    <sheetView tabSelected="1" topLeftCell="A51" workbookViewId="0">
      <selection activeCell="C76" sqref="C76"/>
    </sheetView>
  </sheetViews>
  <sheetFormatPr defaultRowHeight="15" x14ac:dyDescent="0.25"/>
  <cols>
    <col min="1" max="1" width="14.5703125" style="5" customWidth="1"/>
    <col min="2" max="2" width="13.28515625" style="5" customWidth="1"/>
    <col min="3" max="4" width="7.7109375" style="5" customWidth="1"/>
    <col min="5" max="5" width="8.42578125" style="5" customWidth="1"/>
    <col min="6" max="6" width="14.85546875" style="5" customWidth="1"/>
    <col min="7" max="7" width="8" style="5" customWidth="1"/>
    <col min="8" max="8" width="7.85546875" style="5" customWidth="1"/>
    <col min="9" max="9" width="11.85546875" style="5" customWidth="1"/>
    <col min="10" max="10" width="8.140625" style="5" customWidth="1"/>
    <col min="11" max="11" width="9.140625" style="6"/>
    <col min="12" max="12" width="6.28515625" style="5" customWidth="1"/>
    <col min="13" max="13" width="5.7109375" style="5" customWidth="1"/>
    <col min="14" max="14" width="5.28515625" style="5" customWidth="1"/>
    <col min="15" max="15" width="8.7109375" style="5" customWidth="1"/>
    <col min="16" max="16" width="32.85546875" style="5" customWidth="1"/>
    <col min="17" max="17" width="9.140625" style="5"/>
    <col min="18" max="18" width="8.42578125" style="5" customWidth="1"/>
    <col min="19" max="19" width="9.140625" style="5"/>
    <col min="20" max="20" width="6.5703125" style="5" customWidth="1"/>
    <col min="21" max="21" width="5.140625" style="5" customWidth="1"/>
    <col min="22" max="22" width="6.42578125" style="5" customWidth="1"/>
    <col min="23" max="23" width="6" style="5" customWidth="1"/>
    <col min="24" max="24" width="8.140625" style="5" customWidth="1"/>
    <col min="25" max="25" width="6.42578125" style="5" customWidth="1"/>
    <col min="26" max="26" width="7.7109375" style="5" customWidth="1"/>
    <col min="27" max="16384" width="9.140625" style="5"/>
  </cols>
  <sheetData>
    <row r="1" spans="1:29" x14ac:dyDescent="0.25">
      <c r="C1" s="279" t="s">
        <v>99</v>
      </c>
      <c r="D1" s="279"/>
      <c r="F1" s="279" t="s">
        <v>100</v>
      </c>
      <c r="G1" s="279"/>
    </row>
    <row r="2" spans="1:29" ht="18" x14ac:dyDescent="0.35">
      <c r="A2" s="7" t="s">
        <v>0</v>
      </c>
      <c r="B2" s="7"/>
      <c r="C2" s="7"/>
      <c r="D2" s="7"/>
      <c r="E2" s="7"/>
      <c r="F2" s="8"/>
      <c r="G2" s="9" t="s">
        <v>1</v>
      </c>
      <c r="H2" s="174"/>
      <c r="I2" s="174"/>
      <c r="J2" s="10"/>
      <c r="K2" s="10"/>
      <c r="L2" s="11"/>
      <c r="M2" s="11"/>
      <c r="N2" s="11"/>
      <c r="O2" s="11"/>
      <c r="P2" s="11"/>
      <c r="Q2" s="12"/>
      <c r="R2" s="13"/>
      <c r="S2" s="13"/>
      <c r="T2" s="13"/>
      <c r="U2" s="14"/>
      <c r="V2" s="14"/>
      <c r="W2" s="14"/>
      <c r="X2" s="14"/>
      <c r="Y2" s="15"/>
      <c r="Z2" s="13"/>
      <c r="AA2" s="13"/>
      <c r="AB2" s="13"/>
      <c r="AC2" s="13"/>
    </row>
    <row r="3" spans="1:29" ht="18" x14ac:dyDescent="0.35">
      <c r="A3" s="16"/>
      <c r="B3" s="17"/>
      <c r="C3" s="17"/>
      <c r="D3" s="17"/>
      <c r="E3" s="17"/>
      <c r="F3" s="18"/>
      <c r="G3" s="9" t="s">
        <v>2</v>
      </c>
      <c r="H3" s="172"/>
      <c r="I3" s="172"/>
      <c r="J3" s="10"/>
      <c r="K3" s="10"/>
      <c r="L3" s="19"/>
      <c r="M3" s="19"/>
      <c r="N3" s="19"/>
      <c r="O3" s="19"/>
      <c r="P3" s="278" t="s">
        <v>80</v>
      </c>
      <c r="Q3" s="278"/>
      <c r="R3" s="20"/>
      <c r="S3" s="20"/>
      <c r="T3" s="20"/>
      <c r="U3" s="20"/>
      <c r="V3" s="21"/>
      <c r="W3" s="21"/>
      <c r="X3" s="13"/>
      <c r="Y3" s="13"/>
      <c r="Z3" s="13"/>
      <c r="AA3" s="22"/>
      <c r="AB3" s="23"/>
      <c r="AC3" s="23"/>
    </row>
    <row r="4" spans="1:29" ht="17.25" thickBot="1" x14ac:dyDescent="0.35">
      <c r="A4" s="24" t="s">
        <v>3</v>
      </c>
      <c r="B4" s="24"/>
      <c r="C4" s="171">
        <f>B105</f>
        <v>0</v>
      </c>
      <c r="D4" s="171"/>
      <c r="E4" s="171"/>
      <c r="F4" s="171"/>
      <c r="G4" s="25" t="s">
        <v>4</v>
      </c>
      <c r="H4" s="26" t="s">
        <v>5</v>
      </c>
      <c r="I4" s="27"/>
      <c r="J4" s="10"/>
      <c r="K4" s="10"/>
      <c r="L4" s="28"/>
      <c r="M4" s="28"/>
      <c r="N4" s="28"/>
      <c r="O4" s="28"/>
      <c r="P4" s="29" t="s">
        <v>82</v>
      </c>
      <c r="Q4" s="30" t="s">
        <v>81</v>
      </c>
      <c r="R4" s="22"/>
      <c r="S4" s="22"/>
      <c r="T4" s="22"/>
      <c r="U4" s="22"/>
      <c r="V4" s="21"/>
      <c r="W4" s="21"/>
      <c r="X4" s="13"/>
      <c r="Y4" s="13"/>
      <c r="Z4" s="22"/>
      <c r="AA4" s="31"/>
      <c r="AB4" s="13"/>
      <c r="AC4" s="13"/>
    </row>
    <row r="5" spans="1:29" ht="16.5" x14ac:dyDescent="0.3">
      <c r="A5" s="32"/>
      <c r="B5" s="32"/>
      <c r="C5" s="25"/>
      <c r="D5" s="25"/>
      <c r="E5" s="25"/>
      <c r="F5" s="25"/>
      <c r="G5" s="25"/>
      <c r="H5" s="26"/>
      <c r="I5" s="27"/>
      <c r="J5" s="10"/>
      <c r="K5" s="10"/>
      <c r="L5" s="28"/>
      <c r="M5" s="28"/>
      <c r="N5" s="28"/>
      <c r="O5" s="28"/>
      <c r="P5" s="33"/>
      <c r="Q5" s="34"/>
      <c r="R5" s="22"/>
      <c r="S5" s="22"/>
      <c r="T5" s="22"/>
      <c r="U5" s="22"/>
      <c r="V5" s="21"/>
      <c r="W5" s="21"/>
      <c r="X5" s="13"/>
      <c r="Y5" s="13"/>
      <c r="Z5" s="22"/>
      <c r="AA5" s="31"/>
      <c r="AB5" s="13"/>
      <c r="AC5" s="13"/>
    </row>
    <row r="6" spans="1:29" x14ac:dyDescent="0.25">
      <c r="A6" s="35"/>
      <c r="B6" s="35"/>
      <c r="C6" s="35"/>
      <c r="D6" s="35"/>
      <c r="E6" s="35"/>
      <c r="F6" s="35"/>
      <c r="G6" s="35"/>
      <c r="H6" s="35"/>
      <c r="I6" s="35"/>
      <c r="J6" s="10"/>
      <c r="K6" s="10"/>
      <c r="L6" s="28"/>
      <c r="M6" s="28"/>
      <c r="N6" s="28"/>
      <c r="O6" s="28"/>
      <c r="P6" s="36" t="s">
        <v>83</v>
      </c>
      <c r="Q6" s="36">
        <v>2</v>
      </c>
      <c r="R6" s="22"/>
      <c r="S6" s="22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35"/>
      <c r="B7" s="35"/>
      <c r="C7" s="35"/>
      <c r="D7" s="35"/>
      <c r="E7" s="35"/>
      <c r="F7" s="35"/>
      <c r="G7" s="35"/>
      <c r="H7" s="35"/>
      <c r="I7" s="35"/>
      <c r="J7" s="10"/>
      <c r="K7" s="10"/>
      <c r="L7" s="28"/>
      <c r="M7" s="28"/>
      <c r="N7" s="28"/>
      <c r="O7" s="28"/>
      <c r="P7" s="37" t="s">
        <v>84</v>
      </c>
      <c r="Q7" s="38">
        <v>2</v>
      </c>
      <c r="R7" s="39"/>
      <c r="S7" s="39"/>
      <c r="T7" s="39"/>
      <c r="U7" s="40"/>
      <c r="V7" s="40"/>
      <c r="W7" s="40"/>
      <c r="X7" s="39"/>
      <c r="Y7" s="22"/>
      <c r="Z7" s="39"/>
      <c r="AA7" s="39"/>
      <c r="AB7" s="39"/>
      <c r="AC7" s="40"/>
    </row>
    <row r="8" spans="1:29" ht="15.75" x14ac:dyDescent="0.3">
      <c r="A8" s="41"/>
      <c r="B8" s="42"/>
      <c r="C8" s="42"/>
      <c r="D8" s="42"/>
      <c r="E8" s="22"/>
      <c r="F8" s="43"/>
      <c r="G8" s="43"/>
      <c r="H8" s="43"/>
      <c r="I8" s="43"/>
      <c r="J8" s="10"/>
      <c r="K8" s="10"/>
      <c r="L8" s="44"/>
      <c r="M8" s="28"/>
      <c r="N8" s="28"/>
      <c r="O8" s="28"/>
      <c r="P8" s="37" t="s">
        <v>85</v>
      </c>
      <c r="Q8" s="38">
        <v>2.5</v>
      </c>
      <c r="R8" s="39"/>
      <c r="S8" s="39"/>
      <c r="T8" s="39"/>
      <c r="U8" s="22"/>
      <c r="V8" s="22"/>
      <c r="W8" s="22"/>
      <c r="X8" s="40"/>
      <c r="Y8" s="22"/>
      <c r="Z8" s="40"/>
      <c r="AA8" s="40"/>
      <c r="AB8" s="40"/>
      <c r="AC8" s="40"/>
    </row>
    <row r="9" spans="1:29" ht="16.5" x14ac:dyDescent="0.3">
      <c r="A9" s="157" t="s">
        <v>6</v>
      </c>
      <c r="B9" s="157"/>
      <c r="C9" s="157"/>
      <c r="D9" s="157"/>
      <c r="E9" s="22"/>
      <c r="F9" s="158" t="s">
        <v>7</v>
      </c>
      <c r="G9" s="158"/>
      <c r="H9" s="158"/>
      <c r="I9" s="158"/>
      <c r="J9" s="158"/>
      <c r="K9" s="10"/>
      <c r="L9" s="28"/>
      <c r="M9" s="28"/>
      <c r="N9" s="28"/>
      <c r="O9" s="28"/>
      <c r="P9" s="37" t="s">
        <v>86</v>
      </c>
      <c r="Q9" s="37">
        <v>2.5</v>
      </c>
      <c r="R9" s="22"/>
      <c r="S9" s="22"/>
      <c r="T9" s="13"/>
      <c r="U9" s="13"/>
      <c r="V9" s="13"/>
      <c r="W9" s="13"/>
      <c r="X9" s="13"/>
      <c r="Y9" s="13"/>
      <c r="Z9" s="13"/>
      <c r="AA9" s="13"/>
      <c r="AB9" s="45"/>
      <c r="AC9" s="45"/>
    </row>
    <row r="10" spans="1:29" ht="15.75" x14ac:dyDescent="0.3">
      <c r="A10" s="46" t="s">
        <v>8</v>
      </c>
      <c r="B10" s="47"/>
      <c r="C10" s="47"/>
      <c r="D10" s="48"/>
      <c r="E10" s="49"/>
      <c r="F10" s="50"/>
      <c r="G10" s="51"/>
      <c r="H10" s="52"/>
      <c r="I10" s="52"/>
      <c r="J10" s="53"/>
      <c r="K10" s="10"/>
      <c r="L10" s="28"/>
      <c r="M10" s="28"/>
      <c r="N10" s="28"/>
      <c r="O10" s="28"/>
      <c r="P10" s="37" t="s">
        <v>87</v>
      </c>
      <c r="Q10" s="37">
        <v>3</v>
      </c>
      <c r="R10" s="22"/>
      <c r="S10" s="22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5.75" x14ac:dyDescent="0.3">
      <c r="A11" s="54" t="s">
        <v>9</v>
      </c>
      <c r="B11" s="55"/>
      <c r="C11" s="55"/>
      <c r="D11" s="56"/>
      <c r="E11" s="57"/>
      <c r="F11" s="58"/>
      <c r="G11" s="155" t="s">
        <v>9</v>
      </c>
      <c r="H11" s="156"/>
      <c r="I11" s="156"/>
      <c r="J11" s="59"/>
      <c r="K11" s="10"/>
      <c r="L11" s="28"/>
      <c r="M11" s="28"/>
      <c r="N11" s="28"/>
      <c r="O11" s="28"/>
      <c r="P11" s="37" t="s">
        <v>88</v>
      </c>
      <c r="Q11" s="37">
        <v>3</v>
      </c>
      <c r="R11" s="22"/>
      <c r="S11" s="22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x14ac:dyDescent="0.25">
      <c r="A12" s="60"/>
      <c r="B12" s="61"/>
      <c r="C12" s="61"/>
      <c r="D12" s="61"/>
      <c r="E12" s="62"/>
      <c r="F12" s="63"/>
      <c r="G12" s="64"/>
      <c r="H12" s="65"/>
      <c r="I12" s="65"/>
      <c r="J12" s="66"/>
      <c r="K12" s="10"/>
      <c r="L12" s="28"/>
      <c r="M12" s="28"/>
      <c r="N12" s="28"/>
      <c r="O12" s="28"/>
      <c r="P12" s="37" t="s">
        <v>89</v>
      </c>
      <c r="Q12" s="37">
        <v>3.5</v>
      </c>
      <c r="R12" s="22"/>
      <c r="S12" s="22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.75" customHeight="1" x14ac:dyDescent="0.3">
      <c r="A13" s="160" t="s">
        <v>10</v>
      </c>
      <c r="B13" s="161"/>
      <c r="C13" s="164" t="s">
        <v>11</v>
      </c>
      <c r="D13" s="166" t="s">
        <v>5</v>
      </c>
      <c r="E13" s="168" t="s">
        <v>12</v>
      </c>
      <c r="F13" s="67" t="s">
        <v>13</v>
      </c>
      <c r="G13" s="153" t="s">
        <v>14</v>
      </c>
      <c r="H13" s="153" t="s">
        <v>15</v>
      </c>
      <c r="I13" s="68" t="s">
        <v>13</v>
      </c>
      <c r="J13" s="190" t="s">
        <v>16</v>
      </c>
      <c r="K13" s="10"/>
      <c r="L13" s="28"/>
      <c r="M13" s="28"/>
      <c r="N13" s="28"/>
      <c r="O13" s="28"/>
      <c r="P13" s="37" t="s">
        <v>90</v>
      </c>
      <c r="Q13" s="37">
        <v>3.5</v>
      </c>
      <c r="R13" s="22"/>
      <c r="S13" s="22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.75" x14ac:dyDescent="0.3">
      <c r="A14" s="162"/>
      <c r="B14" s="163"/>
      <c r="C14" s="165"/>
      <c r="D14" s="167"/>
      <c r="E14" s="169"/>
      <c r="F14" s="69" t="s">
        <v>17</v>
      </c>
      <c r="G14" s="154"/>
      <c r="H14" s="154"/>
      <c r="I14" s="70" t="s">
        <v>17</v>
      </c>
      <c r="J14" s="191"/>
      <c r="K14" s="10"/>
      <c r="L14" s="10"/>
      <c r="M14" s="10"/>
      <c r="N14" s="10"/>
      <c r="O14" s="10"/>
      <c r="P14" s="37" t="s">
        <v>91</v>
      </c>
      <c r="Q14" s="37">
        <v>4</v>
      </c>
      <c r="R14" s="22"/>
      <c r="S14" s="22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x14ac:dyDescent="0.25">
      <c r="A15" s="188" t="s">
        <v>18</v>
      </c>
      <c r="B15" s="189"/>
      <c r="C15" s="71" t="s">
        <v>19</v>
      </c>
      <c r="D15" s="72">
        <f>(SUM(O:O)*I4/100)</f>
        <v>0</v>
      </c>
      <c r="E15" s="73"/>
      <c r="F15" s="74"/>
      <c r="G15" s="75"/>
      <c r="H15" s="76"/>
      <c r="I15" s="75"/>
      <c r="J15" s="75"/>
      <c r="K15" s="10"/>
      <c r="L15" s="10"/>
      <c r="M15" s="10"/>
      <c r="N15" s="10"/>
      <c r="O15" s="10"/>
      <c r="P15" s="37" t="s">
        <v>92</v>
      </c>
      <c r="Q15" s="37">
        <v>4</v>
      </c>
      <c r="R15" s="22"/>
      <c r="S15" s="22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2.75" customHeight="1" x14ac:dyDescent="0.25">
      <c r="A16" s="185"/>
      <c r="B16" s="186"/>
      <c r="C16" s="77"/>
      <c r="D16" s="78"/>
      <c r="E16" s="79"/>
      <c r="F16" s="74"/>
      <c r="G16" s="80"/>
      <c r="H16" s="81"/>
      <c r="I16" s="80"/>
      <c r="J16" s="80"/>
      <c r="K16" s="10"/>
      <c r="L16" s="10"/>
      <c r="M16" s="10"/>
      <c r="N16" s="10"/>
      <c r="O16" s="10"/>
      <c r="P16" s="37" t="s">
        <v>93</v>
      </c>
      <c r="Q16" s="37">
        <v>4.5</v>
      </c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</row>
    <row r="17" spans="1:29" ht="12.75" customHeight="1" x14ac:dyDescent="0.25">
      <c r="A17" s="185"/>
      <c r="B17" s="186"/>
      <c r="C17" s="77"/>
      <c r="D17" s="78"/>
      <c r="E17" s="79"/>
      <c r="F17" s="74"/>
      <c r="G17" s="80"/>
      <c r="H17" s="81"/>
      <c r="I17" s="80"/>
      <c r="J17" s="80"/>
      <c r="K17" s="10"/>
      <c r="L17" s="11"/>
      <c r="M17" s="11"/>
      <c r="N17" s="11"/>
      <c r="O17" s="11"/>
      <c r="P17" s="37" t="s">
        <v>94</v>
      </c>
      <c r="Q17" s="37">
        <v>4.5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ht="12.75" customHeight="1" x14ac:dyDescent="0.25">
      <c r="A18" s="185"/>
      <c r="B18" s="186"/>
      <c r="C18" s="77"/>
      <c r="D18" s="78"/>
      <c r="E18" s="79"/>
      <c r="F18" s="74"/>
      <c r="G18" s="80"/>
      <c r="H18" s="81"/>
      <c r="I18" s="80"/>
      <c r="J18" s="80"/>
      <c r="K18" s="10"/>
      <c r="L18" s="11"/>
      <c r="M18" s="11"/>
      <c r="N18" s="11"/>
      <c r="O18" s="11"/>
      <c r="P18" s="37" t="s">
        <v>95</v>
      </c>
      <c r="Q18" s="37">
        <v>5</v>
      </c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</row>
    <row r="19" spans="1:29" ht="12.75" customHeight="1" x14ac:dyDescent="0.25">
      <c r="A19" s="185"/>
      <c r="B19" s="186"/>
      <c r="C19" s="77"/>
      <c r="D19" s="78"/>
      <c r="E19" s="79"/>
      <c r="F19" s="74"/>
      <c r="G19" s="80"/>
      <c r="H19" s="81"/>
      <c r="I19" s="80"/>
      <c r="J19" s="80"/>
      <c r="K19" s="10"/>
      <c r="L19" s="11"/>
      <c r="M19" s="11"/>
      <c r="N19" s="11"/>
      <c r="O19" s="11"/>
      <c r="P19" s="37" t="s">
        <v>96</v>
      </c>
      <c r="Q19" s="37">
        <v>5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</row>
    <row r="20" spans="1:29" ht="12.75" customHeight="1" x14ac:dyDescent="0.25">
      <c r="A20" s="185"/>
      <c r="B20" s="186"/>
      <c r="C20" s="77"/>
      <c r="D20" s="78"/>
      <c r="E20" s="79"/>
      <c r="F20" s="83"/>
      <c r="G20" s="80"/>
      <c r="H20" s="81"/>
      <c r="I20" s="80"/>
      <c r="J20" s="80"/>
      <c r="K20" s="10"/>
      <c r="L20" s="11"/>
      <c r="M20" s="11"/>
      <c r="N20" s="11"/>
      <c r="O20" s="11"/>
      <c r="P20" s="37" t="s">
        <v>97</v>
      </c>
      <c r="Q20" s="37">
        <v>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</row>
    <row r="21" spans="1:29" ht="12.75" customHeight="1" x14ac:dyDescent="0.25">
      <c r="A21" s="185"/>
      <c r="B21" s="186"/>
      <c r="C21" s="77"/>
      <c r="D21" s="78"/>
      <c r="E21" s="79"/>
      <c r="F21" s="83"/>
      <c r="G21" s="80"/>
      <c r="H21" s="81"/>
      <c r="I21" s="80"/>
      <c r="J21" s="80"/>
      <c r="K21" s="10"/>
      <c r="L21" s="11"/>
      <c r="M21" s="11"/>
      <c r="N21" s="11"/>
      <c r="O21" s="11"/>
      <c r="P21" s="37" t="s">
        <v>98</v>
      </c>
      <c r="Q21" s="37">
        <v>6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</row>
    <row r="22" spans="1:29" ht="12.75" customHeight="1" x14ac:dyDescent="0.25">
      <c r="A22" s="185"/>
      <c r="B22" s="186"/>
      <c r="C22" s="77"/>
      <c r="D22" s="78"/>
      <c r="E22" s="79"/>
      <c r="F22" s="83"/>
      <c r="G22" s="80"/>
      <c r="H22" s="81"/>
      <c r="I22" s="80"/>
      <c r="J22" s="80"/>
      <c r="K22" s="10"/>
      <c r="L22" s="11"/>
      <c r="M22" s="11"/>
      <c r="N22" s="11"/>
      <c r="O22" s="11"/>
      <c r="P22" s="37"/>
      <c r="Q22" s="37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 ht="12.75" customHeight="1" x14ac:dyDescent="0.25">
      <c r="A23" s="185"/>
      <c r="B23" s="186"/>
      <c r="C23" s="77"/>
      <c r="D23" s="78"/>
      <c r="E23" s="79"/>
      <c r="F23" s="83"/>
      <c r="G23" s="80"/>
      <c r="H23" s="81"/>
      <c r="I23" s="80"/>
      <c r="J23" s="80"/>
      <c r="K23" s="10"/>
      <c r="L23" s="11"/>
      <c r="M23" s="11"/>
      <c r="N23" s="11"/>
      <c r="O23" s="11"/>
      <c r="P23" s="37"/>
      <c r="Q23" s="84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 ht="12.75" customHeight="1" x14ac:dyDescent="0.25">
      <c r="A24" s="185"/>
      <c r="B24" s="186"/>
      <c r="C24" s="77"/>
      <c r="D24" s="78"/>
      <c r="E24" s="79"/>
      <c r="F24" s="83"/>
      <c r="G24" s="80"/>
      <c r="H24" s="81"/>
      <c r="I24" s="80"/>
      <c r="J24" s="80"/>
      <c r="K24" s="10"/>
      <c r="L24" s="11"/>
      <c r="M24" s="11"/>
      <c r="N24" s="11"/>
      <c r="O24" s="11"/>
      <c r="P24" s="37"/>
      <c r="Q24" s="84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 ht="12.75" customHeight="1" x14ac:dyDescent="0.25">
      <c r="A25" s="185"/>
      <c r="B25" s="186"/>
      <c r="C25" s="77"/>
      <c r="D25" s="78"/>
      <c r="E25" s="79"/>
      <c r="F25" s="83"/>
      <c r="G25" s="80"/>
      <c r="H25" s="81"/>
      <c r="I25" s="80"/>
      <c r="J25" s="80"/>
      <c r="K25" s="10"/>
      <c r="L25" s="11"/>
      <c r="M25" s="11"/>
      <c r="N25" s="11"/>
      <c r="O25" s="11"/>
      <c r="P25" s="37"/>
      <c r="Q25" s="84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 ht="15.75" x14ac:dyDescent="0.25">
      <c r="A26" s="185"/>
      <c r="B26" s="186"/>
      <c r="C26" s="77"/>
      <c r="D26" s="78"/>
      <c r="E26" s="79"/>
      <c r="F26" s="83"/>
      <c r="G26" s="80"/>
      <c r="H26" s="81"/>
      <c r="I26" s="80"/>
      <c r="J26" s="80"/>
      <c r="K26" s="10"/>
      <c r="L26" s="11"/>
      <c r="M26" s="11"/>
      <c r="N26" s="11"/>
      <c r="O26" s="11"/>
      <c r="P26" s="37"/>
      <c r="Q26" s="8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x14ac:dyDescent="0.25">
      <c r="A27" s="185"/>
      <c r="B27" s="186"/>
      <c r="C27" s="77"/>
      <c r="D27" s="78"/>
      <c r="E27" s="79"/>
      <c r="F27" s="83"/>
      <c r="G27" s="80"/>
      <c r="H27" s="81"/>
      <c r="I27" s="80"/>
      <c r="J27" s="80"/>
      <c r="K27" s="10"/>
      <c r="L27" s="11"/>
      <c r="M27" s="11"/>
      <c r="N27" s="11"/>
      <c r="O27" s="11"/>
      <c r="P27" s="37"/>
      <c r="Q27" s="85"/>
      <c r="R27" s="86"/>
      <c r="S27" s="13"/>
      <c r="T27" s="13"/>
      <c r="U27" s="43"/>
      <c r="V27" s="13"/>
      <c r="W27" s="13"/>
      <c r="X27" s="13"/>
      <c r="Y27" s="13"/>
      <c r="Z27" s="43"/>
      <c r="AA27" s="13"/>
      <c r="AB27" s="13"/>
      <c r="AC27" s="13"/>
    </row>
    <row r="28" spans="1:29" x14ac:dyDescent="0.25">
      <c r="A28" s="185"/>
      <c r="B28" s="186"/>
      <c r="C28" s="77"/>
      <c r="D28" s="78"/>
      <c r="E28" s="79"/>
      <c r="F28" s="83"/>
      <c r="G28" s="80"/>
      <c r="H28" s="81"/>
      <c r="I28" s="80"/>
      <c r="J28" s="80"/>
      <c r="K28" s="10"/>
      <c r="L28" s="11"/>
      <c r="M28" s="11"/>
      <c r="N28" s="11"/>
      <c r="O28" s="11"/>
      <c r="P28" s="37"/>
      <c r="Q28" s="85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x14ac:dyDescent="0.25">
      <c r="A29" s="87"/>
      <c r="B29" s="88"/>
      <c r="C29" s="88"/>
      <c r="D29" s="89"/>
      <c r="E29" s="90"/>
      <c r="F29" s="88"/>
      <c r="K29" s="10"/>
      <c r="L29" s="11"/>
      <c r="M29" s="11"/>
      <c r="N29" s="11"/>
      <c r="O29" s="11"/>
      <c r="P29" s="37"/>
      <c r="Q29" s="85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ht="15.75" x14ac:dyDescent="0.3">
      <c r="A30" s="180" t="s">
        <v>20</v>
      </c>
      <c r="B30" s="180"/>
      <c r="C30" s="180"/>
      <c r="D30" s="180"/>
      <c r="E30" s="91"/>
      <c r="K30" s="10"/>
      <c r="L30" s="11"/>
      <c r="M30" s="11"/>
      <c r="N30" s="11"/>
      <c r="O30" s="11"/>
      <c r="P30" s="2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x14ac:dyDescent="0.25">
      <c r="K31" s="10"/>
      <c r="L31" s="11"/>
      <c r="M31" s="11"/>
      <c r="N31" s="11"/>
      <c r="O31" s="11"/>
      <c r="P31" s="22"/>
      <c r="Q31" s="12"/>
      <c r="R31" s="4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15.75" x14ac:dyDescent="0.25">
      <c r="K32" s="10"/>
      <c r="L32" s="11"/>
      <c r="M32" s="11"/>
      <c r="N32" s="11"/>
      <c r="O32" s="11"/>
      <c r="P32" s="22"/>
      <c r="Q32" s="12"/>
      <c r="R32" s="13"/>
      <c r="S32" s="13"/>
      <c r="T32" s="13"/>
      <c r="U32" s="14"/>
      <c r="V32" s="14"/>
      <c r="W32" s="14"/>
      <c r="X32" s="14"/>
      <c r="Y32" s="13"/>
      <c r="Z32" s="13"/>
      <c r="AA32" s="13"/>
      <c r="AB32" s="13"/>
      <c r="AC32" s="13"/>
    </row>
    <row r="33" spans="1:29" ht="21" x14ac:dyDescent="0.4">
      <c r="A33" s="92" t="s">
        <v>21</v>
      </c>
      <c r="B33" s="184" t="s">
        <v>22</v>
      </c>
      <c r="C33" s="184"/>
      <c r="D33" s="184"/>
      <c r="E33" s="184"/>
      <c r="F33" s="184"/>
      <c r="G33" s="184"/>
      <c r="H33" s="184"/>
      <c r="I33" s="184"/>
      <c r="J33" s="91"/>
      <c r="K33" s="93"/>
      <c r="L33" s="94"/>
      <c r="M33" s="94"/>
      <c r="N33" s="11"/>
      <c r="O33" s="11"/>
      <c r="P33" s="22"/>
      <c r="Q33" s="95"/>
      <c r="R33" s="20"/>
      <c r="S33" s="20"/>
      <c r="T33" s="20"/>
      <c r="U33" s="20"/>
      <c r="V33" s="21"/>
      <c r="W33" s="21"/>
      <c r="X33" s="13"/>
      <c r="Y33" s="13"/>
      <c r="Z33" s="13"/>
      <c r="AA33" s="13"/>
      <c r="AB33" s="13"/>
      <c r="AC33" s="13"/>
    </row>
    <row r="34" spans="1:29" x14ac:dyDescent="0.25">
      <c r="A34" s="96"/>
      <c r="B34" s="96"/>
      <c r="C34" s="96"/>
      <c r="D34" s="96"/>
      <c r="E34" s="97"/>
      <c r="F34" s="91"/>
      <c r="G34" s="91"/>
      <c r="H34" s="91"/>
      <c r="I34" s="91"/>
      <c r="J34" s="91"/>
      <c r="K34" s="93"/>
      <c r="L34" s="94"/>
      <c r="M34" s="94"/>
      <c r="N34" s="11"/>
      <c r="O34" s="11"/>
      <c r="P34" s="11"/>
      <c r="Q34" s="22"/>
      <c r="R34" s="22"/>
      <c r="S34" s="22"/>
      <c r="T34" s="22"/>
      <c r="U34" s="22"/>
      <c r="V34" s="21"/>
      <c r="W34" s="21"/>
      <c r="X34" s="13"/>
      <c r="Y34" s="13"/>
      <c r="Z34" s="13"/>
      <c r="AA34" s="13"/>
      <c r="AB34" s="13"/>
      <c r="AC34" s="13"/>
    </row>
    <row r="35" spans="1:29" ht="15.75" x14ac:dyDescent="0.3">
      <c r="A35" s="98" t="s">
        <v>23</v>
      </c>
      <c r="B35" s="1">
        <f>H2</f>
        <v>0</v>
      </c>
      <c r="C35" s="10"/>
      <c r="D35" s="99" t="s">
        <v>24</v>
      </c>
      <c r="E35" s="187">
        <f>C4</f>
        <v>0</v>
      </c>
      <c r="F35" s="187"/>
      <c r="G35" s="187"/>
      <c r="H35" s="100" t="s">
        <v>5</v>
      </c>
      <c r="I35" s="4">
        <v>100</v>
      </c>
      <c r="J35" s="101" t="s">
        <v>25</v>
      </c>
      <c r="K35" s="93"/>
      <c r="L35" s="94"/>
      <c r="M35" s="94"/>
      <c r="N35" s="11"/>
      <c r="O35" s="11"/>
      <c r="P35" s="11"/>
      <c r="Q35" s="22"/>
      <c r="R35" s="22"/>
      <c r="S35" s="22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x14ac:dyDescent="0.25">
      <c r="A36" s="179">
        <f>A6</f>
        <v>0</v>
      </c>
      <c r="B36" s="179"/>
      <c r="C36" s="179"/>
      <c r="D36" s="179"/>
      <c r="E36" s="179"/>
      <c r="F36" s="179"/>
      <c r="G36" s="179"/>
      <c r="H36" s="179"/>
      <c r="I36" s="179"/>
      <c r="J36" s="179"/>
      <c r="K36" s="93"/>
      <c r="L36" s="94"/>
      <c r="M36" s="94"/>
      <c r="N36" s="11"/>
      <c r="O36" s="11"/>
      <c r="P36" s="11"/>
      <c r="Q36" s="39"/>
      <c r="R36" s="39"/>
      <c r="S36" s="39"/>
      <c r="T36" s="39"/>
      <c r="U36" s="40"/>
      <c r="V36" s="40"/>
      <c r="W36" s="40"/>
      <c r="X36" s="39"/>
      <c r="Y36" s="13"/>
      <c r="Z36" s="13"/>
      <c r="AA36" s="13"/>
      <c r="AB36" s="13"/>
      <c r="AC36" s="13"/>
    </row>
    <row r="37" spans="1:29" x14ac:dyDescent="0.25">
      <c r="A37" s="179">
        <f>A7</f>
        <v>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93"/>
      <c r="L37" s="94"/>
      <c r="M37" s="94"/>
      <c r="N37" s="11"/>
      <c r="O37" s="11"/>
      <c r="P37" s="11"/>
      <c r="Q37" s="39"/>
      <c r="R37" s="39"/>
      <c r="S37" s="39"/>
      <c r="T37" s="39"/>
      <c r="U37" s="22"/>
      <c r="V37" s="22"/>
      <c r="W37" s="22"/>
      <c r="X37" s="40"/>
      <c r="Y37" s="13"/>
      <c r="Z37" s="13"/>
      <c r="AA37" s="13"/>
      <c r="AB37" s="13"/>
      <c r="AC37" s="13"/>
    </row>
    <row r="38" spans="1:29" x14ac:dyDescent="0.25">
      <c r="A38" s="102"/>
      <c r="B38" s="103"/>
      <c r="C38" s="102"/>
      <c r="D38" s="104"/>
      <c r="E38" s="105"/>
      <c r="F38" s="106"/>
      <c r="G38" s="101"/>
      <c r="H38" s="107"/>
      <c r="I38" s="101"/>
      <c r="J38" s="101"/>
      <c r="K38" s="93"/>
      <c r="L38" s="94"/>
      <c r="M38" s="94"/>
      <c r="N38" s="11"/>
      <c r="O38" s="11"/>
      <c r="P38" s="11"/>
      <c r="Q38" s="22"/>
      <c r="R38" s="22"/>
      <c r="S38" s="22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5.75" x14ac:dyDescent="0.3">
      <c r="A39" s="108" t="s">
        <v>26</v>
      </c>
      <c r="B39" s="3">
        <f>F2</f>
        <v>0</v>
      </c>
      <c r="C39" s="108"/>
      <c r="D39" s="108" t="s">
        <v>27</v>
      </c>
      <c r="E39" s="180"/>
      <c r="F39" s="180"/>
      <c r="G39" s="181" t="s">
        <v>28</v>
      </c>
      <c r="H39" s="181"/>
      <c r="I39" s="182"/>
      <c r="J39" s="182"/>
      <c r="K39" s="93"/>
      <c r="L39" s="94"/>
      <c r="M39" s="94"/>
      <c r="N39" s="11"/>
      <c r="O39" s="11"/>
      <c r="P39" s="11"/>
      <c r="Q39" s="22"/>
      <c r="R39" s="22"/>
      <c r="S39" s="22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8" x14ac:dyDescent="0.35">
      <c r="A40" s="102"/>
      <c r="B40" s="102"/>
      <c r="C40" s="109"/>
      <c r="D40" s="102"/>
      <c r="E40" s="110"/>
      <c r="F40" s="101"/>
      <c r="G40" s="101"/>
      <c r="H40" s="111"/>
      <c r="I40" s="101"/>
      <c r="J40" s="112"/>
      <c r="K40" s="93"/>
      <c r="L40" s="94"/>
      <c r="M40" s="94"/>
      <c r="N40" s="11"/>
      <c r="O40" s="11"/>
      <c r="P40" s="11"/>
      <c r="Q40" s="22"/>
      <c r="R40" s="22"/>
      <c r="S40" s="22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5.75" x14ac:dyDescent="0.3">
      <c r="A41" s="201" t="s">
        <v>29</v>
      </c>
      <c r="B41" s="202"/>
      <c r="C41" s="203" t="s">
        <v>30</v>
      </c>
      <c r="D41" s="204"/>
      <c r="E41" s="203" t="s">
        <v>5</v>
      </c>
      <c r="F41" s="204"/>
      <c r="G41" s="203" t="s">
        <v>31</v>
      </c>
      <c r="H41" s="204"/>
      <c r="I41" s="203" t="s">
        <v>32</v>
      </c>
      <c r="J41" s="204"/>
      <c r="K41" s="288"/>
      <c r="L41" s="113"/>
      <c r="M41" s="94"/>
      <c r="N41" s="11"/>
      <c r="O41" s="11"/>
      <c r="P41" s="11"/>
      <c r="Q41" s="22"/>
      <c r="R41" s="22"/>
      <c r="S41" s="22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5.75" x14ac:dyDescent="0.3">
      <c r="A42" s="177" t="s">
        <v>34</v>
      </c>
      <c r="B42" s="178"/>
      <c r="C42" s="199" t="s">
        <v>34</v>
      </c>
      <c r="D42" s="200"/>
      <c r="E42" s="199" t="s">
        <v>35</v>
      </c>
      <c r="F42" s="200"/>
      <c r="G42" s="199" t="s">
        <v>36</v>
      </c>
      <c r="H42" s="200"/>
      <c r="I42" s="199" t="s">
        <v>36</v>
      </c>
      <c r="J42" s="200"/>
      <c r="K42" s="288"/>
      <c r="L42" s="113"/>
      <c r="M42" s="94"/>
      <c r="N42" s="11"/>
      <c r="O42" s="11"/>
      <c r="P42" s="11"/>
      <c r="Q42" s="22"/>
      <c r="R42" s="22"/>
      <c r="S42" s="22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2.75" customHeight="1" x14ac:dyDescent="0.25">
      <c r="A43" s="282" t="s">
        <v>89</v>
      </c>
      <c r="B43" s="283"/>
      <c r="C43" s="194">
        <v>1000</v>
      </c>
      <c r="D43" s="195"/>
      <c r="E43" s="194">
        <v>1</v>
      </c>
      <c r="F43" s="195"/>
      <c r="G43" s="196">
        <v>0</v>
      </c>
      <c r="H43" s="197"/>
      <c r="I43" s="276">
        <f>E43+G43</f>
        <v>1</v>
      </c>
      <c r="J43" s="277"/>
      <c r="K43" s="289">
        <f>IF(I$35=0,0,C43*I43*I$35)</f>
        <v>100000</v>
      </c>
      <c r="L43" s="114"/>
      <c r="M43" s="198"/>
      <c r="N43" s="198"/>
      <c r="O43" s="198"/>
      <c r="P43" s="198"/>
      <c r="Q43" s="22"/>
      <c r="R43" s="22"/>
      <c r="S43" s="22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2.75" customHeight="1" x14ac:dyDescent="0.25">
      <c r="A44" s="282" t="s">
        <v>86</v>
      </c>
      <c r="B44" s="283"/>
      <c r="C44" s="194"/>
      <c r="D44" s="195"/>
      <c r="E44" s="194"/>
      <c r="F44" s="195"/>
      <c r="G44" s="196"/>
      <c r="H44" s="197"/>
      <c r="I44" s="276">
        <f t="shared" ref="I44:I70" si="0">E44+G44</f>
        <v>0</v>
      </c>
      <c r="J44" s="277"/>
      <c r="K44" s="289">
        <f t="shared" ref="K44:K70" si="1">IF(I$35=0,0,C44*I44*I$35)</f>
        <v>0</v>
      </c>
      <c r="L44" s="114"/>
      <c r="M44" s="198"/>
      <c r="N44" s="198"/>
      <c r="O44" s="198"/>
      <c r="P44" s="198"/>
      <c r="Q44" s="22"/>
      <c r="R44" s="22"/>
      <c r="S44" s="22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2.75" customHeight="1" x14ac:dyDescent="0.25">
      <c r="A45" s="282" t="s">
        <v>84</v>
      </c>
      <c r="B45" s="283"/>
      <c r="C45" s="194"/>
      <c r="D45" s="195"/>
      <c r="E45" s="194"/>
      <c r="F45" s="195"/>
      <c r="G45" s="196"/>
      <c r="H45" s="197"/>
      <c r="I45" s="276">
        <f t="shared" si="0"/>
        <v>0</v>
      </c>
      <c r="J45" s="277"/>
      <c r="K45" s="289">
        <f t="shared" si="1"/>
        <v>0</v>
      </c>
      <c r="L45" s="114"/>
      <c r="M45" s="205"/>
      <c r="N45" s="205"/>
      <c r="O45" s="205"/>
      <c r="P45" s="205"/>
      <c r="Q45" s="82"/>
      <c r="R45" s="82"/>
      <c r="S45" s="82"/>
      <c r="T45" s="82"/>
      <c r="U45" s="82"/>
      <c r="V45" s="82"/>
      <c r="W45" s="82"/>
      <c r="X45" s="82"/>
      <c r="Y45" s="13"/>
      <c r="Z45" s="13"/>
      <c r="AA45" s="13"/>
      <c r="AB45" s="13"/>
      <c r="AC45" s="13"/>
    </row>
    <row r="46" spans="1:29" ht="12.75" customHeight="1" x14ac:dyDescent="0.25">
      <c r="A46" s="282" t="s">
        <v>85</v>
      </c>
      <c r="B46" s="283"/>
      <c r="C46" s="194"/>
      <c r="D46" s="195"/>
      <c r="E46" s="194"/>
      <c r="F46" s="195"/>
      <c r="G46" s="196"/>
      <c r="H46" s="197"/>
      <c r="I46" s="276">
        <f t="shared" si="0"/>
        <v>0</v>
      </c>
      <c r="J46" s="277"/>
      <c r="K46" s="289">
        <f t="shared" si="1"/>
        <v>0</v>
      </c>
      <c r="L46" s="114"/>
      <c r="M46" s="198"/>
      <c r="N46" s="198"/>
      <c r="O46" s="198"/>
      <c r="P46" s="198"/>
      <c r="Q46" s="82"/>
      <c r="R46" s="82"/>
      <c r="S46" s="82"/>
      <c r="T46" s="82"/>
      <c r="U46" s="82"/>
      <c r="V46" s="82"/>
      <c r="W46" s="82"/>
      <c r="X46" s="82"/>
      <c r="Y46" s="13"/>
      <c r="Z46" s="13"/>
      <c r="AA46" s="13"/>
      <c r="AB46" s="13"/>
      <c r="AC46" s="13"/>
    </row>
    <row r="47" spans="1:29" ht="12.75" customHeight="1" x14ac:dyDescent="0.25">
      <c r="A47" s="282" t="s">
        <v>89</v>
      </c>
      <c r="B47" s="283"/>
      <c r="C47" s="194"/>
      <c r="D47" s="195"/>
      <c r="E47" s="194"/>
      <c r="F47" s="195"/>
      <c r="G47" s="196"/>
      <c r="H47" s="197"/>
      <c r="I47" s="276">
        <f t="shared" si="0"/>
        <v>0</v>
      </c>
      <c r="J47" s="277"/>
      <c r="K47" s="289">
        <f t="shared" si="1"/>
        <v>0</v>
      </c>
      <c r="L47" s="114"/>
      <c r="M47" s="198"/>
      <c r="N47" s="198"/>
      <c r="O47" s="198"/>
      <c r="P47" s="198"/>
      <c r="Q47" s="82"/>
      <c r="R47" s="82"/>
      <c r="S47" s="82"/>
      <c r="T47" s="82"/>
      <c r="U47" s="82"/>
      <c r="V47" s="82"/>
      <c r="W47" s="82"/>
      <c r="X47" s="82"/>
      <c r="Y47" s="13"/>
      <c r="Z47" s="13"/>
      <c r="AA47" s="13"/>
      <c r="AB47" s="13"/>
      <c r="AC47" s="13"/>
    </row>
    <row r="48" spans="1:29" ht="12.75" customHeight="1" x14ac:dyDescent="0.25">
      <c r="A48" s="282" t="s">
        <v>86</v>
      </c>
      <c r="B48" s="283"/>
      <c r="C48" s="194"/>
      <c r="D48" s="195"/>
      <c r="E48" s="194"/>
      <c r="F48" s="195"/>
      <c r="G48" s="196"/>
      <c r="H48" s="197"/>
      <c r="I48" s="276">
        <f t="shared" si="0"/>
        <v>0</v>
      </c>
      <c r="J48" s="277"/>
      <c r="K48" s="289">
        <f t="shared" si="1"/>
        <v>0</v>
      </c>
      <c r="L48" s="114"/>
      <c r="M48" s="205"/>
      <c r="N48" s="205"/>
      <c r="O48" s="205"/>
      <c r="P48" s="205"/>
      <c r="Q48" s="82"/>
      <c r="R48" s="82"/>
      <c r="S48" s="82"/>
      <c r="T48" s="82"/>
      <c r="U48" s="82"/>
      <c r="V48" s="82"/>
      <c r="W48" s="82"/>
      <c r="X48" s="82"/>
      <c r="Y48" s="13"/>
      <c r="Z48" s="13"/>
      <c r="AA48" s="13"/>
      <c r="AB48" s="13"/>
      <c r="AC48" s="13"/>
    </row>
    <row r="49" spans="1:29" ht="12.75" customHeight="1" x14ac:dyDescent="0.25">
      <c r="A49" s="282" t="s">
        <v>84</v>
      </c>
      <c r="B49" s="283"/>
      <c r="C49" s="194"/>
      <c r="D49" s="195"/>
      <c r="E49" s="194"/>
      <c r="F49" s="195"/>
      <c r="G49" s="196"/>
      <c r="H49" s="197"/>
      <c r="I49" s="276">
        <f t="shared" si="0"/>
        <v>0</v>
      </c>
      <c r="J49" s="277"/>
      <c r="K49" s="289">
        <f t="shared" si="1"/>
        <v>0</v>
      </c>
      <c r="L49" s="114"/>
      <c r="M49" s="198"/>
      <c r="N49" s="198"/>
      <c r="O49" s="198"/>
      <c r="P49" s="198"/>
      <c r="Q49" s="82"/>
      <c r="R49" s="82"/>
      <c r="S49" s="82"/>
      <c r="T49" s="82"/>
      <c r="U49" s="82"/>
      <c r="V49" s="82"/>
      <c r="W49" s="82"/>
      <c r="X49" s="82"/>
      <c r="Y49" s="13"/>
      <c r="Z49" s="13"/>
      <c r="AA49" s="13"/>
      <c r="AB49" s="13"/>
      <c r="AC49" s="13"/>
    </row>
    <row r="50" spans="1:29" ht="12.75" customHeight="1" x14ac:dyDescent="0.25">
      <c r="A50" s="282" t="s">
        <v>89</v>
      </c>
      <c r="B50" s="283"/>
      <c r="C50" s="194">
        <v>500</v>
      </c>
      <c r="D50" s="195"/>
      <c r="E50" s="194">
        <v>1</v>
      </c>
      <c r="F50" s="195"/>
      <c r="G50" s="196">
        <v>0</v>
      </c>
      <c r="H50" s="197"/>
      <c r="I50" s="276">
        <f>E50+G50</f>
        <v>1</v>
      </c>
      <c r="J50" s="277"/>
      <c r="K50" s="289">
        <f t="shared" si="1"/>
        <v>50000</v>
      </c>
      <c r="L50" s="114"/>
      <c r="M50" s="198"/>
      <c r="N50" s="198"/>
      <c r="O50" s="198"/>
      <c r="P50" s="198"/>
      <c r="Q50" s="82"/>
      <c r="R50" s="82"/>
      <c r="S50" s="82"/>
      <c r="T50" s="82"/>
      <c r="U50" s="82"/>
      <c r="V50" s="82"/>
      <c r="W50" s="82"/>
      <c r="X50" s="82"/>
      <c r="Y50" s="13"/>
      <c r="Z50" s="13"/>
      <c r="AA50" s="13"/>
      <c r="AB50" s="13"/>
      <c r="AC50" s="13"/>
    </row>
    <row r="51" spans="1:29" ht="12.75" customHeight="1" x14ac:dyDescent="0.25">
      <c r="A51" s="282" t="s">
        <v>89</v>
      </c>
      <c r="B51" s="283"/>
      <c r="C51" s="194"/>
      <c r="D51" s="195"/>
      <c r="E51" s="194"/>
      <c r="F51" s="195"/>
      <c r="G51" s="196"/>
      <c r="H51" s="197"/>
      <c r="I51" s="276">
        <f t="shared" si="0"/>
        <v>0</v>
      </c>
      <c r="J51" s="277"/>
      <c r="K51" s="289">
        <f t="shared" si="1"/>
        <v>0</v>
      </c>
      <c r="L51" s="114"/>
      <c r="M51" s="205"/>
      <c r="N51" s="205"/>
      <c r="O51" s="205"/>
      <c r="P51" s="205"/>
      <c r="Q51" s="82"/>
      <c r="R51" s="82"/>
      <c r="S51" s="82"/>
      <c r="T51" s="82"/>
      <c r="U51" s="82"/>
      <c r="V51" s="82"/>
      <c r="W51" s="82"/>
      <c r="X51" s="82"/>
      <c r="Y51" s="13"/>
      <c r="Z51" s="13"/>
      <c r="AA51" s="13"/>
      <c r="AB51" s="13"/>
      <c r="AC51" s="13"/>
    </row>
    <row r="52" spans="1:29" ht="12.75" customHeight="1" x14ac:dyDescent="0.25">
      <c r="A52" s="282" t="s">
        <v>86</v>
      </c>
      <c r="B52" s="283"/>
      <c r="C52" s="194"/>
      <c r="D52" s="195"/>
      <c r="E52" s="194"/>
      <c r="F52" s="195"/>
      <c r="G52" s="196"/>
      <c r="H52" s="197"/>
      <c r="I52" s="276">
        <f t="shared" si="0"/>
        <v>0</v>
      </c>
      <c r="J52" s="277"/>
      <c r="K52" s="289">
        <f t="shared" si="1"/>
        <v>0</v>
      </c>
      <c r="L52" s="113"/>
      <c r="M52" s="198"/>
      <c r="N52" s="198"/>
      <c r="O52" s="198"/>
      <c r="P52" s="198"/>
      <c r="Q52" s="82"/>
      <c r="R52" s="82"/>
      <c r="S52" s="82"/>
      <c r="T52" s="82"/>
      <c r="U52" s="82"/>
      <c r="V52" s="82"/>
      <c r="W52" s="82"/>
      <c r="X52" s="82"/>
      <c r="Y52" s="13"/>
      <c r="Z52" s="13"/>
      <c r="AA52" s="13"/>
      <c r="AB52" s="13"/>
      <c r="AC52" s="13"/>
    </row>
    <row r="53" spans="1:29" ht="12.75" customHeight="1" x14ac:dyDescent="0.25">
      <c r="A53" s="282" t="s">
        <v>84</v>
      </c>
      <c r="B53" s="283"/>
      <c r="C53" s="194"/>
      <c r="D53" s="195"/>
      <c r="E53" s="194"/>
      <c r="F53" s="195"/>
      <c r="G53" s="196"/>
      <c r="H53" s="197"/>
      <c r="I53" s="276">
        <f t="shared" si="0"/>
        <v>0</v>
      </c>
      <c r="J53" s="277"/>
      <c r="K53" s="289">
        <f t="shared" si="1"/>
        <v>0</v>
      </c>
      <c r="L53" s="113"/>
      <c r="M53" s="198"/>
      <c r="N53" s="198"/>
      <c r="O53" s="198"/>
      <c r="P53" s="198"/>
      <c r="Q53" s="82"/>
      <c r="R53" s="82"/>
      <c r="S53" s="82"/>
      <c r="T53" s="82"/>
      <c r="U53" s="82"/>
      <c r="V53" s="82"/>
      <c r="W53" s="82"/>
      <c r="X53" s="82"/>
      <c r="Y53" s="13"/>
      <c r="Z53" s="13"/>
      <c r="AA53" s="13"/>
      <c r="AB53" s="13"/>
      <c r="AC53" s="13"/>
    </row>
    <row r="54" spans="1:29" ht="12.75" customHeight="1" x14ac:dyDescent="0.25">
      <c r="A54" s="282" t="s">
        <v>85</v>
      </c>
      <c r="B54" s="283"/>
      <c r="C54" s="194"/>
      <c r="D54" s="195"/>
      <c r="E54" s="194"/>
      <c r="F54" s="195"/>
      <c r="G54" s="196"/>
      <c r="H54" s="197"/>
      <c r="I54" s="276">
        <f t="shared" si="0"/>
        <v>0</v>
      </c>
      <c r="J54" s="277"/>
      <c r="K54" s="289">
        <f t="shared" si="1"/>
        <v>0</v>
      </c>
      <c r="L54" s="113"/>
      <c r="M54" s="205"/>
      <c r="N54" s="205"/>
      <c r="O54" s="205"/>
      <c r="P54" s="205"/>
      <c r="Q54" s="82"/>
      <c r="R54" s="82"/>
      <c r="S54" s="82"/>
      <c r="T54" s="82"/>
      <c r="U54" s="82"/>
      <c r="V54" s="82"/>
      <c r="W54" s="82"/>
      <c r="X54" s="82"/>
      <c r="Y54" s="13"/>
      <c r="Z54" s="13"/>
      <c r="AA54" s="13"/>
      <c r="AB54" s="13"/>
      <c r="AC54" s="13"/>
    </row>
    <row r="55" spans="1:29" x14ac:dyDescent="0.25">
      <c r="A55" s="282" t="s">
        <v>89</v>
      </c>
      <c r="B55" s="283"/>
      <c r="C55" s="194"/>
      <c r="D55" s="195"/>
      <c r="E55" s="194"/>
      <c r="F55" s="195"/>
      <c r="G55" s="196"/>
      <c r="H55" s="197"/>
      <c r="I55" s="276">
        <f t="shared" si="0"/>
        <v>0</v>
      </c>
      <c r="J55" s="277"/>
      <c r="K55" s="289">
        <f t="shared" si="1"/>
        <v>0</v>
      </c>
      <c r="L55" s="113"/>
      <c r="M55" s="198"/>
      <c r="N55" s="198"/>
      <c r="O55" s="115"/>
      <c r="P55" s="116"/>
      <c r="Q55" s="12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x14ac:dyDescent="0.25">
      <c r="A56" s="282" t="s">
        <v>86</v>
      </c>
      <c r="B56" s="283"/>
      <c r="C56" s="194"/>
      <c r="D56" s="195"/>
      <c r="E56" s="194"/>
      <c r="F56" s="195"/>
      <c r="G56" s="196"/>
      <c r="H56" s="197"/>
      <c r="I56" s="276">
        <f t="shared" si="0"/>
        <v>0</v>
      </c>
      <c r="J56" s="277"/>
      <c r="K56" s="289">
        <f t="shared" si="1"/>
        <v>0</v>
      </c>
      <c r="L56" s="113"/>
      <c r="M56" s="198"/>
      <c r="N56" s="198"/>
      <c r="O56" s="198"/>
      <c r="P56" s="198"/>
      <c r="Q56" s="12"/>
      <c r="R56" s="86"/>
      <c r="S56" s="13"/>
      <c r="T56" s="13"/>
      <c r="U56" s="43"/>
      <c r="V56" s="13"/>
      <c r="W56" s="13"/>
      <c r="X56" s="13"/>
      <c r="Y56" s="13"/>
      <c r="Z56" s="13"/>
      <c r="AA56" s="13"/>
      <c r="AB56" s="13"/>
      <c r="AC56" s="13"/>
    </row>
    <row r="57" spans="1:29" x14ac:dyDescent="0.25">
      <c r="A57" s="282" t="s">
        <v>84</v>
      </c>
      <c r="B57" s="283"/>
      <c r="C57" s="194"/>
      <c r="D57" s="195"/>
      <c r="E57" s="194"/>
      <c r="F57" s="195"/>
      <c r="G57" s="196"/>
      <c r="H57" s="197"/>
      <c r="I57" s="276">
        <f t="shared" si="0"/>
        <v>0</v>
      </c>
      <c r="J57" s="277"/>
      <c r="K57" s="289">
        <f t="shared" si="1"/>
        <v>0</v>
      </c>
      <c r="L57" s="11"/>
      <c r="M57" s="205"/>
      <c r="N57" s="205"/>
      <c r="O57" s="205"/>
      <c r="P57" s="205"/>
      <c r="Q57" s="12"/>
      <c r="R57" s="4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x14ac:dyDescent="0.25">
      <c r="A58" s="282" t="s">
        <v>85</v>
      </c>
      <c r="B58" s="283"/>
      <c r="C58" s="194"/>
      <c r="D58" s="195"/>
      <c r="E58" s="194"/>
      <c r="F58" s="195"/>
      <c r="G58" s="196"/>
      <c r="H58" s="197"/>
      <c r="I58" s="276">
        <f t="shared" si="0"/>
        <v>0</v>
      </c>
      <c r="J58" s="277"/>
      <c r="K58" s="289">
        <f t="shared" si="1"/>
        <v>0</v>
      </c>
      <c r="L58" s="12"/>
      <c r="M58" s="198"/>
      <c r="N58" s="198"/>
      <c r="O58" s="11"/>
      <c r="P58" s="11"/>
      <c r="Q58" s="12"/>
      <c r="R58" s="4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x14ac:dyDescent="0.25">
      <c r="A59" s="282" t="s">
        <v>89</v>
      </c>
      <c r="B59" s="283"/>
      <c r="C59" s="194"/>
      <c r="D59" s="195"/>
      <c r="E59" s="194"/>
      <c r="F59" s="195"/>
      <c r="G59" s="196"/>
      <c r="H59" s="197"/>
      <c r="I59" s="276">
        <f t="shared" si="0"/>
        <v>0</v>
      </c>
      <c r="J59" s="277"/>
      <c r="K59" s="289">
        <f t="shared" si="1"/>
        <v>0</v>
      </c>
      <c r="L59" s="12"/>
      <c r="M59" s="11"/>
      <c r="N59" s="11"/>
      <c r="O59" s="11"/>
      <c r="P59" s="11"/>
      <c r="Q59" s="12"/>
      <c r="R59" s="4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8" x14ac:dyDescent="0.35">
      <c r="A60" s="282" t="s">
        <v>86</v>
      </c>
      <c r="B60" s="283"/>
      <c r="C60" s="194"/>
      <c r="D60" s="195"/>
      <c r="E60" s="194"/>
      <c r="F60" s="195"/>
      <c r="G60" s="196"/>
      <c r="H60" s="197"/>
      <c r="I60" s="276">
        <f t="shared" si="0"/>
        <v>0</v>
      </c>
      <c r="J60" s="277"/>
      <c r="K60" s="289">
        <f t="shared" si="1"/>
        <v>0</v>
      </c>
      <c r="L60" s="117"/>
      <c r="M60" s="11"/>
      <c r="N60" s="11"/>
      <c r="O60" s="11"/>
      <c r="P60" s="11"/>
      <c r="Q60" s="12"/>
      <c r="R60" s="4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2.75" customHeight="1" x14ac:dyDescent="0.25">
      <c r="A61" s="282" t="s">
        <v>84</v>
      </c>
      <c r="B61" s="283"/>
      <c r="C61" s="194"/>
      <c r="D61" s="195"/>
      <c r="E61" s="194"/>
      <c r="F61" s="195"/>
      <c r="G61" s="196"/>
      <c r="H61" s="197"/>
      <c r="I61" s="276">
        <f t="shared" si="0"/>
        <v>0</v>
      </c>
      <c r="J61" s="277"/>
      <c r="K61" s="289">
        <f t="shared" si="1"/>
        <v>0</v>
      </c>
      <c r="L61" s="114"/>
      <c r="M61" s="205"/>
      <c r="N61" s="205"/>
      <c r="O61" s="205"/>
      <c r="P61" s="205"/>
      <c r="Q61" s="82"/>
      <c r="R61" s="82"/>
      <c r="S61" s="82"/>
      <c r="T61" s="82"/>
      <c r="U61" s="82"/>
      <c r="V61" s="82"/>
      <c r="W61" s="82"/>
      <c r="X61" s="82"/>
      <c r="Y61" s="13"/>
      <c r="Z61" s="13"/>
      <c r="AA61" s="13"/>
      <c r="AB61" s="13"/>
      <c r="AC61" s="13"/>
    </row>
    <row r="62" spans="1:29" ht="12.75" customHeight="1" x14ac:dyDescent="0.25">
      <c r="A62" s="282" t="s">
        <v>85</v>
      </c>
      <c r="B62" s="283"/>
      <c r="C62" s="194"/>
      <c r="D62" s="195"/>
      <c r="E62" s="194"/>
      <c r="F62" s="195"/>
      <c r="G62" s="196"/>
      <c r="H62" s="197"/>
      <c r="I62" s="276">
        <f t="shared" si="0"/>
        <v>0</v>
      </c>
      <c r="J62" s="277"/>
      <c r="K62" s="289">
        <f t="shared" si="1"/>
        <v>0</v>
      </c>
      <c r="L62" s="113"/>
      <c r="M62" s="198"/>
      <c r="N62" s="198"/>
      <c r="O62" s="198"/>
      <c r="P62" s="198"/>
      <c r="Q62" s="82"/>
      <c r="R62" s="82"/>
      <c r="S62" s="82"/>
      <c r="T62" s="82"/>
      <c r="U62" s="82"/>
      <c r="V62" s="82"/>
      <c r="W62" s="82"/>
      <c r="X62" s="82"/>
      <c r="Y62" s="13"/>
      <c r="Z62" s="13"/>
      <c r="AA62" s="13"/>
      <c r="AB62" s="13"/>
      <c r="AC62" s="13"/>
    </row>
    <row r="63" spans="1:29" ht="12.75" customHeight="1" x14ac:dyDescent="0.25">
      <c r="A63" s="282"/>
      <c r="B63" s="283"/>
      <c r="C63" s="194"/>
      <c r="D63" s="195"/>
      <c r="E63" s="194"/>
      <c r="F63" s="195"/>
      <c r="G63" s="196"/>
      <c r="H63" s="197"/>
      <c r="I63" s="276">
        <f t="shared" si="0"/>
        <v>0</v>
      </c>
      <c r="J63" s="277"/>
      <c r="K63" s="289">
        <f t="shared" si="1"/>
        <v>0</v>
      </c>
      <c r="L63" s="113"/>
      <c r="M63" s="198"/>
      <c r="N63" s="198"/>
      <c r="O63" s="198"/>
      <c r="P63" s="198"/>
      <c r="Q63" s="82"/>
      <c r="R63" s="82"/>
      <c r="S63" s="82"/>
      <c r="T63" s="82"/>
      <c r="U63" s="82"/>
      <c r="V63" s="82"/>
      <c r="W63" s="82"/>
      <c r="X63" s="82"/>
      <c r="Y63" s="13"/>
      <c r="Z63" s="13"/>
      <c r="AA63" s="13"/>
      <c r="AB63" s="13"/>
      <c r="AC63" s="13"/>
    </row>
    <row r="64" spans="1:29" ht="12.75" customHeight="1" x14ac:dyDescent="0.25">
      <c r="A64" s="282"/>
      <c r="B64" s="283"/>
      <c r="C64" s="194"/>
      <c r="D64" s="195"/>
      <c r="E64" s="194"/>
      <c r="F64" s="195"/>
      <c r="G64" s="196"/>
      <c r="H64" s="197"/>
      <c r="I64" s="276">
        <f t="shared" si="0"/>
        <v>0</v>
      </c>
      <c r="J64" s="277"/>
      <c r="K64" s="289">
        <f t="shared" si="1"/>
        <v>0</v>
      </c>
      <c r="L64" s="113"/>
      <c r="M64" s="205"/>
      <c r="N64" s="205"/>
      <c r="O64" s="205"/>
      <c r="P64" s="205"/>
      <c r="Q64" s="82"/>
      <c r="R64" s="82"/>
      <c r="S64" s="82"/>
      <c r="T64" s="82"/>
      <c r="U64" s="82"/>
      <c r="V64" s="82"/>
      <c r="W64" s="82"/>
      <c r="X64" s="82"/>
      <c r="Y64" s="13"/>
      <c r="Z64" s="13"/>
      <c r="AA64" s="13"/>
      <c r="AB64" s="13"/>
      <c r="AC64" s="13"/>
    </row>
    <row r="65" spans="1:29" x14ac:dyDescent="0.25">
      <c r="A65" s="282"/>
      <c r="B65" s="283"/>
      <c r="C65" s="194"/>
      <c r="D65" s="195"/>
      <c r="E65" s="194"/>
      <c r="F65" s="195"/>
      <c r="G65" s="196"/>
      <c r="H65" s="197"/>
      <c r="I65" s="276">
        <f t="shared" si="0"/>
        <v>0</v>
      </c>
      <c r="J65" s="277"/>
      <c r="K65" s="289">
        <f t="shared" si="1"/>
        <v>0</v>
      </c>
      <c r="L65" s="113"/>
      <c r="M65" s="198"/>
      <c r="N65" s="198"/>
      <c r="O65" s="115"/>
      <c r="P65" s="116"/>
      <c r="Q65" s="12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x14ac:dyDescent="0.25">
      <c r="A66" s="282"/>
      <c r="B66" s="283"/>
      <c r="C66" s="194"/>
      <c r="D66" s="195"/>
      <c r="E66" s="194"/>
      <c r="F66" s="195"/>
      <c r="G66" s="196"/>
      <c r="H66" s="197"/>
      <c r="I66" s="276">
        <f t="shared" si="0"/>
        <v>0</v>
      </c>
      <c r="J66" s="277"/>
      <c r="K66" s="289">
        <f t="shared" si="1"/>
        <v>0</v>
      </c>
      <c r="L66" s="113"/>
      <c r="M66" s="198"/>
      <c r="N66" s="198"/>
      <c r="O66" s="198"/>
      <c r="P66" s="198"/>
      <c r="Q66" s="12"/>
      <c r="R66" s="86"/>
      <c r="S66" s="13"/>
      <c r="T66" s="13"/>
      <c r="U66" s="43"/>
      <c r="V66" s="13"/>
      <c r="W66" s="13"/>
      <c r="X66" s="13"/>
      <c r="Y66" s="13"/>
      <c r="Z66" s="13"/>
      <c r="AA66" s="13"/>
      <c r="AB66" s="13"/>
      <c r="AC66" s="13"/>
    </row>
    <row r="67" spans="1:29" x14ac:dyDescent="0.25">
      <c r="A67" s="282"/>
      <c r="B67" s="283"/>
      <c r="C67" s="194"/>
      <c r="D67" s="195"/>
      <c r="E67" s="194"/>
      <c r="F67" s="195"/>
      <c r="G67" s="196"/>
      <c r="H67" s="197"/>
      <c r="I67" s="276">
        <f t="shared" si="0"/>
        <v>0</v>
      </c>
      <c r="J67" s="277"/>
      <c r="K67" s="289">
        <f t="shared" si="1"/>
        <v>0</v>
      </c>
      <c r="L67" s="11"/>
      <c r="M67" s="205"/>
      <c r="N67" s="205"/>
      <c r="O67" s="205"/>
      <c r="P67" s="205"/>
      <c r="Q67" s="12"/>
      <c r="R67" s="4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x14ac:dyDescent="0.25">
      <c r="A68" s="282"/>
      <c r="B68" s="283"/>
      <c r="C68" s="194"/>
      <c r="D68" s="195"/>
      <c r="E68" s="194"/>
      <c r="F68" s="195"/>
      <c r="G68" s="196"/>
      <c r="H68" s="197"/>
      <c r="I68" s="276">
        <f t="shared" si="0"/>
        <v>0</v>
      </c>
      <c r="J68" s="277"/>
      <c r="K68" s="289">
        <f t="shared" si="1"/>
        <v>0</v>
      </c>
      <c r="L68" s="12"/>
      <c r="M68" s="198"/>
      <c r="N68" s="198"/>
      <c r="O68" s="11"/>
      <c r="P68" s="11"/>
      <c r="Q68" s="12"/>
      <c r="R68" s="4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x14ac:dyDescent="0.25">
      <c r="A69" s="282"/>
      <c r="B69" s="283"/>
      <c r="C69" s="194"/>
      <c r="D69" s="195"/>
      <c r="E69" s="194"/>
      <c r="F69" s="195"/>
      <c r="G69" s="196"/>
      <c r="H69" s="197"/>
      <c r="I69" s="276">
        <f t="shared" si="0"/>
        <v>0</v>
      </c>
      <c r="J69" s="277"/>
      <c r="K69" s="151">
        <f t="shared" si="1"/>
        <v>0</v>
      </c>
      <c r="L69" s="12"/>
      <c r="M69" s="11"/>
      <c r="N69" s="11"/>
      <c r="O69" s="11"/>
      <c r="P69" s="11"/>
      <c r="Q69" s="12"/>
      <c r="R69" s="4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8" x14ac:dyDescent="0.35">
      <c r="A70" s="282"/>
      <c r="B70" s="283"/>
      <c r="C70" s="194"/>
      <c r="D70" s="195"/>
      <c r="E70" s="194"/>
      <c r="F70" s="195"/>
      <c r="G70" s="196"/>
      <c r="H70" s="197"/>
      <c r="I70" s="276">
        <f t="shared" si="0"/>
        <v>0</v>
      </c>
      <c r="J70" s="277"/>
      <c r="K70" s="151">
        <f t="shared" si="1"/>
        <v>0</v>
      </c>
      <c r="L70" s="117"/>
      <c r="M70" s="11"/>
      <c r="N70" s="11"/>
      <c r="O70" s="11"/>
      <c r="P70" s="11"/>
      <c r="Q70" s="12"/>
      <c r="R70" s="4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8" x14ac:dyDescent="0.35">
      <c r="A71" s="118"/>
      <c r="B71" s="118"/>
      <c r="C71" s="119"/>
      <c r="D71" s="119"/>
      <c r="E71" s="119"/>
      <c r="F71" s="119"/>
      <c r="G71" s="120"/>
      <c r="H71" s="120"/>
      <c r="I71" s="121"/>
      <c r="J71" s="121"/>
      <c r="K71" s="122"/>
      <c r="L71" s="117"/>
      <c r="M71" s="11"/>
      <c r="N71" s="11"/>
      <c r="O71" s="11"/>
      <c r="P71" s="11"/>
      <c r="Q71" s="12"/>
      <c r="R71" s="4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8" x14ac:dyDescent="0.35">
      <c r="A72" s="212" t="s">
        <v>38</v>
      </c>
      <c r="B72" s="212"/>
      <c r="C72" s="212"/>
      <c r="D72" s="212"/>
      <c r="E72" s="212"/>
      <c r="F72" s="212"/>
      <c r="G72" s="212"/>
      <c r="H72" s="212"/>
      <c r="I72" s="212"/>
      <c r="J72" s="212"/>
      <c r="K72" s="122"/>
      <c r="L72" s="117"/>
      <c r="M72" s="11"/>
      <c r="N72" s="11"/>
      <c r="O72" s="11"/>
      <c r="P72" s="11"/>
      <c r="Q72" s="11"/>
      <c r="R72" s="10"/>
    </row>
    <row r="73" spans="1:29" ht="18" x14ac:dyDescent="0.35">
      <c r="A73" s="280" t="s">
        <v>29</v>
      </c>
      <c r="B73" s="281"/>
      <c r="C73" s="215" t="s">
        <v>39</v>
      </c>
      <c r="D73" s="216"/>
      <c r="E73" s="215" t="s">
        <v>40</v>
      </c>
      <c r="F73" s="216"/>
      <c r="G73" s="217" t="s">
        <v>41</v>
      </c>
      <c r="H73" s="218"/>
      <c r="I73" s="215" t="s">
        <v>42</v>
      </c>
      <c r="J73" s="216"/>
      <c r="K73" s="122"/>
      <c r="L73" s="117"/>
      <c r="M73" s="11"/>
      <c r="N73" s="11"/>
      <c r="O73" s="11"/>
      <c r="P73" s="11"/>
      <c r="Q73" s="11"/>
      <c r="R73" s="10"/>
    </row>
    <row r="74" spans="1:29" ht="18" x14ac:dyDescent="0.35">
      <c r="A74" s="286">
        <v>0</v>
      </c>
      <c r="B74" s="287"/>
      <c r="C74" s="227" t="s">
        <v>43</v>
      </c>
      <c r="D74" s="228"/>
      <c r="E74" s="227" t="s">
        <v>43</v>
      </c>
      <c r="F74" s="228"/>
      <c r="G74" s="229" t="s">
        <v>44</v>
      </c>
      <c r="H74" s="230"/>
      <c r="I74" s="227"/>
      <c r="J74" s="228"/>
      <c r="K74" s="122"/>
      <c r="L74" s="117"/>
      <c r="M74" s="11"/>
      <c r="N74" s="11"/>
      <c r="O74" s="11"/>
      <c r="P74" s="11"/>
      <c r="Q74" s="11"/>
      <c r="R74" s="10"/>
    </row>
    <row r="75" spans="1:29" ht="15" customHeight="1" x14ac:dyDescent="0.25">
      <c r="A75" s="284" t="str">
        <f>IFERROR(LOOKUP(2,1/ISERROR(MATCH(A$43:A$71,A$74:A74,)),A$43:A$71),"")</f>
        <v>(YLM) Ø 2.5 mm</v>
      </c>
      <c r="B75" s="285"/>
      <c r="C75" s="290">
        <f>IFERROR(SUMPRODUCT(VLOOKUP(A75,P$6:Q$29,2,)^2*(A$43:B$70=A75)*K$43:K$70*24.492%%%/4),)</f>
        <v>0</v>
      </c>
      <c r="D75" s="152"/>
      <c r="E75" s="123"/>
      <c r="F75" s="124"/>
      <c r="G75" s="223"/>
      <c r="H75" s="224"/>
      <c r="I75" s="223"/>
      <c r="J75" s="224"/>
      <c r="K75" s="125"/>
      <c r="L75" s="126"/>
      <c r="M75" s="11"/>
      <c r="N75" s="11"/>
      <c r="O75" s="127"/>
      <c r="P75" s="11"/>
      <c r="Q75" s="127"/>
      <c r="R75" s="19"/>
    </row>
    <row r="76" spans="1:29" ht="15" customHeight="1" x14ac:dyDescent="0.25">
      <c r="A76" s="284" t="str">
        <f>IFERROR(LOOKUP(2,1/ISERROR(MATCH(A$43:A$71,A$74:A75,)),A$43:A$71),"")</f>
        <v>(Adi) Ø 2 mm</v>
      </c>
      <c r="B76" s="285"/>
      <c r="C76" s="290">
        <f t="shared" ref="C76:C81" si="2">IFERROR(SUMPRODUCT(VLOOKUP(A76,P$6:Q$29,2,)^2*(A$43:B$70=A76)*K$43:K$70*24.492%%%/4),)</f>
        <v>0</v>
      </c>
      <c r="D76" s="152"/>
      <c r="E76" s="223"/>
      <c r="F76" s="224"/>
      <c r="G76" s="223"/>
      <c r="H76" s="224"/>
      <c r="I76" s="223"/>
      <c r="J76" s="224"/>
      <c r="K76" s="125"/>
      <c r="L76" s="126"/>
      <c r="M76" s="127"/>
      <c r="N76" s="127"/>
      <c r="O76" s="127"/>
      <c r="P76" s="127"/>
      <c r="Q76" s="127"/>
      <c r="R76" s="19"/>
    </row>
    <row r="77" spans="1:29" ht="15" customHeight="1" x14ac:dyDescent="0.25">
      <c r="A77" s="284" t="str">
        <f>IFERROR(LOOKUP(2,1/ISERROR(MATCH(A$43:A$71,A$74:A76,)),A$43:A$71),"")</f>
        <v>(Adi) Ø 2.5 mm</v>
      </c>
      <c r="B77" s="285"/>
      <c r="C77" s="290">
        <f t="shared" si="2"/>
        <v>0</v>
      </c>
      <c r="D77" s="152"/>
      <c r="E77" s="223"/>
      <c r="F77" s="224"/>
      <c r="G77" s="223"/>
      <c r="H77" s="224"/>
      <c r="I77" s="223"/>
      <c r="J77" s="224"/>
      <c r="K77" s="125"/>
      <c r="L77" s="126"/>
      <c r="M77" s="127"/>
      <c r="N77" s="127"/>
      <c r="O77" s="127"/>
      <c r="P77" s="127"/>
      <c r="Q77" s="127"/>
      <c r="R77" s="19"/>
    </row>
    <row r="78" spans="1:29" ht="15" customHeight="1" x14ac:dyDescent="0.25">
      <c r="A78" s="284" t="str">
        <f>IFERROR(LOOKUP(2,1/ISERROR(MATCH(A$43:A$71,A$74:A77,)),A$43:A$71),"")</f>
        <v>(YLM) Ø 3.5 mm</v>
      </c>
      <c r="B78" s="285"/>
      <c r="C78" s="290">
        <f t="shared" si="2"/>
        <v>11.251012499999998</v>
      </c>
      <c r="D78" s="152"/>
      <c r="E78" s="223"/>
      <c r="F78" s="224"/>
      <c r="G78" s="223"/>
      <c r="H78" s="224"/>
      <c r="I78" s="223"/>
      <c r="J78" s="224"/>
      <c r="K78" s="125"/>
      <c r="L78" s="126"/>
      <c r="M78" s="127"/>
      <c r="N78" s="127"/>
      <c r="O78" s="127"/>
      <c r="P78" s="127"/>
      <c r="Q78" s="127"/>
      <c r="R78" s="19"/>
    </row>
    <row r="79" spans="1:29" ht="15" customHeight="1" x14ac:dyDescent="0.25">
      <c r="A79" s="284" t="str">
        <f>IFERROR(LOOKUP(2,1/ISERROR(MATCH(A$43:A$71,A$74:A78,)),A$43:A$71),"")</f>
        <v/>
      </c>
      <c r="B79" s="285"/>
      <c r="C79" s="290">
        <f t="shared" si="2"/>
        <v>0</v>
      </c>
      <c r="D79" s="152"/>
      <c r="E79" s="223"/>
      <c r="F79" s="224"/>
      <c r="G79" s="223"/>
      <c r="H79" s="224"/>
      <c r="I79" s="223"/>
      <c r="J79" s="224"/>
      <c r="K79" s="125"/>
      <c r="L79" s="128"/>
      <c r="M79" s="127"/>
      <c r="N79" s="127"/>
      <c r="O79" s="127"/>
      <c r="P79" s="127"/>
      <c r="Q79" s="127"/>
      <c r="R79" s="19"/>
    </row>
    <row r="80" spans="1:29" ht="15" customHeight="1" x14ac:dyDescent="0.25">
      <c r="A80" s="284" t="str">
        <f>IFERROR(LOOKUP(2,1/ISERROR(MATCH(A$43:A$71,A$74:A79,)),A$43:A$71),"")</f>
        <v/>
      </c>
      <c r="B80" s="285"/>
      <c r="C80" s="290">
        <f t="shared" si="2"/>
        <v>0</v>
      </c>
      <c r="D80" s="152"/>
      <c r="E80" s="223"/>
      <c r="F80" s="224"/>
      <c r="G80" s="223"/>
      <c r="H80" s="224"/>
      <c r="I80" s="223"/>
      <c r="J80" s="224"/>
      <c r="K80" s="125"/>
      <c r="L80" s="126"/>
      <c r="M80" s="127"/>
      <c r="N80" s="127"/>
      <c r="O80" s="127"/>
      <c r="P80" s="127"/>
      <c r="Q80" s="127"/>
      <c r="R80" s="19"/>
    </row>
    <row r="81" spans="1:29" ht="15" customHeight="1" x14ac:dyDescent="0.25">
      <c r="A81" s="284" t="str">
        <f>IFERROR(LOOKUP(2,1/ISERROR(MATCH(A$43:A$71,A$74:A80,)),A$43:A$71),"")</f>
        <v/>
      </c>
      <c r="B81" s="285"/>
      <c r="C81" s="290">
        <f t="shared" si="2"/>
        <v>0</v>
      </c>
      <c r="D81" s="152"/>
      <c r="E81" s="223"/>
      <c r="F81" s="224"/>
      <c r="G81" s="223"/>
      <c r="H81" s="224"/>
      <c r="I81" s="223"/>
      <c r="J81" s="224"/>
      <c r="K81" s="125"/>
      <c r="L81" s="126"/>
      <c r="M81" s="11"/>
      <c r="N81" s="11"/>
      <c r="O81" s="127"/>
      <c r="P81" s="11"/>
      <c r="Q81" s="127"/>
      <c r="R81" s="19"/>
    </row>
    <row r="82" spans="1:29" ht="15" customHeight="1" x14ac:dyDescent="0.25">
      <c r="A82" s="284" t="str">
        <f>IFERROR(LOOKUP(2,1/ISERROR(MATCH(A$43:A$71,A$74:A81,)),A$43:A$71),"")</f>
        <v/>
      </c>
      <c r="B82" s="285"/>
      <c r="C82" s="290">
        <f t="array" ref="C82">IFERROR(VLOOKUP(A82,P$6:Q$29,2,FALSE)*VLOOKUP(A82,P$6:Q$29,2,FALSE)*(SUM(IF(A$43:B$70=A82,K$43:K$70,0))*24.492)/4000000,0)</f>
        <v>0</v>
      </c>
      <c r="D82" s="152"/>
      <c r="E82" s="223"/>
      <c r="F82" s="224"/>
      <c r="G82" s="223"/>
      <c r="H82" s="224"/>
      <c r="I82" s="223"/>
      <c r="J82" s="224"/>
      <c r="K82" s="125"/>
      <c r="L82" s="126"/>
      <c r="M82" s="127"/>
      <c r="N82" s="127"/>
      <c r="O82" s="127"/>
      <c r="P82" s="127"/>
      <c r="Q82" s="127"/>
      <c r="R82" s="19"/>
    </row>
    <row r="83" spans="1:29" ht="15" customHeight="1" x14ac:dyDescent="0.25">
      <c r="A83" s="284" t="str">
        <f>IFERROR(LOOKUP(2,1/ISERROR(MATCH(A$43:A$71,A$74:A82,)),A$43:A$71),"")</f>
        <v/>
      </c>
      <c r="B83" s="285"/>
      <c r="C83" s="192">
        <f t="array" ref="C83">IFERROR(VLOOKUP(A83,P$6:Q$29,2,FALSE)*VLOOKUP(A83,P$6:Q$29,2,FALSE)*(SUM(IF(A$43:B$70=A83,K$43:K$70,0))*24.492)/4000000,0)</f>
        <v>0</v>
      </c>
      <c r="D83" s="193"/>
      <c r="E83" s="223"/>
      <c r="F83" s="224"/>
      <c r="G83" s="223"/>
      <c r="H83" s="224"/>
      <c r="I83" s="223"/>
      <c r="J83" s="224"/>
      <c r="K83" s="125"/>
      <c r="L83" s="126"/>
      <c r="M83" s="127"/>
      <c r="N83" s="127"/>
      <c r="O83" s="127"/>
      <c r="P83" s="127"/>
      <c r="Q83" s="127"/>
      <c r="R83" s="19"/>
    </row>
    <row r="84" spans="1:29" ht="15" customHeight="1" x14ac:dyDescent="0.25">
      <c r="A84" s="284" t="str">
        <f>IFERROR(LOOKUP(2,1/ISERROR(MATCH(A$43:A$71,A$74:A83,)),A$43:A$71),"")</f>
        <v/>
      </c>
      <c r="B84" s="285"/>
      <c r="C84" s="192">
        <f t="array" ref="C84">IFERROR(VLOOKUP(A84,P$6:Q$29,2,FALSE)*VLOOKUP(A84,P$6:Q$29,2,FALSE)*(SUM(IF(A$43:B$70=A84,K$43:K$70,0))*24.492)/4000000,0)</f>
        <v>0</v>
      </c>
      <c r="D84" s="193"/>
      <c r="E84" s="223"/>
      <c r="F84" s="224"/>
      <c r="G84" s="223"/>
      <c r="H84" s="224"/>
      <c r="I84" s="223"/>
      <c r="J84" s="224"/>
      <c r="K84" s="125"/>
      <c r="L84" s="126"/>
      <c r="M84" s="127"/>
      <c r="N84" s="127"/>
      <c r="O84" s="127"/>
      <c r="P84" s="127"/>
      <c r="Q84" s="127"/>
      <c r="R84" s="19"/>
    </row>
    <row r="85" spans="1:29" ht="15" customHeight="1" x14ac:dyDescent="0.25">
      <c r="A85" s="284" t="str">
        <f>IFERROR(LOOKUP(2,1/ISERROR(MATCH(A$43:A$71,A$74:A84,)),A$43:A$71),"")</f>
        <v/>
      </c>
      <c r="B85" s="285"/>
      <c r="C85" s="192">
        <f t="array" ref="C85">IFERROR(VLOOKUP(A85,P$6:Q$29,2,FALSE)*VLOOKUP(A85,P$6:Q$29,2,FALSE)*(SUM(IF(A$43:B$70=A85,K$43:K$70,0))*24.492)/4000000,0)</f>
        <v>0</v>
      </c>
      <c r="D85" s="193"/>
      <c r="E85" s="223"/>
      <c r="F85" s="224"/>
      <c r="G85" s="223"/>
      <c r="H85" s="224"/>
      <c r="I85" s="223"/>
      <c r="J85" s="224"/>
      <c r="K85" s="125"/>
      <c r="L85" s="126"/>
      <c r="M85" s="127"/>
      <c r="N85" s="127"/>
      <c r="O85" s="127"/>
      <c r="P85" s="127"/>
      <c r="Q85" s="127"/>
      <c r="R85" s="19"/>
    </row>
    <row r="86" spans="1:29" ht="15" customHeight="1" x14ac:dyDescent="0.25">
      <c r="A86" s="284" t="str">
        <f>IFERROR(LOOKUP(2,1/ISERROR(MATCH(A$43:A$71,A$74:A85,)),A$43:A$71),"")</f>
        <v/>
      </c>
      <c r="B86" s="285"/>
      <c r="C86" s="192">
        <f t="array" ref="C86">IFERROR(VLOOKUP(A86,P$6:Q$29,2,FALSE)*VLOOKUP(A86,P$6:Q$29,2,FALSE)*(SUM(IF(A$43:B$70=A86,K$43:K$70,0))*24.492)/4000000,0)</f>
        <v>0</v>
      </c>
      <c r="D86" s="193"/>
      <c r="E86" s="223"/>
      <c r="F86" s="224"/>
      <c r="G86" s="223"/>
      <c r="H86" s="224"/>
      <c r="I86" s="223"/>
      <c r="J86" s="224"/>
      <c r="K86" s="125"/>
      <c r="L86" s="126"/>
      <c r="M86" s="127"/>
      <c r="N86" s="127"/>
      <c r="O86" s="127"/>
      <c r="P86" s="127"/>
      <c r="Q86" s="127"/>
      <c r="R86" s="19"/>
    </row>
    <row r="87" spans="1:29" ht="15" customHeight="1" x14ac:dyDescent="0.25">
      <c r="A87" s="284" t="str">
        <f>IFERROR(LOOKUP(2,1/ISERROR(MATCH(A$43:A$71,A$74:A86,)),A$43:A$71),"")</f>
        <v/>
      </c>
      <c r="B87" s="285"/>
      <c r="C87" s="192">
        <f t="array" ref="C87">IFERROR(VLOOKUP(A87,P$6:Q$29,2,FALSE)*VLOOKUP(A87,P$6:Q$29,2,FALSE)*(SUM(IF(A$43:B$70=A87,K$43:K$70,0))*24.492)/4000000,0)</f>
        <v>0</v>
      </c>
      <c r="D87" s="193"/>
      <c r="E87" s="223"/>
      <c r="F87" s="224"/>
      <c r="G87" s="223"/>
      <c r="H87" s="224"/>
      <c r="I87" s="223"/>
      <c r="J87" s="224"/>
      <c r="K87" s="125"/>
      <c r="L87" s="126"/>
      <c r="M87" s="127"/>
      <c r="N87" s="127"/>
      <c r="O87" s="127"/>
      <c r="P87" s="127"/>
      <c r="Q87" s="127"/>
      <c r="R87" s="19"/>
    </row>
    <row r="88" spans="1:29" ht="15" customHeight="1" x14ac:dyDescent="0.25">
      <c r="A88" s="284" t="str">
        <f>IFERROR(LOOKUP(2,1/ISERROR(MATCH(A$43:A$71,A$74:A87,)),A$43:A$71),"")</f>
        <v/>
      </c>
      <c r="B88" s="285"/>
      <c r="C88" s="192">
        <f t="array" ref="C88">IFERROR(VLOOKUP(A88,P$6:Q$29,2,FALSE)*VLOOKUP(A88,P$6:Q$29,2,FALSE)*(SUM(IF(A$43:B$70=A88,K$43:K$70,0))*24.492)/4000000,0)</f>
        <v>0</v>
      </c>
      <c r="D88" s="193"/>
      <c r="E88" s="223"/>
      <c r="F88" s="224"/>
      <c r="G88" s="223"/>
      <c r="H88" s="224"/>
      <c r="I88" s="223"/>
      <c r="J88" s="224"/>
      <c r="K88" s="125"/>
      <c r="L88" s="126"/>
      <c r="M88" s="127"/>
      <c r="N88" s="127"/>
      <c r="O88" s="127"/>
      <c r="P88" s="127"/>
      <c r="Q88" s="127"/>
      <c r="R88" s="19"/>
    </row>
    <row r="89" spans="1:29" ht="15" customHeight="1" x14ac:dyDescent="0.35">
      <c r="A89" s="284" t="str">
        <f>IFERROR(LOOKUP(2,1/ISERROR(MATCH(A$43:A$71,A$74:A88,)),A$43:A$71),"")</f>
        <v/>
      </c>
      <c r="B89" s="285"/>
      <c r="C89" s="192">
        <f t="array" ref="C89">IFERROR(VLOOKUP(A89,P$6:Q$29,2,FALSE)*VLOOKUP(A89,P$6:Q$29,2,FALSE)*(SUM(IF(A$43:B$70=A89,K$43:K$70,0))*24.492)/4000000,0)</f>
        <v>0</v>
      </c>
      <c r="D89" s="193"/>
      <c r="E89" s="249"/>
      <c r="F89" s="250"/>
      <c r="G89" s="249"/>
      <c r="H89" s="250"/>
      <c r="I89" s="249"/>
      <c r="J89" s="250"/>
      <c r="K89" s="129"/>
      <c r="L89" s="117"/>
      <c r="M89" s="127"/>
      <c r="N89" s="127"/>
      <c r="O89" s="130"/>
      <c r="P89" s="130"/>
      <c r="Q89" s="130"/>
      <c r="R89" s="25"/>
    </row>
    <row r="90" spans="1:29" ht="18" x14ac:dyDescent="0.35">
      <c r="A90" s="118"/>
      <c r="C90" s="279" t="s">
        <v>99</v>
      </c>
      <c r="D90" s="279"/>
      <c r="F90" s="279" t="s">
        <v>100</v>
      </c>
      <c r="G90" s="279"/>
      <c r="I90" s="121"/>
      <c r="J90" s="121"/>
      <c r="K90" s="122"/>
      <c r="L90" s="117"/>
      <c r="M90" s="11"/>
      <c r="N90" s="11"/>
      <c r="O90" s="11"/>
      <c r="P90" s="11"/>
      <c r="Q90" s="12"/>
      <c r="R90" s="4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8" x14ac:dyDescent="0.35">
      <c r="A91" s="173" t="s">
        <v>0</v>
      </c>
      <c r="B91" s="173"/>
      <c r="C91" s="173"/>
      <c r="D91" s="173"/>
      <c r="E91" s="173"/>
      <c r="F91" s="8"/>
      <c r="G91" s="9" t="s">
        <v>1</v>
      </c>
      <c r="H91" s="174"/>
      <c r="I91" s="174"/>
      <c r="J91" s="10"/>
      <c r="K91" s="10"/>
      <c r="L91" s="11"/>
      <c r="M91" s="11"/>
      <c r="N91" s="11"/>
      <c r="O91" s="11"/>
      <c r="P91" s="11"/>
      <c r="Q91" s="12"/>
      <c r="R91" s="13"/>
      <c r="S91" s="13"/>
      <c r="T91" s="13"/>
      <c r="U91" s="14"/>
      <c r="V91" s="14"/>
      <c r="W91" s="14"/>
      <c r="X91" s="14"/>
      <c r="Y91" s="15"/>
      <c r="Z91" s="13"/>
      <c r="AA91" s="13"/>
      <c r="AB91" s="13"/>
      <c r="AC91" s="13"/>
    </row>
    <row r="92" spans="1:29" ht="18" x14ac:dyDescent="0.35">
      <c r="A92" s="16"/>
      <c r="B92" s="17"/>
      <c r="C92" s="17"/>
      <c r="D92" s="17"/>
      <c r="E92" s="17"/>
      <c r="F92" s="18"/>
      <c r="G92" s="9" t="s">
        <v>2</v>
      </c>
      <c r="H92" s="172"/>
      <c r="I92" s="172"/>
      <c r="J92" s="10"/>
      <c r="K92" s="10"/>
      <c r="L92" s="19"/>
      <c r="M92" s="19"/>
      <c r="N92" s="19"/>
      <c r="O92" s="19"/>
      <c r="P92" s="19"/>
      <c r="Q92" s="95"/>
      <c r="R92" s="20"/>
      <c r="S92" s="20"/>
      <c r="T92" s="20"/>
      <c r="U92" s="20"/>
      <c r="V92" s="21"/>
      <c r="W92" s="21"/>
      <c r="X92" s="13"/>
      <c r="Y92" s="13"/>
      <c r="Z92" s="13"/>
      <c r="AA92" s="22"/>
      <c r="AB92" s="23"/>
      <c r="AC92" s="23"/>
    </row>
    <row r="93" spans="1:29" ht="16.5" x14ac:dyDescent="0.3">
      <c r="A93" s="170" t="s">
        <v>3</v>
      </c>
      <c r="B93" s="170"/>
      <c r="C93" s="171">
        <f>B163</f>
        <v>0</v>
      </c>
      <c r="D93" s="171"/>
      <c r="E93" s="171"/>
      <c r="F93" s="171"/>
      <c r="G93" s="25" t="s">
        <v>4</v>
      </c>
      <c r="H93" s="26" t="s">
        <v>5</v>
      </c>
      <c r="I93" s="27"/>
      <c r="J93" s="10"/>
      <c r="K93" s="10"/>
      <c r="L93" s="28"/>
      <c r="M93" s="28"/>
      <c r="N93" s="28"/>
      <c r="O93" s="28"/>
      <c r="P93" s="22"/>
      <c r="Q93" s="22"/>
      <c r="R93" s="22"/>
      <c r="S93" s="22"/>
      <c r="T93" s="22"/>
      <c r="U93" s="22"/>
      <c r="V93" s="21"/>
      <c r="W93" s="21"/>
      <c r="X93" s="13"/>
      <c r="Y93" s="13"/>
      <c r="Z93" s="22"/>
      <c r="AA93" s="31"/>
      <c r="AB93" s="13"/>
      <c r="AC93" s="13"/>
    </row>
    <row r="94" spans="1:29" x14ac:dyDescent="0.25">
      <c r="A94" s="159"/>
      <c r="B94" s="159"/>
      <c r="C94" s="159"/>
      <c r="D94" s="159"/>
      <c r="E94" s="159"/>
      <c r="F94" s="159"/>
      <c r="G94" s="159"/>
      <c r="H94" s="159"/>
      <c r="I94" s="159"/>
      <c r="J94" s="10"/>
      <c r="K94" s="10"/>
      <c r="L94" s="28"/>
      <c r="M94" s="28"/>
      <c r="N94" s="28"/>
      <c r="O94" s="28"/>
      <c r="P94" s="22"/>
      <c r="Q94" s="22"/>
      <c r="R94" s="22"/>
      <c r="S94" s="22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x14ac:dyDescent="0.25">
      <c r="A95" s="159"/>
      <c r="B95" s="159"/>
      <c r="C95" s="159"/>
      <c r="D95" s="159"/>
      <c r="E95" s="159"/>
      <c r="F95" s="159"/>
      <c r="G95" s="159"/>
      <c r="H95" s="159"/>
      <c r="I95" s="159"/>
      <c r="J95" s="10"/>
      <c r="K95" s="10"/>
      <c r="L95" s="28"/>
      <c r="M95" s="28"/>
      <c r="N95" s="28"/>
      <c r="O95" s="28"/>
      <c r="P95" s="43"/>
      <c r="Q95" s="39"/>
      <c r="R95" s="39"/>
      <c r="S95" s="39"/>
      <c r="T95" s="39"/>
      <c r="U95" s="40"/>
      <c r="V95" s="40"/>
      <c r="W95" s="40"/>
      <c r="X95" s="39"/>
      <c r="Y95" s="22"/>
      <c r="Z95" s="39"/>
      <c r="AA95" s="39"/>
      <c r="AB95" s="39"/>
      <c r="AC95" s="40"/>
    </row>
    <row r="96" spans="1:29" ht="15.75" x14ac:dyDescent="0.3">
      <c r="A96" s="41"/>
      <c r="B96" s="42"/>
      <c r="C96" s="42"/>
      <c r="D96" s="42"/>
      <c r="E96" s="22"/>
      <c r="F96" s="43"/>
      <c r="G96" s="43"/>
      <c r="H96" s="43"/>
      <c r="I96" s="43"/>
      <c r="J96" s="10"/>
      <c r="K96" s="10"/>
      <c r="L96" s="44"/>
      <c r="M96" s="28"/>
      <c r="N96" s="28"/>
      <c r="O96" s="28"/>
      <c r="P96" s="43"/>
      <c r="Q96" s="39"/>
      <c r="R96" s="39"/>
      <c r="S96" s="39"/>
      <c r="T96" s="39"/>
      <c r="U96" s="22"/>
      <c r="V96" s="22"/>
      <c r="W96" s="22"/>
      <c r="X96" s="40"/>
      <c r="Y96" s="22"/>
      <c r="Z96" s="40"/>
      <c r="AA96" s="40"/>
      <c r="AB96" s="40"/>
      <c r="AC96" s="40"/>
    </row>
    <row r="97" spans="1:29" ht="16.5" x14ac:dyDescent="0.3">
      <c r="A97" s="157" t="s">
        <v>6</v>
      </c>
      <c r="B97" s="157"/>
      <c r="C97" s="157"/>
      <c r="D97" s="157"/>
      <c r="E97" s="22"/>
      <c r="F97" s="158" t="s">
        <v>7</v>
      </c>
      <c r="G97" s="158"/>
      <c r="H97" s="158"/>
      <c r="I97" s="158"/>
      <c r="J97" s="158"/>
      <c r="K97" s="10"/>
      <c r="L97" s="28"/>
      <c r="M97" s="28"/>
      <c r="N97" s="28"/>
      <c r="O97" s="28"/>
      <c r="P97" s="43"/>
      <c r="Q97" s="22"/>
      <c r="R97" s="22"/>
      <c r="S97" s="22"/>
      <c r="T97" s="13"/>
      <c r="U97" s="13"/>
      <c r="V97" s="13"/>
      <c r="W97" s="13"/>
      <c r="X97" s="13"/>
      <c r="Y97" s="13"/>
      <c r="Z97" s="13"/>
      <c r="AA97" s="13"/>
      <c r="AB97" s="45"/>
      <c r="AC97" s="45"/>
    </row>
    <row r="98" spans="1:29" ht="15.75" x14ac:dyDescent="0.3">
      <c r="A98" s="46" t="s">
        <v>8</v>
      </c>
      <c r="B98" s="47"/>
      <c r="C98" s="47"/>
      <c r="D98" s="48"/>
      <c r="E98" s="49"/>
      <c r="F98" s="50"/>
      <c r="G98" s="51"/>
      <c r="H98" s="52"/>
      <c r="I98" s="52"/>
      <c r="J98" s="53"/>
      <c r="K98" s="10"/>
      <c r="L98" s="28"/>
      <c r="M98" s="28"/>
      <c r="N98" s="28"/>
      <c r="O98" s="28"/>
      <c r="P98" s="43"/>
      <c r="Q98" s="22"/>
      <c r="R98" s="22"/>
      <c r="S98" s="22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x14ac:dyDescent="0.3">
      <c r="A99" s="54" t="s">
        <v>9</v>
      </c>
      <c r="B99" s="55"/>
      <c r="C99" s="55"/>
      <c r="D99" s="56"/>
      <c r="E99" s="57"/>
      <c r="F99" s="58"/>
      <c r="G99" s="155" t="s">
        <v>9</v>
      </c>
      <c r="H99" s="156"/>
      <c r="I99" s="156"/>
      <c r="J99" s="59"/>
      <c r="K99" s="10"/>
      <c r="L99" s="28"/>
      <c r="M99" s="28"/>
      <c r="N99" s="28"/>
      <c r="O99" s="28"/>
      <c r="P99" s="43"/>
      <c r="Q99" s="22"/>
      <c r="R99" s="22"/>
      <c r="S99" s="22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x14ac:dyDescent="0.25">
      <c r="A100" s="60"/>
      <c r="B100" s="61"/>
      <c r="C100" s="61"/>
      <c r="D100" s="61"/>
      <c r="E100" s="62"/>
      <c r="F100" s="63"/>
      <c r="G100" s="64"/>
      <c r="H100" s="65"/>
      <c r="I100" s="65"/>
      <c r="J100" s="66"/>
      <c r="K100" s="10"/>
      <c r="L100" s="28"/>
      <c r="M100" s="28"/>
      <c r="N100" s="28"/>
      <c r="O100" s="28"/>
      <c r="P100" s="43"/>
      <c r="Q100" s="22"/>
      <c r="R100" s="22"/>
      <c r="S100" s="22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 x14ac:dyDescent="0.3">
      <c r="A101" s="160" t="s">
        <v>10</v>
      </c>
      <c r="B101" s="161"/>
      <c r="C101" s="164" t="s">
        <v>11</v>
      </c>
      <c r="D101" s="166" t="s">
        <v>5</v>
      </c>
      <c r="E101" s="168" t="s">
        <v>12</v>
      </c>
      <c r="F101" s="67" t="s">
        <v>13</v>
      </c>
      <c r="G101" s="153" t="s">
        <v>14</v>
      </c>
      <c r="H101" s="153" t="s">
        <v>15</v>
      </c>
      <c r="I101" s="68" t="s">
        <v>13</v>
      </c>
      <c r="J101" s="190" t="s">
        <v>16</v>
      </c>
      <c r="K101" s="10"/>
      <c r="L101" s="28"/>
      <c r="M101" s="28"/>
      <c r="N101" s="28"/>
      <c r="O101" s="28"/>
      <c r="P101" s="43"/>
      <c r="Q101" s="22"/>
      <c r="R101" s="22"/>
      <c r="S101" s="22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x14ac:dyDescent="0.3">
      <c r="A102" s="162"/>
      <c r="B102" s="163"/>
      <c r="C102" s="165"/>
      <c r="D102" s="167"/>
      <c r="E102" s="169"/>
      <c r="F102" s="69" t="s">
        <v>17</v>
      </c>
      <c r="G102" s="154"/>
      <c r="H102" s="154"/>
      <c r="I102" s="70" t="s">
        <v>17</v>
      </c>
      <c r="J102" s="191"/>
      <c r="K102" s="10"/>
      <c r="L102" s="10"/>
      <c r="M102" s="10"/>
      <c r="N102" s="10"/>
      <c r="O102" s="10"/>
      <c r="P102" s="10"/>
      <c r="Q102" s="22"/>
      <c r="R102" s="22"/>
      <c r="S102" s="22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x14ac:dyDescent="0.25">
      <c r="A103" s="188" t="s">
        <v>18</v>
      </c>
      <c r="B103" s="189"/>
      <c r="C103" s="71" t="s">
        <v>19</v>
      </c>
      <c r="D103" s="72">
        <f>(SUM(O:O)*I93/100)</f>
        <v>0</v>
      </c>
      <c r="E103" s="73"/>
      <c r="F103" s="74"/>
      <c r="G103" s="75"/>
      <c r="H103" s="76"/>
      <c r="I103" s="75"/>
      <c r="J103" s="75"/>
      <c r="K103" s="10"/>
      <c r="L103" s="10"/>
      <c r="M103" s="10"/>
      <c r="N103" s="10"/>
      <c r="O103" s="10"/>
      <c r="P103" s="10"/>
      <c r="Q103" s="22"/>
      <c r="R103" s="22"/>
      <c r="S103" s="22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2.75" customHeight="1" x14ac:dyDescent="0.25">
      <c r="A104" s="185"/>
      <c r="B104" s="186"/>
      <c r="C104" s="77"/>
      <c r="D104" s="78"/>
      <c r="E104" s="79"/>
      <c r="F104" s="74"/>
      <c r="G104" s="80"/>
      <c r="H104" s="81"/>
      <c r="I104" s="80"/>
      <c r="J104" s="80"/>
      <c r="K104" s="10"/>
      <c r="L104" s="10"/>
      <c r="M104" s="10"/>
      <c r="N104" s="10"/>
      <c r="O104" s="10"/>
      <c r="P104" s="10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</row>
    <row r="105" spans="1:29" ht="12.75" customHeight="1" x14ac:dyDescent="0.25">
      <c r="A105" s="185"/>
      <c r="B105" s="186"/>
      <c r="C105" s="77"/>
      <c r="D105" s="78"/>
      <c r="E105" s="79"/>
      <c r="F105" s="74"/>
      <c r="G105" s="80"/>
      <c r="H105" s="81"/>
      <c r="I105" s="80"/>
      <c r="J105" s="80"/>
      <c r="K105" s="10"/>
      <c r="L105" s="11"/>
      <c r="M105" s="11"/>
      <c r="N105" s="11"/>
      <c r="O105" s="11"/>
      <c r="P105" s="11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</row>
    <row r="106" spans="1:29" ht="12.75" customHeight="1" x14ac:dyDescent="0.25">
      <c r="A106" s="185"/>
      <c r="B106" s="186"/>
      <c r="C106" s="77"/>
      <c r="D106" s="78"/>
      <c r="E106" s="79"/>
      <c r="F106" s="74"/>
      <c r="G106" s="80"/>
      <c r="H106" s="81"/>
      <c r="I106" s="80"/>
      <c r="J106" s="80"/>
      <c r="K106" s="10"/>
      <c r="L106" s="11"/>
      <c r="M106" s="11"/>
      <c r="N106" s="11"/>
      <c r="O106" s="11"/>
      <c r="P106" s="11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</row>
    <row r="107" spans="1:29" ht="12.75" customHeight="1" x14ac:dyDescent="0.25">
      <c r="A107" s="185"/>
      <c r="B107" s="186"/>
      <c r="C107" s="77"/>
      <c r="D107" s="78"/>
      <c r="E107" s="79"/>
      <c r="F107" s="74"/>
      <c r="G107" s="80"/>
      <c r="H107" s="81"/>
      <c r="I107" s="80"/>
      <c r="J107" s="80"/>
      <c r="K107" s="10"/>
      <c r="L107" s="11"/>
      <c r="M107" s="11"/>
      <c r="N107" s="11"/>
      <c r="O107" s="11"/>
      <c r="P107" s="11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</row>
    <row r="108" spans="1:29" ht="12.75" customHeight="1" x14ac:dyDescent="0.25">
      <c r="A108" s="185"/>
      <c r="B108" s="186"/>
      <c r="C108" s="77"/>
      <c r="D108" s="78"/>
      <c r="E108" s="79"/>
      <c r="F108" s="83"/>
      <c r="G108" s="80"/>
      <c r="H108" s="81"/>
      <c r="I108" s="80"/>
      <c r="J108" s="80"/>
      <c r="K108" s="10"/>
      <c r="L108" s="11"/>
      <c r="M108" s="11"/>
      <c r="N108" s="11"/>
      <c r="O108" s="11"/>
      <c r="P108" s="11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</row>
    <row r="109" spans="1:29" ht="12.75" customHeight="1" x14ac:dyDescent="0.25">
      <c r="A109" s="185"/>
      <c r="B109" s="186"/>
      <c r="C109" s="77"/>
      <c r="D109" s="78"/>
      <c r="E109" s="79"/>
      <c r="F109" s="83"/>
      <c r="G109" s="80"/>
      <c r="H109" s="81"/>
      <c r="I109" s="80"/>
      <c r="J109" s="80"/>
      <c r="K109" s="10"/>
      <c r="L109" s="11"/>
      <c r="M109" s="11"/>
      <c r="N109" s="11"/>
      <c r="O109" s="11"/>
      <c r="P109" s="11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</row>
    <row r="110" spans="1:29" ht="12.75" customHeight="1" x14ac:dyDescent="0.25">
      <c r="A110" s="185"/>
      <c r="B110" s="186"/>
      <c r="C110" s="77"/>
      <c r="D110" s="78"/>
      <c r="E110" s="79"/>
      <c r="F110" s="83"/>
      <c r="G110" s="80"/>
      <c r="H110" s="81"/>
      <c r="I110" s="80"/>
      <c r="J110" s="80"/>
      <c r="K110" s="10"/>
      <c r="L110" s="11"/>
      <c r="M110" s="11"/>
      <c r="N110" s="11"/>
      <c r="O110" s="11"/>
      <c r="P110" s="11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</row>
    <row r="111" spans="1:29" ht="12.75" customHeight="1" x14ac:dyDescent="0.25">
      <c r="A111" s="185"/>
      <c r="B111" s="186"/>
      <c r="C111" s="77"/>
      <c r="D111" s="78"/>
      <c r="E111" s="79"/>
      <c r="F111" s="83"/>
      <c r="G111" s="80"/>
      <c r="H111" s="81"/>
      <c r="I111" s="80"/>
      <c r="J111" s="80"/>
      <c r="K111" s="10"/>
      <c r="L111" s="11"/>
      <c r="M111" s="11"/>
      <c r="N111" s="11"/>
      <c r="O111" s="11"/>
      <c r="P111" s="11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</row>
    <row r="112" spans="1:29" ht="12.75" customHeight="1" x14ac:dyDescent="0.25">
      <c r="A112" s="185"/>
      <c r="B112" s="186"/>
      <c r="C112" s="77"/>
      <c r="D112" s="78"/>
      <c r="E112" s="79"/>
      <c r="F112" s="83"/>
      <c r="G112" s="80"/>
      <c r="H112" s="81"/>
      <c r="I112" s="80"/>
      <c r="J112" s="80"/>
      <c r="K112" s="10"/>
      <c r="L112" s="11"/>
      <c r="M112" s="11"/>
      <c r="N112" s="11"/>
      <c r="O112" s="11"/>
      <c r="P112" s="11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</row>
    <row r="113" spans="1:29" ht="12.75" customHeight="1" x14ac:dyDescent="0.25">
      <c r="A113" s="185"/>
      <c r="B113" s="186"/>
      <c r="C113" s="77"/>
      <c r="D113" s="78"/>
      <c r="E113" s="79"/>
      <c r="F113" s="83"/>
      <c r="G113" s="80"/>
      <c r="H113" s="81"/>
      <c r="I113" s="80"/>
      <c r="J113" s="80"/>
      <c r="K113" s="10"/>
      <c r="L113" s="11"/>
      <c r="M113" s="11"/>
      <c r="N113" s="11"/>
      <c r="O113" s="11"/>
      <c r="P113" s="11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</row>
    <row r="114" spans="1:29" x14ac:dyDescent="0.25">
      <c r="A114" s="185"/>
      <c r="B114" s="186"/>
      <c r="C114" s="77"/>
      <c r="D114" s="78"/>
      <c r="E114" s="79"/>
      <c r="F114" s="83"/>
      <c r="G114" s="80"/>
      <c r="H114" s="81"/>
      <c r="I114" s="80"/>
      <c r="J114" s="80"/>
      <c r="K114" s="10"/>
      <c r="L114" s="11"/>
      <c r="M114" s="11"/>
      <c r="N114" s="11"/>
      <c r="O114" s="11"/>
      <c r="P114" s="11"/>
      <c r="Q114" s="12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x14ac:dyDescent="0.25">
      <c r="A115" s="185"/>
      <c r="B115" s="186"/>
      <c r="C115" s="77"/>
      <c r="D115" s="78"/>
      <c r="E115" s="79"/>
      <c r="F115" s="83"/>
      <c r="G115" s="80"/>
      <c r="H115" s="81"/>
      <c r="I115" s="80"/>
      <c r="J115" s="80"/>
      <c r="K115" s="10"/>
      <c r="L115" s="11"/>
      <c r="M115" s="11"/>
      <c r="N115" s="11"/>
      <c r="O115" s="11"/>
      <c r="P115" s="11"/>
      <c r="Q115" s="12"/>
      <c r="R115" s="86"/>
      <c r="S115" s="13"/>
      <c r="T115" s="13"/>
      <c r="U115" s="43"/>
      <c r="V115" s="13"/>
      <c r="W115" s="13"/>
      <c r="X115" s="13"/>
      <c r="Y115" s="13"/>
      <c r="Z115" s="43"/>
      <c r="AA115" s="13"/>
      <c r="AB115" s="13"/>
      <c r="AC115" s="13"/>
    </row>
    <row r="116" spans="1:29" x14ac:dyDescent="0.25">
      <c r="A116" s="185"/>
      <c r="B116" s="186"/>
      <c r="C116" s="77"/>
      <c r="D116" s="78"/>
      <c r="E116" s="79"/>
      <c r="F116" s="83"/>
      <c r="G116" s="80"/>
      <c r="H116" s="81"/>
      <c r="I116" s="80"/>
      <c r="J116" s="80"/>
      <c r="K116" s="10"/>
      <c r="L116" s="11"/>
      <c r="M116" s="11"/>
      <c r="N116" s="11"/>
      <c r="O116" s="11"/>
      <c r="P116" s="11"/>
      <c r="Q116" s="12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x14ac:dyDescent="0.25">
      <c r="A117" s="87"/>
      <c r="B117" s="88"/>
      <c r="C117" s="88"/>
      <c r="D117" s="89"/>
      <c r="E117" s="90"/>
      <c r="F117" s="88"/>
      <c r="K117" s="10"/>
      <c r="L117" s="11"/>
      <c r="M117" s="11"/>
      <c r="N117" s="11"/>
      <c r="O117" s="11"/>
      <c r="P117" s="11"/>
      <c r="Q117" s="12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x14ac:dyDescent="0.3">
      <c r="A118" s="180" t="s">
        <v>20</v>
      </c>
      <c r="B118" s="180"/>
      <c r="C118" s="180"/>
      <c r="D118" s="180"/>
      <c r="E118" s="91"/>
      <c r="K118" s="10"/>
      <c r="L118" s="11"/>
      <c r="M118" s="11"/>
      <c r="N118" s="11"/>
      <c r="O118" s="11"/>
      <c r="P118" s="11"/>
      <c r="Q118" s="12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x14ac:dyDescent="0.25">
      <c r="K119" s="10"/>
      <c r="L119" s="11"/>
      <c r="M119" s="11"/>
      <c r="N119" s="11"/>
      <c r="O119" s="11"/>
      <c r="P119" s="11"/>
      <c r="Q119" s="12"/>
      <c r="R119" s="4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x14ac:dyDescent="0.25">
      <c r="K120" s="10"/>
      <c r="L120" s="11"/>
      <c r="M120" s="11"/>
      <c r="N120" s="11"/>
      <c r="O120" s="11"/>
      <c r="P120" s="11"/>
      <c r="Q120" s="12"/>
      <c r="R120" s="13"/>
      <c r="S120" s="13"/>
      <c r="T120" s="13"/>
      <c r="U120" s="14"/>
      <c r="V120" s="14"/>
      <c r="W120" s="14"/>
      <c r="X120" s="14"/>
      <c r="Y120" s="13"/>
      <c r="Z120" s="13"/>
      <c r="AA120" s="13"/>
      <c r="AB120" s="13"/>
      <c r="AC120" s="13"/>
    </row>
    <row r="121" spans="1:29" ht="21" x14ac:dyDescent="0.4">
      <c r="A121" s="92" t="s">
        <v>21</v>
      </c>
      <c r="B121" s="184" t="s">
        <v>22</v>
      </c>
      <c r="C121" s="184"/>
      <c r="D121" s="184"/>
      <c r="E121" s="184"/>
      <c r="F121" s="184"/>
      <c r="G121" s="184"/>
      <c r="H121" s="184"/>
      <c r="I121" s="184"/>
      <c r="J121" s="91"/>
      <c r="K121" s="93"/>
      <c r="L121" s="94"/>
      <c r="M121" s="94"/>
      <c r="N121" s="11"/>
      <c r="O121" s="11"/>
      <c r="P121" s="11"/>
      <c r="Q121" s="95"/>
      <c r="R121" s="20"/>
      <c r="S121" s="20"/>
      <c r="T121" s="20"/>
      <c r="U121" s="20"/>
      <c r="V121" s="21"/>
      <c r="W121" s="21"/>
      <c r="X121" s="13"/>
      <c r="Y121" s="13"/>
      <c r="Z121" s="13"/>
      <c r="AA121" s="13"/>
      <c r="AB121" s="13"/>
      <c r="AC121" s="13"/>
    </row>
    <row r="122" spans="1:29" x14ac:dyDescent="0.25">
      <c r="A122" s="96"/>
      <c r="B122" s="96"/>
      <c r="C122" s="96"/>
      <c r="D122" s="96"/>
      <c r="E122" s="97"/>
      <c r="F122" s="91"/>
      <c r="G122" s="91"/>
      <c r="H122" s="91"/>
      <c r="I122" s="91"/>
      <c r="J122" s="91"/>
      <c r="K122" s="93"/>
      <c r="L122" s="94"/>
      <c r="M122" s="94"/>
      <c r="N122" s="11"/>
      <c r="O122" s="11"/>
      <c r="P122" s="11"/>
      <c r="Q122" s="22"/>
      <c r="R122" s="22"/>
      <c r="S122" s="22"/>
      <c r="T122" s="22"/>
      <c r="U122" s="22"/>
      <c r="V122" s="21"/>
      <c r="W122" s="21"/>
      <c r="X122" s="13"/>
      <c r="Y122" s="13"/>
      <c r="Z122" s="13"/>
      <c r="AA122" s="13"/>
      <c r="AB122" s="13"/>
      <c r="AC122" s="13"/>
    </row>
    <row r="123" spans="1:29" ht="15.75" x14ac:dyDescent="0.3">
      <c r="A123" s="98" t="s">
        <v>23</v>
      </c>
      <c r="B123" s="1">
        <f>H91</f>
        <v>0</v>
      </c>
      <c r="C123" s="10"/>
      <c r="D123" s="99" t="s">
        <v>24</v>
      </c>
      <c r="E123" s="183">
        <f>C93</f>
        <v>0</v>
      </c>
      <c r="F123" s="183"/>
      <c r="G123" s="183"/>
      <c r="H123" s="100" t="s">
        <v>5</v>
      </c>
      <c r="I123" s="2">
        <f>I93</f>
        <v>0</v>
      </c>
      <c r="J123" s="101" t="s">
        <v>25</v>
      </c>
      <c r="K123" s="93"/>
      <c r="L123" s="94"/>
      <c r="M123" s="94"/>
      <c r="N123" s="11"/>
      <c r="O123" s="11"/>
      <c r="P123" s="11"/>
      <c r="Q123" s="22"/>
      <c r="R123" s="22"/>
      <c r="S123" s="22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x14ac:dyDescent="0.25">
      <c r="A124" s="179">
        <f>A94</f>
        <v>0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93"/>
      <c r="L124" s="94"/>
      <c r="M124" s="94"/>
      <c r="N124" s="11"/>
      <c r="O124" s="11"/>
      <c r="P124" s="11"/>
      <c r="Q124" s="39"/>
      <c r="R124" s="39"/>
      <c r="S124" s="39"/>
      <c r="T124" s="39"/>
      <c r="U124" s="40"/>
      <c r="V124" s="40"/>
      <c r="W124" s="40"/>
      <c r="X124" s="39"/>
      <c r="Y124" s="13"/>
      <c r="Z124" s="13"/>
      <c r="AA124" s="13"/>
      <c r="AB124" s="13"/>
      <c r="AC124" s="13"/>
    </row>
    <row r="125" spans="1:29" x14ac:dyDescent="0.25">
      <c r="A125" s="179">
        <f>A95</f>
        <v>0</v>
      </c>
      <c r="B125" s="179"/>
      <c r="C125" s="179"/>
      <c r="D125" s="179"/>
      <c r="E125" s="179"/>
      <c r="F125" s="179"/>
      <c r="G125" s="179"/>
      <c r="H125" s="179"/>
      <c r="I125" s="179"/>
      <c r="J125" s="179"/>
      <c r="K125" s="93"/>
      <c r="L125" s="94"/>
      <c r="M125" s="94"/>
      <c r="N125" s="11"/>
      <c r="O125" s="11"/>
      <c r="P125" s="11"/>
      <c r="Q125" s="39"/>
      <c r="R125" s="39"/>
      <c r="S125" s="39"/>
      <c r="T125" s="39"/>
      <c r="U125" s="22"/>
      <c r="V125" s="22"/>
      <c r="W125" s="22"/>
      <c r="X125" s="40"/>
      <c r="Y125" s="13"/>
      <c r="Z125" s="13"/>
      <c r="AA125" s="13"/>
      <c r="AB125" s="13"/>
      <c r="AC125" s="13"/>
    </row>
    <row r="126" spans="1:29" x14ac:dyDescent="0.25">
      <c r="A126" s="102"/>
      <c r="B126" s="103"/>
      <c r="C126" s="102"/>
      <c r="D126" s="104"/>
      <c r="E126" s="105"/>
      <c r="F126" s="106"/>
      <c r="G126" s="101"/>
      <c r="H126" s="107"/>
      <c r="I126" s="101"/>
      <c r="J126" s="101"/>
      <c r="K126" s="93"/>
      <c r="L126" s="94"/>
      <c r="M126" s="94"/>
      <c r="N126" s="11"/>
      <c r="O126" s="11"/>
      <c r="P126" s="11"/>
      <c r="Q126" s="22"/>
      <c r="R126" s="22"/>
      <c r="S126" s="22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x14ac:dyDescent="0.3">
      <c r="A127" s="108" t="s">
        <v>26</v>
      </c>
      <c r="B127" s="3">
        <f>F91</f>
        <v>0</v>
      </c>
      <c r="C127" s="108"/>
      <c r="D127" s="108" t="s">
        <v>27</v>
      </c>
      <c r="E127" s="180"/>
      <c r="F127" s="180"/>
      <c r="G127" s="181" t="s">
        <v>28</v>
      </c>
      <c r="H127" s="181"/>
      <c r="I127" s="182"/>
      <c r="J127" s="182"/>
      <c r="K127" s="93"/>
      <c r="L127" s="94"/>
      <c r="M127" s="94"/>
      <c r="N127" s="11"/>
      <c r="O127" s="11"/>
      <c r="P127" s="11"/>
      <c r="Q127" s="22"/>
      <c r="R127" s="22"/>
      <c r="S127" s="22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8" x14ac:dyDescent="0.35">
      <c r="A128" s="102"/>
      <c r="B128" s="102"/>
      <c r="C128" s="109"/>
      <c r="D128" s="102"/>
      <c r="E128" s="110"/>
      <c r="F128" s="101"/>
      <c r="G128" s="101"/>
      <c r="H128" s="111"/>
      <c r="I128" s="101"/>
      <c r="J128" s="112"/>
      <c r="K128" s="93"/>
      <c r="L128" s="94"/>
      <c r="M128" s="94"/>
      <c r="N128" s="11"/>
      <c r="O128" s="11"/>
      <c r="P128" s="11"/>
      <c r="Q128" s="22"/>
      <c r="R128" s="22"/>
      <c r="S128" s="22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x14ac:dyDescent="0.3">
      <c r="A129" s="201" t="s">
        <v>29</v>
      </c>
      <c r="B129" s="202"/>
      <c r="C129" s="203" t="s">
        <v>30</v>
      </c>
      <c r="D129" s="204"/>
      <c r="E129" s="203" t="s">
        <v>5</v>
      </c>
      <c r="F129" s="204"/>
      <c r="G129" s="203" t="s">
        <v>31</v>
      </c>
      <c r="H129" s="204"/>
      <c r="I129" s="203" t="s">
        <v>32</v>
      </c>
      <c r="J129" s="204"/>
      <c r="K129" s="93" t="s">
        <v>33</v>
      </c>
      <c r="L129" s="113"/>
      <c r="M129" s="94"/>
      <c r="N129" s="11"/>
      <c r="O129" s="11"/>
      <c r="P129" s="11"/>
      <c r="Q129" s="22"/>
      <c r="R129" s="22"/>
      <c r="S129" s="22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x14ac:dyDescent="0.3">
      <c r="A130" s="177" t="s">
        <v>34</v>
      </c>
      <c r="B130" s="178"/>
      <c r="C130" s="199" t="s">
        <v>34</v>
      </c>
      <c r="D130" s="200"/>
      <c r="E130" s="199" t="s">
        <v>35</v>
      </c>
      <c r="F130" s="200"/>
      <c r="G130" s="199" t="s">
        <v>36</v>
      </c>
      <c r="H130" s="200"/>
      <c r="I130" s="199" t="s">
        <v>36</v>
      </c>
      <c r="J130" s="200"/>
      <c r="K130" s="93"/>
      <c r="L130" s="113"/>
      <c r="M130" s="94"/>
      <c r="N130" s="11"/>
      <c r="O130" s="11"/>
      <c r="P130" s="11"/>
      <c r="Q130" s="22"/>
      <c r="R130" s="22"/>
      <c r="S130" s="22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2.75" customHeight="1" x14ac:dyDescent="0.25">
      <c r="A131" s="175"/>
      <c r="B131" s="176"/>
      <c r="C131" s="194"/>
      <c r="D131" s="195"/>
      <c r="E131" s="194"/>
      <c r="F131" s="195"/>
      <c r="G131" s="196"/>
      <c r="H131" s="197"/>
      <c r="I131" s="194">
        <f t="shared" ref="I131:I148" si="3">E131*колво001+G131</f>
        <v>0</v>
      </c>
      <c r="J131" s="195"/>
      <c r="K131" s="122"/>
      <c r="L131" s="114"/>
      <c r="M131" s="198"/>
      <c r="N131" s="198"/>
      <c r="O131" s="198"/>
      <c r="P131" s="198"/>
      <c r="Q131" s="22"/>
      <c r="R131" s="22"/>
      <c r="S131" s="22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2.75" customHeight="1" x14ac:dyDescent="0.25">
      <c r="A132" s="175"/>
      <c r="B132" s="176"/>
      <c r="C132" s="194"/>
      <c r="D132" s="195"/>
      <c r="E132" s="194"/>
      <c r="F132" s="195"/>
      <c r="G132" s="196"/>
      <c r="H132" s="197"/>
      <c r="I132" s="194">
        <f t="shared" si="3"/>
        <v>0</v>
      </c>
      <c r="J132" s="195"/>
      <c r="K132" s="122"/>
      <c r="L132" s="114"/>
      <c r="M132" s="198"/>
      <c r="N132" s="198"/>
      <c r="O132" s="198"/>
      <c r="P132" s="198"/>
      <c r="Q132" s="22"/>
      <c r="R132" s="22"/>
      <c r="S132" s="22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2.75" customHeight="1" x14ac:dyDescent="0.25">
      <c r="A133" s="175"/>
      <c r="B133" s="176"/>
      <c r="C133" s="194"/>
      <c r="D133" s="195"/>
      <c r="E133" s="194"/>
      <c r="F133" s="195"/>
      <c r="G133" s="196"/>
      <c r="H133" s="197"/>
      <c r="I133" s="194">
        <f t="shared" si="3"/>
        <v>0</v>
      </c>
      <c r="J133" s="195"/>
      <c r="K133" s="122"/>
      <c r="L133" s="114"/>
      <c r="M133" s="205"/>
      <c r="N133" s="205"/>
      <c r="O133" s="205"/>
      <c r="P133" s="205"/>
      <c r="Q133" s="82"/>
      <c r="R133" s="82"/>
      <c r="S133" s="82"/>
      <c r="T133" s="82"/>
      <c r="U133" s="82"/>
      <c r="V133" s="82"/>
      <c r="W133" s="82"/>
      <c r="X133" s="82"/>
      <c r="Y133" s="13"/>
      <c r="Z133" s="13"/>
      <c r="AA133" s="13"/>
      <c r="AB133" s="13"/>
      <c r="AC133" s="13"/>
    </row>
    <row r="134" spans="1:29" ht="12.75" customHeight="1" x14ac:dyDescent="0.25">
      <c r="A134" s="175"/>
      <c r="B134" s="176"/>
      <c r="C134" s="194"/>
      <c r="D134" s="195"/>
      <c r="E134" s="194"/>
      <c r="F134" s="195"/>
      <c r="G134" s="196"/>
      <c r="H134" s="197"/>
      <c r="I134" s="194">
        <f t="shared" si="3"/>
        <v>0</v>
      </c>
      <c r="J134" s="195"/>
      <c r="K134" s="122"/>
      <c r="L134" s="114"/>
      <c r="M134" s="198"/>
      <c r="N134" s="198"/>
      <c r="O134" s="198"/>
      <c r="P134" s="198"/>
      <c r="Q134" s="82"/>
      <c r="R134" s="82"/>
      <c r="S134" s="82"/>
      <c r="T134" s="82"/>
      <c r="U134" s="82"/>
      <c r="V134" s="82"/>
      <c r="W134" s="82"/>
      <c r="X134" s="82"/>
      <c r="Y134" s="13"/>
      <c r="Z134" s="13"/>
      <c r="AA134" s="13"/>
      <c r="AB134" s="13"/>
      <c r="AC134" s="13"/>
    </row>
    <row r="135" spans="1:29" ht="12.75" customHeight="1" x14ac:dyDescent="0.25">
      <c r="A135" s="175"/>
      <c r="B135" s="176"/>
      <c r="C135" s="194"/>
      <c r="D135" s="195"/>
      <c r="E135" s="194"/>
      <c r="F135" s="195"/>
      <c r="G135" s="196"/>
      <c r="H135" s="197"/>
      <c r="I135" s="194">
        <f t="shared" si="3"/>
        <v>0</v>
      </c>
      <c r="J135" s="195"/>
      <c r="K135" s="122"/>
      <c r="L135" s="114"/>
      <c r="M135" s="198"/>
      <c r="N135" s="198"/>
      <c r="O135" s="198"/>
      <c r="P135" s="198"/>
      <c r="Q135" s="82"/>
      <c r="R135" s="82"/>
      <c r="S135" s="82"/>
      <c r="T135" s="82"/>
      <c r="U135" s="82"/>
      <c r="V135" s="82"/>
      <c r="W135" s="82"/>
      <c r="X135" s="82"/>
      <c r="Y135" s="13"/>
      <c r="Z135" s="13"/>
      <c r="AA135" s="13"/>
      <c r="AB135" s="13"/>
      <c r="AC135" s="13"/>
    </row>
    <row r="136" spans="1:29" ht="12.75" customHeight="1" x14ac:dyDescent="0.25">
      <c r="A136" s="175"/>
      <c r="B136" s="176"/>
      <c r="C136" s="194"/>
      <c r="D136" s="195"/>
      <c r="E136" s="194"/>
      <c r="F136" s="195"/>
      <c r="G136" s="196"/>
      <c r="H136" s="197"/>
      <c r="I136" s="194">
        <f t="shared" si="3"/>
        <v>0</v>
      </c>
      <c r="J136" s="195"/>
      <c r="K136" s="122"/>
      <c r="L136" s="114"/>
      <c r="M136" s="205"/>
      <c r="N136" s="205"/>
      <c r="O136" s="205"/>
      <c r="P136" s="205"/>
      <c r="Q136" s="82"/>
      <c r="R136" s="82"/>
      <c r="S136" s="82"/>
      <c r="T136" s="82"/>
      <c r="U136" s="82"/>
      <c r="V136" s="82"/>
      <c r="W136" s="82"/>
      <c r="X136" s="82"/>
      <c r="Y136" s="13"/>
      <c r="Z136" s="13"/>
      <c r="AA136" s="13"/>
      <c r="AB136" s="13"/>
      <c r="AC136" s="13"/>
    </row>
    <row r="137" spans="1:29" ht="12.75" customHeight="1" x14ac:dyDescent="0.25">
      <c r="A137" s="175"/>
      <c r="B137" s="176"/>
      <c r="C137" s="194"/>
      <c r="D137" s="195"/>
      <c r="E137" s="194"/>
      <c r="F137" s="195"/>
      <c r="G137" s="196"/>
      <c r="H137" s="197"/>
      <c r="I137" s="194">
        <f t="shared" si="3"/>
        <v>0</v>
      </c>
      <c r="J137" s="195"/>
      <c r="K137" s="122"/>
      <c r="L137" s="114"/>
      <c r="M137" s="198"/>
      <c r="N137" s="198"/>
      <c r="O137" s="198"/>
      <c r="P137" s="198"/>
      <c r="Q137" s="82"/>
      <c r="R137" s="82"/>
      <c r="S137" s="82"/>
      <c r="T137" s="82"/>
      <c r="U137" s="82"/>
      <c r="V137" s="82"/>
      <c r="W137" s="82"/>
      <c r="X137" s="82"/>
      <c r="Y137" s="13"/>
      <c r="Z137" s="13"/>
      <c r="AA137" s="13"/>
      <c r="AB137" s="13"/>
      <c r="AC137" s="13"/>
    </row>
    <row r="138" spans="1:29" ht="12.75" customHeight="1" x14ac:dyDescent="0.25">
      <c r="A138" s="175"/>
      <c r="B138" s="176"/>
      <c r="C138" s="194"/>
      <c r="D138" s="195"/>
      <c r="E138" s="194"/>
      <c r="F138" s="195"/>
      <c r="G138" s="196"/>
      <c r="H138" s="197"/>
      <c r="I138" s="194">
        <f t="shared" si="3"/>
        <v>0</v>
      </c>
      <c r="J138" s="195"/>
      <c r="K138" s="122"/>
      <c r="L138" s="114"/>
      <c r="M138" s="198"/>
      <c r="N138" s="198"/>
      <c r="O138" s="198"/>
      <c r="P138" s="198"/>
      <c r="Q138" s="82"/>
      <c r="R138" s="82"/>
      <c r="S138" s="82"/>
      <c r="T138" s="82"/>
      <c r="U138" s="82"/>
      <c r="V138" s="82"/>
      <c r="W138" s="82"/>
      <c r="X138" s="82"/>
      <c r="Y138" s="13"/>
      <c r="Z138" s="13"/>
      <c r="AA138" s="13"/>
      <c r="AB138" s="13"/>
      <c r="AC138" s="13"/>
    </row>
    <row r="139" spans="1:29" ht="12.75" customHeight="1" x14ac:dyDescent="0.25">
      <c r="A139" s="175"/>
      <c r="B139" s="176"/>
      <c r="C139" s="194"/>
      <c r="D139" s="195"/>
      <c r="E139" s="194"/>
      <c r="F139" s="195"/>
      <c r="G139" s="196"/>
      <c r="H139" s="197"/>
      <c r="I139" s="194">
        <f t="shared" si="3"/>
        <v>0</v>
      </c>
      <c r="J139" s="195"/>
      <c r="K139" s="122"/>
      <c r="L139" s="114"/>
      <c r="M139" s="205"/>
      <c r="N139" s="205"/>
      <c r="O139" s="205"/>
      <c r="P139" s="205"/>
      <c r="Q139" s="82"/>
      <c r="R139" s="82"/>
      <c r="S139" s="82"/>
      <c r="T139" s="82"/>
      <c r="U139" s="82"/>
      <c r="V139" s="82"/>
      <c r="W139" s="82"/>
      <c r="X139" s="82"/>
      <c r="Y139" s="13"/>
      <c r="Z139" s="13"/>
      <c r="AA139" s="13"/>
      <c r="AB139" s="13"/>
      <c r="AC139" s="13"/>
    </row>
    <row r="140" spans="1:29" ht="12.75" customHeight="1" x14ac:dyDescent="0.25">
      <c r="A140" s="175"/>
      <c r="B140" s="176"/>
      <c r="C140" s="194"/>
      <c r="D140" s="195"/>
      <c r="E140" s="194"/>
      <c r="F140" s="195"/>
      <c r="G140" s="196"/>
      <c r="H140" s="197"/>
      <c r="I140" s="194">
        <f t="shared" si="3"/>
        <v>0</v>
      </c>
      <c r="J140" s="195"/>
      <c r="K140" s="122"/>
      <c r="L140" s="113"/>
      <c r="M140" s="198"/>
      <c r="N140" s="198"/>
      <c r="O140" s="198"/>
      <c r="P140" s="198"/>
      <c r="Q140" s="82"/>
      <c r="R140" s="82"/>
      <c r="S140" s="82"/>
      <c r="T140" s="82"/>
      <c r="U140" s="82"/>
      <c r="V140" s="82"/>
      <c r="W140" s="82"/>
      <c r="X140" s="82"/>
      <c r="Y140" s="13"/>
      <c r="Z140" s="13"/>
      <c r="AA140" s="13"/>
      <c r="AB140" s="13"/>
      <c r="AC140" s="13"/>
    </row>
    <row r="141" spans="1:29" ht="12.75" customHeight="1" x14ac:dyDescent="0.25">
      <c r="A141" s="175"/>
      <c r="B141" s="176"/>
      <c r="C141" s="194"/>
      <c r="D141" s="195"/>
      <c r="E141" s="194"/>
      <c r="F141" s="195"/>
      <c r="G141" s="196"/>
      <c r="H141" s="197"/>
      <c r="I141" s="194">
        <f t="shared" si="3"/>
        <v>0</v>
      </c>
      <c r="J141" s="195"/>
      <c r="K141" s="122"/>
      <c r="L141" s="113"/>
      <c r="M141" s="198"/>
      <c r="N141" s="198"/>
      <c r="O141" s="198"/>
      <c r="P141" s="198"/>
      <c r="Q141" s="82"/>
      <c r="R141" s="82"/>
      <c r="S141" s="82"/>
      <c r="T141" s="82"/>
      <c r="U141" s="82"/>
      <c r="V141" s="82"/>
      <c r="W141" s="82"/>
      <c r="X141" s="82"/>
      <c r="Y141" s="13"/>
      <c r="Z141" s="13"/>
      <c r="AA141" s="13"/>
      <c r="AB141" s="13"/>
      <c r="AC141" s="13"/>
    </row>
    <row r="142" spans="1:29" ht="12.75" customHeight="1" x14ac:dyDescent="0.25">
      <c r="A142" s="175"/>
      <c r="B142" s="176"/>
      <c r="C142" s="194"/>
      <c r="D142" s="195"/>
      <c r="E142" s="194"/>
      <c r="F142" s="195"/>
      <c r="G142" s="196"/>
      <c r="H142" s="197"/>
      <c r="I142" s="194">
        <f t="shared" si="3"/>
        <v>0</v>
      </c>
      <c r="J142" s="195"/>
      <c r="K142" s="122"/>
      <c r="L142" s="113"/>
      <c r="M142" s="205"/>
      <c r="N142" s="205"/>
      <c r="O142" s="205"/>
      <c r="P142" s="205"/>
      <c r="Q142" s="82"/>
      <c r="R142" s="82"/>
      <c r="S142" s="82"/>
      <c r="T142" s="82"/>
      <c r="U142" s="82"/>
      <c r="V142" s="82"/>
      <c r="W142" s="82"/>
      <c r="X142" s="82"/>
      <c r="Y142" s="13"/>
      <c r="Z142" s="13"/>
      <c r="AA142" s="13"/>
      <c r="AB142" s="13"/>
      <c r="AC142" s="13"/>
    </row>
    <row r="143" spans="1:29" x14ac:dyDescent="0.25">
      <c r="A143" s="175"/>
      <c r="B143" s="176"/>
      <c r="C143" s="194"/>
      <c r="D143" s="195"/>
      <c r="E143" s="194"/>
      <c r="F143" s="195"/>
      <c r="G143" s="196"/>
      <c r="H143" s="197"/>
      <c r="I143" s="194">
        <f t="shared" si="3"/>
        <v>0</v>
      </c>
      <c r="J143" s="195"/>
      <c r="K143" s="122"/>
      <c r="L143" s="113"/>
      <c r="M143" s="198"/>
      <c r="N143" s="198"/>
      <c r="O143" s="115"/>
      <c r="P143" s="116"/>
      <c r="Q143" s="12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x14ac:dyDescent="0.25">
      <c r="A144" s="175"/>
      <c r="B144" s="176"/>
      <c r="C144" s="194"/>
      <c r="D144" s="195"/>
      <c r="E144" s="194"/>
      <c r="F144" s="195"/>
      <c r="G144" s="196"/>
      <c r="H144" s="197"/>
      <c r="I144" s="194">
        <f t="shared" si="3"/>
        <v>0</v>
      </c>
      <c r="J144" s="195"/>
      <c r="K144" s="122"/>
      <c r="L144" s="113"/>
      <c r="M144" s="198"/>
      <c r="N144" s="198"/>
      <c r="O144" s="198"/>
      <c r="P144" s="198"/>
      <c r="Q144" s="12"/>
      <c r="R144" s="86"/>
      <c r="S144" s="13"/>
      <c r="T144" s="13"/>
      <c r="U144" s="43"/>
      <c r="V144" s="13"/>
      <c r="W144" s="13"/>
      <c r="X144" s="13"/>
      <c r="Y144" s="13"/>
      <c r="Z144" s="13"/>
      <c r="AA144" s="13"/>
      <c r="AB144" s="13"/>
      <c r="AC144" s="13"/>
    </row>
    <row r="145" spans="1:29" x14ac:dyDescent="0.25">
      <c r="A145" s="175"/>
      <c r="B145" s="176"/>
      <c r="C145" s="194"/>
      <c r="D145" s="195"/>
      <c r="E145" s="194"/>
      <c r="F145" s="195"/>
      <c r="G145" s="196"/>
      <c r="H145" s="197"/>
      <c r="I145" s="194">
        <f t="shared" si="3"/>
        <v>0</v>
      </c>
      <c r="J145" s="195"/>
      <c r="K145" s="122"/>
      <c r="L145" s="11"/>
      <c r="M145" s="205"/>
      <c r="N145" s="205"/>
      <c r="O145" s="205"/>
      <c r="P145" s="205"/>
      <c r="Q145" s="12"/>
      <c r="R145" s="4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x14ac:dyDescent="0.25">
      <c r="A146" s="206"/>
      <c r="B146" s="207"/>
      <c r="C146" s="208"/>
      <c r="D146" s="209"/>
      <c r="E146" s="208"/>
      <c r="F146" s="209"/>
      <c r="G146" s="210"/>
      <c r="H146" s="211"/>
      <c r="I146" s="194">
        <f t="shared" si="3"/>
        <v>0</v>
      </c>
      <c r="J146" s="195"/>
      <c r="K146" s="122"/>
      <c r="L146" s="12"/>
      <c r="M146" s="198"/>
      <c r="N146" s="198"/>
      <c r="O146" s="11"/>
      <c r="P146" s="11"/>
      <c r="Q146" s="12"/>
      <c r="R146" s="4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x14ac:dyDescent="0.25">
      <c r="A147" s="206"/>
      <c r="B147" s="207"/>
      <c r="C147" s="208"/>
      <c r="D147" s="209"/>
      <c r="E147" s="208"/>
      <c r="F147" s="209"/>
      <c r="G147" s="210"/>
      <c r="H147" s="211"/>
      <c r="I147" s="194">
        <f t="shared" si="3"/>
        <v>0</v>
      </c>
      <c r="J147" s="195"/>
      <c r="K147" s="122"/>
      <c r="L147" s="12"/>
      <c r="M147" s="11"/>
      <c r="N147" s="11"/>
      <c r="O147" s="11"/>
      <c r="P147" s="11"/>
      <c r="Q147" s="12"/>
      <c r="R147" s="4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8" x14ac:dyDescent="0.35">
      <c r="A148" s="206"/>
      <c r="B148" s="207"/>
      <c r="C148" s="208"/>
      <c r="D148" s="209"/>
      <c r="E148" s="208"/>
      <c r="F148" s="209"/>
      <c r="G148" s="210"/>
      <c r="H148" s="211"/>
      <c r="I148" s="194">
        <f t="shared" si="3"/>
        <v>0</v>
      </c>
      <c r="J148" s="195"/>
      <c r="K148" s="122"/>
      <c r="L148" s="117"/>
      <c r="M148" s="11"/>
      <c r="N148" s="11"/>
      <c r="O148" s="11"/>
      <c r="P148" s="11"/>
      <c r="Q148" s="12"/>
      <c r="R148" s="4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8" x14ac:dyDescent="0.35">
      <c r="A149" s="212" t="s">
        <v>38</v>
      </c>
      <c r="B149" s="212"/>
      <c r="C149" s="212"/>
      <c r="D149" s="212"/>
      <c r="E149" s="212"/>
      <c r="F149" s="212"/>
      <c r="G149" s="212"/>
      <c r="H149" s="212"/>
      <c r="I149" s="212"/>
      <c r="J149" s="212"/>
      <c r="K149" s="122"/>
      <c r="L149" s="117"/>
      <c r="M149" s="11"/>
      <c r="N149" s="11"/>
      <c r="O149" s="11"/>
      <c r="P149" s="11"/>
      <c r="Q149" s="11"/>
      <c r="R149" s="10"/>
    </row>
    <row r="150" spans="1:29" ht="18" x14ac:dyDescent="0.35">
      <c r="A150" s="213" t="s">
        <v>29</v>
      </c>
      <c r="B150" s="214"/>
      <c r="C150" s="215" t="s">
        <v>39</v>
      </c>
      <c r="D150" s="216"/>
      <c r="E150" s="215" t="s">
        <v>40</v>
      </c>
      <c r="F150" s="216"/>
      <c r="G150" s="217" t="s">
        <v>41</v>
      </c>
      <c r="H150" s="218"/>
      <c r="I150" s="215" t="s">
        <v>42</v>
      </c>
      <c r="J150" s="216"/>
      <c r="K150" s="122"/>
      <c r="L150" s="117"/>
      <c r="M150" s="11"/>
      <c r="N150" s="11"/>
      <c r="O150" s="11"/>
      <c r="P150" s="11"/>
      <c r="Q150" s="11"/>
      <c r="R150" s="10"/>
    </row>
    <row r="151" spans="1:29" ht="18" x14ac:dyDescent="0.35">
      <c r="A151" s="225" t="s">
        <v>37</v>
      </c>
      <c r="B151" s="226"/>
      <c r="C151" s="227" t="s">
        <v>43</v>
      </c>
      <c r="D151" s="228"/>
      <c r="E151" s="227" t="s">
        <v>43</v>
      </c>
      <c r="F151" s="228"/>
      <c r="G151" s="229" t="s">
        <v>44</v>
      </c>
      <c r="H151" s="230"/>
      <c r="I151" s="227"/>
      <c r="J151" s="228"/>
      <c r="K151" s="122"/>
      <c r="L151" s="117"/>
      <c r="M151" s="11"/>
      <c r="N151" s="11"/>
      <c r="O151" s="11"/>
      <c r="P151" s="11"/>
      <c r="Q151" s="11"/>
      <c r="R151" s="10"/>
    </row>
    <row r="152" spans="1:29" ht="15" customHeight="1" x14ac:dyDescent="0.25">
      <c r="A152" s="219"/>
      <c r="B152" s="220"/>
      <c r="C152" s="221">
        <f t="shared" ref="C152:C160" si="4">(A152*A152)*(L131*24.492)/4000000</f>
        <v>0</v>
      </c>
      <c r="D152" s="222"/>
      <c r="E152" s="223"/>
      <c r="F152" s="224"/>
      <c r="G152" s="223"/>
      <c r="H152" s="224"/>
      <c r="I152" s="223"/>
      <c r="J152" s="224"/>
      <c r="K152" s="125"/>
      <c r="L152" s="126"/>
      <c r="M152" s="11"/>
      <c r="N152" s="11"/>
      <c r="O152" s="127"/>
      <c r="P152" s="127"/>
      <c r="Q152" s="127"/>
      <c r="R152" s="19"/>
    </row>
    <row r="153" spans="1:29" ht="15" customHeight="1" x14ac:dyDescent="0.25">
      <c r="A153" s="219"/>
      <c r="B153" s="220"/>
      <c r="C153" s="221">
        <f t="shared" si="4"/>
        <v>0</v>
      </c>
      <c r="D153" s="222"/>
      <c r="E153" s="223"/>
      <c r="F153" s="224"/>
      <c r="G153" s="223"/>
      <c r="H153" s="224"/>
      <c r="I153" s="223"/>
      <c r="J153" s="224"/>
      <c r="K153" s="125"/>
      <c r="L153" s="126"/>
      <c r="M153" s="127"/>
      <c r="N153" s="127"/>
      <c r="O153" s="127"/>
      <c r="P153" s="127"/>
      <c r="Q153" s="127"/>
      <c r="R153" s="19"/>
    </row>
    <row r="154" spans="1:29" ht="15" customHeight="1" x14ac:dyDescent="0.25">
      <c r="A154" s="219"/>
      <c r="B154" s="220"/>
      <c r="C154" s="221">
        <f t="shared" si="4"/>
        <v>0</v>
      </c>
      <c r="D154" s="222"/>
      <c r="E154" s="223"/>
      <c r="F154" s="224"/>
      <c r="G154" s="223"/>
      <c r="H154" s="224"/>
      <c r="I154" s="223"/>
      <c r="J154" s="224"/>
      <c r="K154" s="125"/>
      <c r="L154" s="126"/>
      <c r="M154" s="127"/>
      <c r="N154" s="127"/>
      <c r="O154" s="127"/>
      <c r="P154" s="127"/>
      <c r="Q154" s="127"/>
      <c r="R154" s="19"/>
    </row>
    <row r="155" spans="1:29" ht="15" customHeight="1" x14ac:dyDescent="0.25">
      <c r="A155" s="219"/>
      <c r="B155" s="220"/>
      <c r="C155" s="221">
        <f t="shared" ref="C155:C159" si="5">(A155*A155)*(L134*24.492)/4000000</f>
        <v>0</v>
      </c>
      <c r="D155" s="222"/>
      <c r="E155" s="223"/>
      <c r="F155" s="224"/>
      <c r="G155" s="223"/>
      <c r="H155" s="224"/>
      <c r="I155" s="223"/>
      <c r="J155" s="224"/>
      <c r="K155" s="125"/>
      <c r="L155" s="126"/>
      <c r="M155" s="127"/>
      <c r="N155" s="127"/>
      <c r="O155" s="127"/>
      <c r="P155" s="127"/>
      <c r="Q155" s="127"/>
      <c r="R155" s="19"/>
    </row>
    <row r="156" spans="1:29" ht="15" customHeight="1" x14ac:dyDescent="0.25">
      <c r="A156" s="219"/>
      <c r="B156" s="220"/>
      <c r="C156" s="221">
        <f t="shared" si="5"/>
        <v>0</v>
      </c>
      <c r="D156" s="222"/>
      <c r="E156" s="223"/>
      <c r="F156" s="224"/>
      <c r="G156" s="223"/>
      <c r="H156" s="224"/>
      <c r="I156" s="223"/>
      <c r="J156" s="224"/>
      <c r="K156" s="125"/>
      <c r="L156" s="126"/>
      <c r="M156" s="127"/>
      <c r="N156" s="127"/>
      <c r="O156" s="127"/>
      <c r="P156" s="127"/>
      <c r="Q156" s="127"/>
      <c r="R156" s="19"/>
    </row>
    <row r="157" spans="1:29" ht="15" customHeight="1" x14ac:dyDescent="0.25">
      <c r="A157" s="219"/>
      <c r="B157" s="220"/>
      <c r="C157" s="221">
        <f t="shared" si="5"/>
        <v>0</v>
      </c>
      <c r="D157" s="222"/>
      <c r="E157" s="223"/>
      <c r="F157" s="224"/>
      <c r="G157" s="223"/>
      <c r="H157" s="224"/>
      <c r="I157" s="223"/>
      <c r="J157" s="224"/>
      <c r="K157" s="125"/>
      <c r="L157" s="126"/>
      <c r="M157" s="127"/>
      <c r="N157" s="127"/>
      <c r="O157" s="127"/>
      <c r="P157" s="127"/>
      <c r="Q157" s="127"/>
      <c r="R157" s="19"/>
    </row>
    <row r="158" spans="1:29" ht="15" customHeight="1" x14ac:dyDescent="0.25">
      <c r="A158" s="219"/>
      <c r="B158" s="220"/>
      <c r="C158" s="221">
        <f t="shared" si="5"/>
        <v>0</v>
      </c>
      <c r="D158" s="222"/>
      <c r="E158" s="223"/>
      <c r="F158" s="224"/>
      <c r="G158" s="223"/>
      <c r="H158" s="224"/>
      <c r="I158" s="223"/>
      <c r="J158" s="224"/>
      <c r="K158" s="125"/>
      <c r="L158" s="126"/>
      <c r="M158" s="127"/>
      <c r="N158" s="127"/>
      <c r="O158" s="127"/>
      <c r="P158" s="127"/>
      <c r="Q158" s="127"/>
      <c r="R158" s="19"/>
    </row>
    <row r="159" spans="1:29" ht="15" customHeight="1" x14ac:dyDescent="0.25">
      <c r="A159" s="219"/>
      <c r="B159" s="220"/>
      <c r="C159" s="221">
        <f t="shared" si="5"/>
        <v>0</v>
      </c>
      <c r="D159" s="222"/>
      <c r="E159" s="223"/>
      <c r="F159" s="224"/>
      <c r="G159" s="223"/>
      <c r="H159" s="224"/>
      <c r="I159" s="223"/>
      <c r="J159" s="224"/>
      <c r="K159" s="125"/>
      <c r="L159" s="126"/>
      <c r="M159" s="127"/>
      <c r="N159" s="127"/>
      <c r="O159" s="127"/>
      <c r="P159" s="127"/>
      <c r="Q159" s="127"/>
      <c r="R159" s="19"/>
    </row>
    <row r="160" spans="1:29" ht="15" customHeight="1" x14ac:dyDescent="0.35">
      <c r="A160" s="175"/>
      <c r="B160" s="176"/>
      <c r="C160" s="221">
        <f t="shared" si="4"/>
        <v>0</v>
      </c>
      <c r="D160" s="222"/>
      <c r="E160" s="249"/>
      <c r="F160" s="250"/>
      <c r="G160" s="249"/>
      <c r="H160" s="250"/>
      <c r="I160" s="249"/>
      <c r="J160" s="250"/>
      <c r="K160" s="129"/>
      <c r="L160" s="117"/>
      <c r="M160" s="127"/>
      <c r="N160" s="127"/>
      <c r="O160" s="130"/>
      <c r="P160" s="130"/>
      <c r="Q160" s="130"/>
      <c r="R160" s="25"/>
    </row>
    <row r="161" spans="1:18" ht="25.5" x14ac:dyDescent="0.45">
      <c r="A161" s="131"/>
      <c r="B161" s="13"/>
      <c r="C161" s="243" t="s">
        <v>45</v>
      </c>
      <c r="D161" s="243"/>
      <c r="E161" s="243"/>
      <c r="F161" s="243"/>
      <c r="G161" s="243"/>
      <c r="H161" s="243"/>
      <c r="I161" s="243"/>
      <c r="J161" s="13"/>
      <c r="K161" s="122"/>
      <c r="L161" s="117"/>
      <c r="M161" s="130"/>
      <c r="N161" s="130"/>
      <c r="O161" s="11"/>
      <c r="P161" s="11"/>
      <c r="Q161" s="11"/>
      <c r="R161" s="10"/>
    </row>
    <row r="162" spans="1:18" ht="18" x14ac:dyDescent="0.35">
      <c r="A162" s="13"/>
      <c r="B162" s="13"/>
      <c r="C162" s="13"/>
      <c r="D162" s="13"/>
      <c r="E162" s="13"/>
      <c r="F162" s="13"/>
      <c r="G162" s="13"/>
      <c r="H162" s="13"/>
      <c r="J162" s="13"/>
      <c r="K162" s="122"/>
      <c r="L162" s="117"/>
      <c r="M162" s="11"/>
      <c r="N162" s="11"/>
      <c r="O162" s="11"/>
      <c r="P162" s="11"/>
      <c r="Q162" s="11"/>
      <c r="R162" s="10"/>
    </row>
    <row r="163" spans="1:18" ht="18" x14ac:dyDescent="0.35">
      <c r="A163" s="132" t="s">
        <v>46</v>
      </c>
      <c r="B163" s="244"/>
      <c r="C163" s="244"/>
      <c r="D163" s="244"/>
      <c r="E163" s="244"/>
      <c r="F163" s="244"/>
      <c r="G163" s="245" t="s">
        <v>47</v>
      </c>
      <c r="H163" s="245"/>
      <c r="I163" s="133" t="s">
        <v>48</v>
      </c>
      <c r="J163" s="246"/>
      <c r="K163" s="246"/>
      <c r="L163" s="246"/>
      <c r="M163" s="11"/>
      <c r="N163" s="11"/>
      <c r="O163" s="11"/>
      <c r="P163" s="11"/>
      <c r="Q163" s="11"/>
      <c r="R163" s="10"/>
    </row>
    <row r="164" spans="1:18" x14ac:dyDescent="0.25">
      <c r="A164" s="13"/>
      <c r="B164" s="247"/>
      <c r="C164" s="247"/>
      <c r="D164" s="247"/>
      <c r="E164" s="247"/>
      <c r="F164" s="247"/>
      <c r="G164" s="247"/>
      <c r="H164" s="247"/>
      <c r="I164" s="13"/>
      <c r="J164" s="13"/>
      <c r="K164" s="43"/>
      <c r="L164" s="12"/>
      <c r="M164" s="11"/>
      <c r="N164" s="11"/>
      <c r="O164" s="11"/>
      <c r="P164" s="11"/>
      <c r="Q164" s="11"/>
      <c r="R164" s="10"/>
    </row>
    <row r="165" spans="1:18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43"/>
      <c r="L165" s="12"/>
      <c r="M165" s="11"/>
      <c r="N165" s="11"/>
      <c r="O165" s="11"/>
      <c r="P165" s="11"/>
      <c r="Q165" s="11"/>
      <c r="R165" s="10"/>
    </row>
    <row r="166" spans="1:18" ht="21" x14ac:dyDescent="0.4">
      <c r="A166" s="13"/>
      <c r="B166" s="13"/>
      <c r="C166" s="13"/>
      <c r="D166" s="248" t="s">
        <v>49</v>
      </c>
      <c r="E166" s="248"/>
      <c r="F166" s="248"/>
      <c r="G166" s="248"/>
      <c r="H166" s="13"/>
      <c r="I166" s="13"/>
      <c r="J166" s="13"/>
      <c r="K166" s="43"/>
      <c r="L166" s="12"/>
      <c r="M166" s="11"/>
      <c r="N166" s="11"/>
      <c r="O166" s="11"/>
      <c r="P166" s="11"/>
      <c r="Q166" s="11"/>
      <c r="R166" s="10"/>
    </row>
    <row r="167" spans="1:18" ht="21" x14ac:dyDescent="0.4">
      <c r="A167" s="13"/>
      <c r="B167" s="13"/>
      <c r="C167" s="134"/>
      <c r="D167" s="135"/>
      <c r="E167" s="13"/>
      <c r="F167" s="13"/>
      <c r="G167" s="13"/>
      <c r="H167" s="13"/>
      <c r="I167" s="13"/>
      <c r="J167" s="13"/>
      <c r="K167" s="43"/>
      <c r="L167" s="12"/>
      <c r="M167" s="11"/>
      <c r="N167" s="11"/>
      <c r="O167" s="11"/>
      <c r="P167" s="11"/>
      <c r="Q167" s="11"/>
      <c r="R167" s="10"/>
    </row>
    <row r="168" spans="1:18" ht="36" x14ac:dyDescent="0.35">
      <c r="A168" s="136" t="s">
        <v>50</v>
      </c>
      <c r="B168" s="231" t="s">
        <v>10</v>
      </c>
      <c r="C168" s="232"/>
      <c r="D168" s="233"/>
      <c r="E168" s="136" t="s">
        <v>51</v>
      </c>
      <c r="F168" s="137" t="s">
        <v>52</v>
      </c>
      <c r="G168" s="136" t="s">
        <v>5</v>
      </c>
      <c r="H168" s="136" t="s">
        <v>53</v>
      </c>
      <c r="I168" s="231" t="s">
        <v>54</v>
      </c>
      <c r="J168" s="233"/>
      <c r="K168" s="234" t="s">
        <v>55</v>
      </c>
      <c r="L168" s="235"/>
      <c r="M168" s="11"/>
      <c r="N168" s="11"/>
      <c r="O168" s="11"/>
      <c r="P168" s="11"/>
      <c r="Q168" s="11"/>
      <c r="R168" s="10"/>
    </row>
    <row r="169" spans="1:18" ht="15" customHeight="1" x14ac:dyDescent="0.3">
      <c r="A169" s="138"/>
      <c r="B169" s="236"/>
      <c r="C169" s="237"/>
      <c r="D169" s="238"/>
      <c r="E169" s="138"/>
      <c r="F169" s="138"/>
      <c r="G169" s="138"/>
      <c r="H169" s="138"/>
      <c r="I169" s="239"/>
      <c r="J169" s="240"/>
      <c r="K169" s="241"/>
      <c r="L169" s="242"/>
      <c r="M169" s="11"/>
      <c r="N169" s="11"/>
      <c r="O169" s="11"/>
      <c r="P169" s="11"/>
      <c r="Q169" s="11"/>
      <c r="R169" s="10"/>
    </row>
    <row r="170" spans="1:18" ht="15" customHeight="1" x14ac:dyDescent="0.3">
      <c r="A170" s="138"/>
      <c r="B170" s="236"/>
      <c r="C170" s="237"/>
      <c r="D170" s="238"/>
      <c r="E170" s="138"/>
      <c r="F170" s="138"/>
      <c r="G170" s="138"/>
      <c r="H170" s="138"/>
      <c r="I170" s="239"/>
      <c r="J170" s="240"/>
      <c r="K170" s="241"/>
      <c r="L170" s="242"/>
      <c r="M170" s="11"/>
      <c r="N170" s="11"/>
      <c r="O170" s="11"/>
      <c r="P170" s="11"/>
      <c r="Q170" s="11"/>
      <c r="R170" s="10"/>
    </row>
    <row r="171" spans="1:18" ht="15" customHeight="1" x14ac:dyDescent="0.3">
      <c r="A171" s="138"/>
      <c r="B171" s="236"/>
      <c r="C171" s="237"/>
      <c r="D171" s="238"/>
      <c r="E171" s="138"/>
      <c r="F171" s="138"/>
      <c r="G171" s="138"/>
      <c r="H171" s="138"/>
      <c r="I171" s="239"/>
      <c r="J171" s="240"/>
      <c r="K171" s="241"/>
      <c r="L171" s="242"/>
      <c r="M171" s="11"/>
      <c r="N171" s="11"/>
      <c r="O171" s="11"/>
      <c r="P171" s="11"/>
      <c r="Q171" s="11"/>
      <c r="R171" s="10"/>
    </row>
    <row r="172" spans="1:18" ht="15" customHeight="1" x14ac:dyDescent="0.3">
      <c r="A172" s="138"/>
      <c r="B172" s="236"/>
      <c r="C172" s="237"/>
      <c r="D172" s="238"/>
      <c r="E172" s="138"/>
      <c r="F172" s="138"/>
      <c r="G172" s="138"/>
      <c r="H172" s="138"/>
      <c r="I172" s="239"/>
      <c r="J172" s="240"/>
      <c r="K172" s="241"/>
      <c r="L172" s="242"/>
      <c r="M172" s="11"/>
      <c r="N172" s="11"/>
      <c r="O172" s="11"/>
      <c r="P172" s="11"/>
      <c r="Q172" s="11"/>
      <c r="R172" s="10"/>
    </row>
    <row r="173" spans="1:18" ht="15" customHeight="1" x14ac:dyDescent="0.3">
      <c r="A173" s="138"/>
      <c r="B173" s="236"/>
      <c r="C173" s="237"/>
      <c r="D173" s="238"/>
      <c r="E173" s="138"/>
      <c r="F173" s="138"/>
      <c r="G173" s="138"/>
      <c r="H173" s="138"/>
      <c r="I173" s="239"/>
      <c r="J173" s="240"/>
      <c r="K173" s="241"/>
      <c r="L173" s="242"/>
      <c r="M173" s="11"/>
      <c r="N173" s="11"/>
      <c r="O173" s="11"/>
      <c r="P173" s="11"/>
      <c r="Q173" s="11"/>
      <c r="R173" s="10"/>
    </row>
    <row r="174" spans="1:18" ht="15" customHeight="1" x14ac:dyDescent="0.3">
      <c r="A174" s="138"/>
      <c r="B174" s="236"/>
      <c r="C174" s="237"/>
      <c r="D174" s="238"/>
      <c r="E174" s="138"/>
      <c r="F174" s="138"/>
      <c r="G174" s="138"/>
      <c r="H174" s="138"/>
      <c r="I174" s="239"/>
      <c r="J174" s="240"/>
      <c r="K174" s="239"/>
      <c r="L174" s="240"/>
      <c r="M174" s="11"/>
      <c r="N174" s="11"/>
      <c r="O174" s="11"/>
      <c r="P174" s="11"/>
      <c r="Q174" s="11"/>
      <c r="R174" s="10"/>
    </row>
    <row r="175" spans="1:18" ht="15" customHeight="1" x14ac:dyDescent="0.3">
      <c r="A175" s="138"/>
      <c r="B175" s="236"/>
      <c r="C175" s="237"/>
      <c r="D175" s="238"/>
      <c r="E175" s="138"/>
      <c r="F175" s="138"/>
      <c r="G175" s="138"/>
      <c r="H175" s="138"/>
      <c r="I175" s="239"/>
      <c r="J175" s="240"/>
      <c r="K175" s="239"/>
      <c r="L175" s="240"/>
      <c r="M175" s="11"/>
      <c r="N175" s="11"/>
      <c r="O175" s="11"/>
      <c r="P175" s="11"/>
      <c r="Q175" s="11"/>
      <c r="R175" s="10"/>
    </row>
    <row r="176" spans="1:18" ht="15" customHeight="1" x14ac:dyDescent="0.3">
      <c r="A176" s="138"/>
      <c r="B176" s="236"/>
      <c r="C176" s="237"/>
      <c r="D176" s="238"/>
      <c r="E176" s="138"/>
      <c r="F176" s="138"/>
      <c r="G176" s="138"/>
      <c r="H176" s="138"/>
      <c r="I176" s="239"/>
      <c r="J176" s="240"/>
      <c r="K176" s="239"/>
      <c r="L176" s="240"/>
      <c r="M176" s="11"/>
      <c r="N176" s="11"/>
      <c r="O176" s="11"/>
      <c r="P176" s="11"/>
      <c r="Q176" s="11"/>
    </row>
    <row r="177" spans="1:17" ht="15" customHeight="1" x14ac:dyDescent="0.3">
      <c r="A177" s="138"/>
      <c r="B177" s="236"/>
      <c r="C177" s="237"/>
      <c r="D177" s="238"/>
      <c r="E177" s="138"/>
      <c r="F177" s="138"/>
      <c r="G177" s="138"/>
      <c r="H177" s="138"/>
      <c r="I177" s="239"/>
      <c r="J177" s="240"/>
      <c r="K177" s="239"/>
      <c r="L177" s="240"/>
      <c r="M177" s="11"/>
      <c r="N177" s="11"/>
      <c r="O177" s="11"/>
      <c r="P177" s="11"/>
      <c r="Q177" s="11"/>
    </row>
    <row r="178" spans="1:17" ht="15" customHeight="1" x14ac:dyDescent="0.3">
      <c r="A178" s="138"/>
      <c r="B178" s="236"/>
      <c r="C178" s="237"/>
      <c r="D178" s="238"/>
      <c r="E178" s="138"/>
      <c r="F178" s="138"/>
      <c r="G178" s="138"/>
      <c r="H178" s="138"/>
      <c r="I178" s="239"/>
      <c r="J178" s="240"/>
      <c r="K178" s="239"/>
      <c r="L178" s="240"/>
      <c r="M178" s="11"/>
      <c r="N178" s="11"/>
      <c r="O178" s="11"/>
      <c r="P178" s="11"/>
      <c r="Q178" s="11"/>
    </row>
    <row r="179" spans="1:17" ht="15" customHeight="1" x14ac:dyDescent="0.3">
      <c r="A179" s="138"/>
      <c r="B179" s="236"/>
      <c r="C179" s="237"/>
      <c r="D179" s="238"/>
      <c r="E179" s="138"/>
      <c r="F179" s="138"/>
      <c r="G179" s="138"/>
      <c r="H179" s="138"/>
      <c r="I179" s="239"/>
      <c r="J179" s="240"/>
      <c r="K179" s="239"/>
      <c r="L179" s="240"/>
      <c r="M179" s="11"/>
      <c r="N179" s="11"/>
      <c r="O179" s="11"/>
      <c r="P179" s="11"/>
      <c r="Q179" s="11"/>
    </row>
    <row r="180" spans="1:17" ht="15" customHeight="1" x14ac:dyDescent="0.3">
      <c r="A180" s="138"/>
      <c r="B180" s="236"/>
      <c r="C180" s="237"/>
      <c r="D180" s="238"/>
      <c r="E180" s="138"/>
      <c r="F180" s="138"/>
      <c r="G180" s="138"/>
      <c r="H180" s="138"/>
      <c r="I180" s="239"/>
      <c r="J180" s="240"/>
      <c r="K180" s="239"/>
      <c r="L180" s="240"/>
      <c r="M180" s="11"/>
      <c r="N180" s="11"/>
      <c r="O180" s="11"/>
      <c r="P180" s="11"/>
      <c r="Q180" s="11"/>
    </row>
    <row r="181" spans="1:17" ht="15" customHeight="1" x14ac:dyDescent="0.3">
      <c r="A181" s="138"/>
      <c r="B181" s="236"/>
      <c r="C181" s="237"/>
      <c r="D181" s="238"/>
      <c r="E181" s="138"/>
      <c r="F181" s="138"/>
      <c r="G181" s="138"/>
      <c r="H181" s="138"/>
      <c r="I181" s="239"/>
      <c r="J181" s="240"/>
      <c r="K181" s="239"/>
      <c r="L181" s="240"/>
      <c r="M181" s="11"/>
      <c r="N181" s="11"/>
      <c r="O181" s="11"/>
      <c r="P181" s="11"/>
      <c r="Q181" s="11"/>
    </row>
    <row r="182" spans="1:17" ht="15" customHeight="1" x14ac:dyDescent="0.3">
      <c r="A182" s="138"/>
      <c r="B182" s="236"/>
      <c r="C182" s="237"/>
      <c r="D182" s="238"/>
      <c r="E182" s="138"/>
      <c r="F182" s="138"/>
      <c r="G182" s="138"/>
      <c r="H182" s="138"/>
      <c r="I182" s="239"/>
      <c r="J182" s="240"/>
      <c r="K182" s="239"/>
      <c r="L182" s="240"/>
      <c r="M182" s="11"/>
      <c r="N182" s="11"/>
      <c r="O182" s="11"/>
      <c r="P182" s="11"/>
      <c r="Q182" s="11"/>
    </row>
    <row r="183" spans="1:17" ht="15" customHeight="1" x14ac:dyDescent="0.3">
      <c r="A183" s="138"/>
      <c r="B183" s="236"/>
      <c r="C183" s="237"/>
      <c r="D183" s="238"/>
      <c r="E183" s="138"/>
      <c r="F183" s="138"/>
      <c r="G183" s="138"/>
      <c r="H183" s="138"/>
      <c r="I183" s="239"/>
      <c r="J183" s="240"/>
      <c r="K183" s="239"/>
      <c r="L183" s="240"/>
      <c r="M183" s="11"/>
      <c r="N183" s="11"/>
      <c r="O183" s="11"/>
      <c r="P183" s="11"/>
      <c r="Q183" s="11"/>
    </row>
    <row r="184" spans="1:17" ht="15" customHeight="1" x14ac:dyDescent="0.3">
      <c r="A184" s="138"/>
      <c r="B184" s="236"/>
      <c r="C184" s="237"/>
      <c r="D184" s="238"/>
      <c r="E184" s="138"/>
      <c r="F184" s="138"/>
      <c r="G184" s="138"/>
      <c r="H184" s="138"/>
      <c r="I184" s="239"/>
      <c r="J184" s="240"/>
      <c r="K184" s="239"/>
      <c r="L184" s="240"/>
      <c r="M184" s="11"/>
      <c r="N184" s="11"/>
      <c r="O184" s="11"/>
      <c r="P184" s="11"/>
      <c r="Q184" s="11"/>
    </row>
    <row r="185" spans="1:17" ht="15" customHeight="1" x14ac:dyDescent="0.3">
      <c r="A185" s="138"/>
      <c r="B185" s="236"/>
      <c r="C185" s="237"/>
      <c r="D185" s="238"/>
      <c r="E185" s="138"/>
      <c r="F185" s="138"/>
      <c r="G185" s="138"/>
      <c r="H185" s="138"/>
      <c r="I185" s="239"/>
      <c r="J185" s="240"/>
      <c r="K185" s="239"/>
      <c r="L185" s="240"/>
      <c r="M185" s="11"/>
      <c r="N185" s="11"/>
      <c r="O185" s="11"/>
      <c r="P185" s="11"/>
      <c r="Q185" s="11"/>
    </row>
    <row r="186" spans="1:17" ht="15" customHeight="1" x14ac:dyDescent="0.3">
      <c r="A186" s="138"/>
      <c r="B186" s="236"/>
      <c r="C186" s="237"/>
      <c r="D186" s="238"/>
      <c r="E186" s="138"/>
      <c r="F186" s="138"/>
      <c r="G186" s="138"/>
      <c r="H186" s="138"/>
      <c r="I186" s="239"/>
      <c r="J186" s="240"/>
      <c r="K186" s="239"/>
      <c r="L186" s="240"/>
      <c r="M186" s="11"/>
      <c r="N186" s="11"/>
      <c r="O186" s="11"/>
      <c r="P186" s="11"/>
      <c r="Q186" s="11"/>
    </row>
    <row r="187" spans="1:17" ht="15" customHeight="1" x14ac:dyDescent="0.3">
      <c r="A187" s="138"/>
      <c r="B187" s="236"/>
      <c r="C187" s="237"/>
      <c r="D187" s="238"/>
      <c r="E187" s="138"/>
      <c r="F187" s="138"/>
      <c r="G187" s="138"/>
      <c r="H187" s="138"/>
      <c r="I187" s="239"/>
      <c r="J187" s="240"/>
      <c r="K187" s="239"/>
      <c r="L187" s="240"/>
      <c r="M187" s="11"/>
      <c r="N187" s="11"/>
      <c r="O187" s="11"/>
      <c r="P187" s="11"/>
      <c r="Q187" s="11"/>
    </row>
    <row r="188" spans="1:17" ht="15" customHeight="1" x14ac:dyDescent="0.3">
      <c r="A188" s="138"/>
      <c r="B188" s="236"/>
      <c r="C188" s="237"/>
      <c r="D188" s="238"/>
      <c r="E188" s="138"/>
      <c r="F188" s="138"/>
      <c r="G188" s="138"/>
      <c r="H188" s="138"/>
      <c r="I188" s="239"/>
      <c r="J188" s="240"/>
      <c r="K188" s="239"/>
      <c r="L188" s="240"/>
      <c r="M188" s="11"/>
      <c r="N188" s="11"/>
      <c r="O188" s="11"/>
      <c r="P188" s="11"/>
      <c r="Q188" s="11"/>
    </row>
    <row r="189" spans="1:17" ht="15" customHeight="1" x14ac:dyDescent="0.3">
      <c r="A189" s="138"/>
      <c r="B189" s="236"/>
      <c r="C189" s="237"/>
      <c r="D189" s="238"/>
      <c r="E189" s="138"/>
      <c r="F189" s="138"/>
      <c r="G189" s="138"/>
      <c r="H189" s="138"/>
      <c r="I189" s="239"/>
      <c r="J189" s="240"/>
      <c r="K189" s="239"/>
      <c r="L189" s="240"/>
      <c r="M189" s="11"/>
      <c r="N189" s="11"/>
      <c r="O189" s="11"/>
      <c r="P189" s="11"/>
      <c r="Q189" s="11"/>
    </row>
    <row r="190" spans="1:17" ht="15" customHeight="1" x14ac:dyDescent="0.3">
      <c r="A190" s="138"/>
      <c r="B190" s="236"/>
      <c r="C190" s="237"/>
      <c r="D190" s="238"/>
      <c r="E190" s="138"/>
      <c r="F190" s="138"/>
      <c r="G190" s="138"/>
      <c r="H190" s="138"/>
      <c r="I190" s="239"/>
      <c r="J190" s="240"/>
      <c r="K190" s="239"/>
      <c r="L190" s="240"/>
      <c r="M190" s="11"/>
      <c r="N190" s="11"/>
      <c r="O190" s="11"/>
      <c r="P190" s="11"/>
      <c r="Q190" s="11"/>
    </row>
    <row r="191" spans="1:17" ht="15" customHeight="1" x14ac:dyDescent="0.3">
      <c r="A191" s="138"/>
      <c r="B191" s="236"/>
      <c r="C191" s="237"/>
      <c r="D191" s="238"/>
      <c r="E191" s="138"/>
      <c r="F191" s="138"/>
      <c r="G191" s="138"/>
      <c r="H191" s="138"/>
      <c r="I191" s="239"/>
      <c r="J191" s="240"/>
      <c r="K191" s="239"/>
      <c r="L191" s="240"/>
      <c r="M191" s="11"/>
      <c r="N191" s="11"/>
      <c r="O191" s="11"/>
      <c r="P191" s="11"/>
      <c r="Q191" s="11"/>
    </row>
    <row r="192" spans="1:17" ht="15" customHeight="1" x14ac:dyDescent="0.3">
      <c r="A192" s="138"/>
      <c r="B192" s="236"/>
      <c r="C192" s="237"/>
      <c r="D192" s="238"/>
      <c r="E192" s="138"/>
      <c r="F192" s="138"/>
      <c r="G192" s="138"/>
      <c r="H192" s="138"/>
      <c r="I192" s="239"/>
      <c r="J192" s="240"/>
      <c r="K192" s="239"/>
      <c r="L192" s="240"/>
      <c r="M192" s="11"/>
      <c r="N192" s="11"/>
      <c r="O192" s="11"/>
      <c r="P192" s="11"/>
      <c r="Q192" s="11"/>
    </row>
    <row r="193" spans="1:17" ht="15" customHeight="1" x14ac:dyDescent="0.3">
      <c r="A193" s="138"/>
      <c r="B193" s="236"/>
      <c r="C193" s="237"/>
      <c r="D193" s="238"/>
      <c r="E193" s="138"/>
      <c r="F193" s="138"/>
      <c r="G193" s="138"/>
      <c r="H193" s="138"/>
      <c r="I193" s="239"/>
      <c r="J193" s="240"/>
      <c r="K193" s="239"/>
      <c r="L193" s="240"/>
      <c r="M193" s="11"/>
      <c r="N193" s="11"/>
      <c r="O193" s="11"/>
      <c r="P193" s="11"/>
      <c r="Q193" s="11"/>
    </row>
    <row r="194" spans="1:17" ht="15" customHeight="1" x14ac:dyDescent="0.3">
      <c r="A194" s="138"/>
      <c r="B194" s="236"/>
      <c r="C194" s="237"/>
      <c r="D194" s="238"/>
      <c r="E194" s="138"/>
      <c r="F194" s="138"/>
      <c r="G194" s="138"/>
      <c r="H194" s="138"/>
      <c r="I194" s="239"/>
      <c r="J194" s="240"/>
      <c r="K194" s="257"/>
      <c r="L194" s="258"/>
      <c r="M194" s="11"/>
      <c r="N194" s="11"/>
      <c r="O194" s="11"/>
      <c r="P194" s="11"/>
      <c r="Q194" s="11"/>
    </row>
    <row r="196" spans="1:17" x14ac:dyDescent="0.25">
      <c r="A196" s="139"/>
      <c r="B196" s="139"/>
      <c r="C196" s="139"/>
      <c r="D196" s="139"/>
      <c r="E196" s="259" t="s">
        <v>56</v>
      </c>
      <c r="F196" s="259"/>
      <c r="G196" s="259"/>
      <c r="H196" s="259"/>
      <c r="I196" s="259"/>
      <c r="J196" s="259"/>
      <c r="K196" s="259"/>
      <c r="L196" s="259"/>
      <c r="M196" s="139"/>
      <c r="N196" s="139"/>
      <c r="O196" s="140" t="s">
        <v>57</v>
      </c>
      <c r="P196" s="139"/>
    </row>
    <row r="197" spans="1:17" x14ac:dyDescent="0.25">
      <c r="A197" s="139"/>
      <c r="B197" s="139"/>
      <c r="C197" s="139"/>
      <c r="D197" s="139"/>
      <c r="E197" s="260"/>
      <c r="F197" s="260"/>
      <c r="G197" s="260"/>
      <c r="H197" s="260"/>
      <c r="I197" s="260"/>
      <c r="J197" s="260"/>
      <c r="K197" s="260"/>
      <c r="L197" s="260"/>
      <c r="M197" s="139"/>
      <c r="N197" s="139"/>
      <c r="O197" s="141" t="s">
        <v>58</v>
      </c>
      <c r="P197" s="139"/>
    </row>
    <row r="198" spans="1:17" x14ac:dyDescent="0.25">
      <c r="A198" s="251" t="s">
        <v>59</v>
      </c>
      <c r="B198" s="261" t="s">
        <v>60</v>
      </c>
      <c r="C198" s="262"/>
      <c r="D198" s="251" t="s">
        <v>61</v>
      </c>
      <c r="E198" s="261" t="s">
        <v>62</v>
      </c>
      <c r="F198" s="262"/>
      <c r="G198" s="239" t="s">
        <v>63</v>
      </c>
      <c r="H198" s="253"/>
      <c r="I198" s="240"/>
      <c r="J198" s="239" t="s">
        <v>64</v>
      </c>
      <c r="K198" s="253"/>
      <c r="L198" s="240"/>
      <c r="M198" s="37" t="s">
        <v>25</v>
      </c>
      <c r="N198" s="251" t="s">
        <v>65</v>
      </c>
      <c r="O198" s="37" t="s">
        <v>66</v>
      </c>
      <c r="P198" s="38" t="s">
        <v>67</v>
      </c>
    </row>
    <row r="199" spans="1:17" x14ac:dyDescent="0.25">
      <c r="A199" s="252"/>
      <c r="B199" s="263"/>
      <c r="C199" s="264"/>
      <c r="D199" s="252"/>
      <c r="E199" s="263"/>
      <c r="F199" s="264"/>
      <c r="G199" s="239" t="s">
        <v>68</v>
      </c>
      <c r="H199" s="240"/>
      <c r="I199" s="38" t="s">
        <v>69</v>
      </c>
      <c r="J199" s="239" t="s">
        <v>70</v>
      </c>
      <c r="K199" s="253"/>
      <c r="L199" s="240"/>
      <c r="M199" s="37" t="s">
        <v>71</v>
      </c>
      <c r="N199" s="252"/>
      <c r="O199" s="37" t="s">
        <v>72</v>
      </c>
      <c r="P199" s="38" t="s">
        <v>73</v>
      </c>
    </row>
    <row r="200" spans="1:17" x14ac:dyDescent="0.25">
      <c r="A200" s="142">
        <v>1</v>
      </c>
      <c r="B200" s="254">
        <v>2</v>
      </c>
      <c r="C200" s="255"/>
      <c r="D200" s="142">
        <v>3</v>
      </c>
      <c r="E200" s="254">
        <v>4</v>
      </c>
      <c r="F200" s="255"/>
      <c r="G200" s="254">
        <v>5</v>
      </c>
      <c r="H200" s="255"/>
      <c r="I200" s="142">
        <v>6</v>
      </c>
      <c r="J200" s="254">
        <v>7</v>
      </c>
      <c r="K200" s="256"/>
      <c r="L200" s="255"/>
      <c r="M200" s="142">
        <v>8</v>
      </c>
      <c r="N200" s="142">
        <v>9</v>
      </c>
      <c r="O200" s="37" t="s">
        <v>74</v>
      </c>
      <c r="P200" s="142">
        <v>11</v>
      </c>
    </row>
    <row r="201" spans="1:17" ht="12.95" customHeight="1" x14ac:dyDescent="0.25">
      <c r="A201" s="143"/>
      <c r="B201" s="265"/>
      <c r="C201" s="266"/>
      <c r="D201" s="144"/>
      <c r="E201" s="268"/>
      <c r="F201" s="269"/>
      <c r="G201" s="265"/>
      <c r="H201" s="266"/>
      <c r="I201" s="144"/>
      <c r="J201" s="265"/>
      <c r="K201" s="267"/>
      <c r="L201" s="266"/>
      <c r="M201" s="145"/>
      <c r="N201" s="145"/>
      <c r="O201" s="146" t="str">
        <f>IFERROR(M201/N201," ")</f>
        <v xml:space="preserve"> </v>
      </c>
      <c r="P201" s="144"/>
    </row>
    <row r="202" spans="1:17" ht="12.95" customHeight="1" x14ac:dyDescent="0.25">
      <c r="A202" s="140"/>
      <c r="B202" s="265"/>
      <c r="C202" s="266"/>
      <c r="D202" s="140"/>
      <c r="E202" s="265"/>
      <c r="F202" s="266"/>
      <c r="G202" s="265"/>
      <c r="H202" s="266"/>
      <c r="I202" s="140"/>
      <c r="J202" s="265"/>
      <c r="K202" s="267"/>
      <c r="L202" s="266"/>
      <c r="M202" s="140"/>
      <c r="N202" s="140"/>
      <c r="O202" s="146"/>
      <c r="P202" s="140"/>
    </row>
    <row r="203" spans="1:17" ht="12.95" customHeight="1" x14ac:dyDescent="0.25">
      <c r="A203" s="140"/>
      <c r="B203" s="265"/>
      <c r="C203" s="266"/>
      <c r="D203" s="140"/>
      <c r="E203" s="265"/>
      <c r="F203" s="266"/>
      <c r="G203" s="265"/>
      <c r="H203" s="266"/>
      <c r="I203" s="140"/>
      <c r="J203" s="265"/>
      <c r="K203" s="267"/>
      <c r="L203" s="266"/>
      <c r="M203" s="140"/>
      <c r="N203" s="140"/>
      <c r="O203" s="146" t="str">
        <f t="shared" ref="O203:O236" si="6">IFERROR(M203/N203," ")</f>
        <v xml:space="preserve"> </v>
      </c>
      <c r="P203" s="140"/>
    </row>
    <row r="204" spans="1:17" ht="12.95" customHeight="1" x14ac:dyDescent="0.25">
      <c r="A204" s="140"/>
      <c r="B204" s="265"/>
      <c r="C204" s="266"/>
      <c r="D204" s="140"/>
      <c r="E204" s="265"/>
      <c r="F204" s="266"/>
      <c r="G204" s="265"/>
      <c r="H204" s="266"/>
      <c r="I204" s="140"/>
      <c r="J204" s="265"/>
      <c r="K204" s="267"/>
      <c r="L204" s="266"/>
      <c r="M204" s="140"/>
      <c r="N204" s="140"/>
      <c r="O204" s="146" t="str">
        <f t="shared" si="6"/>
        <v xml:space="preserve"> </v>
      </c>
      <c r="P204" s="140"/>
    </row>
    <row r="205" spans="1:17" ht="12.95" customHeight="1" x14ac:dyDescent="0.25">
      <c r="A205" s="140"/>
      <c r="B205" s="265"/>
      <c r="C205" s="266"/>
      <c r="D205" s="140"/>
      <c r="E205" s="265"/>
      <c r="F205" s="266"/>
      <c r="G205" s="265"/>
      <c r="H205" s="266"/>
      <c r="I205" s="140"/>
      <c r="J205" s="265"/>
      <c r="K205" s="267"/>
      <c r="L205" s="266"/>
      <c r="M205" s="140"/>
      <c r="N205" s="140"/>
      <c r="O205" s="146" t="str">
        <f t="shared" si="6"/>
        <v xml:space="preserve"> </v>
      </c>
      <c r="P205" s="140"/>
    </row>
    <row r="206" spans="1:17" ht="12.95" customHeight="1" x14ac:dyDescent="0.25">
      <c r="A206" s="140"/>
      <c r="B206" s="265"/>
      <c r="C206" s="266"/>
      <c r="D206" s="140"/>
      <c r="E206" s="265"/>
      <c r="F206" s="266"/>
      <c r="G206" s="265"/>
      <c r="H206" s="266"/>
      <c r="I206" s="140"/>
      <c r="J206" s="265"/>
      <c r="K206" s="267"/>
      <c r="L206" s="266"/>
      <c r="M206" s="140"/>
      <c r="N206" s="140"/>
      <c r="O206" s="146" t="str">
        <f t="shared" si="6"/>
        <v xml:space="preserve"> </v>
      </c>
      <c r="P206" s="140"/>
    </row>
    <row r="207" spans="1:17" ht="12.95" customHeight="1" x14ac:dyDescent="0.25">
      <c r="A207" s="140"/>
      <c r="B207" s="265"/>
      <c r="C207" s="266"/>
      <c r="D207" s="140"/>
      <c r="E207" s="265"/>
      <c r="F207" s="266"/>
      <c r="G207" s="265"/>
      <c r="H207" s="266"/>
      <c r="I207" s="140"/>
      <c r="J207" s="265"/>
      <c r="K207" s="267"/>
      <c r="L207" s="266"/>
      <c r="M207" s="140"/>
      <c r="N207" s="140"/>
      <c r="O207" s="146" t="str">
        <f t="shared" si="6"/>
        <v xml:space="preserve"> </v>
      </c>
      <c r="P207" s="140"/>
    </row>
    <row r="208" spans="1:17" ht="12.95" customHeight="1" x14ac:dyDescent="0.25">
      <c r="A208" s="140"/>
      <c r="B208" s="265"/>
      <c r="C208" s="266"/>
      <c r="D208" s="140"/>
      <c r="E208" s="265"/>
      <c r="F208" s="266"/>
      <c r="G208" s="265"/>
      <c r="H208" s="266"/>
      <c r="I208" s="140"/>
      <c r="J208" s="265"/>
      <c r="K208" s="267"/>
      <c r="L208" s="266"/>
      <c r="M208" s="140"/>
      <c r="N208" s="140"/>
      <c r="O208" s="146" t="str">
        <f t="shared" si="6"/>
        <v xml:space="preserve"> </v>
      </c>
      <c r="P208" s="140"/>
    </row>
    <row r="209" spans="1:16" ht="12.95" customHeight="1" x14ac:dyDescent="0.25">
      <c r="A209" s="140"/>
      <c r="B209" s="265"/>
      <c r="C209" s="266"/>
      <c r="D209" s="140"/>
      <c r="E209" s="265"/>
      <c r="F209" s="266"/>
      <c r="G209" s="265"/>
      <c r="H209" s="266"/>
      <c r="I209" s="140"/>
      <c r="J209" s="265"/>
      <c r="K209" s="267"/>
      <c r="L209" s="266"/>
      <c r="M209" s="140"/>
      <c r="N209" s="140"/>
      <c r="O209" s="146" t="str">
        <f t="shared" si="6"/>
        <v xml:space="preserve"> </v>
      </c>
      <c r="P209" s="140"/>
    </row>
    <row r="210" spans="1:16" ht="12.95" customHeight="1" x14ac:dyDescent="0.25">
      <c r="A210" s="140"/>
      <c r="B210" s="265"/>
      <c r="C210" s="266"/>
      <c r="D210" s="140"/>
      <c r="E210" s="265"/>
      <c r="F210" s="266"/>
      <c r="G210" s="265"/>
      <c r="H210" s="266"/>
      <c r="I210" s="140"/>
      <c r="J210" s="265"/>
      <c r="K210" s="267"/>
      <c r="L210" s="266"/>
      <c r="M210" s="140"/>
      <c r="N210" s="140"/>
      <c r="O210" s="146" t="str">
        <f t="shared" si="6"/>
        <v xml:space="preserve"> </v>
      </c>
      <c r="P210" s="140"/>
    </row>
    <row r="211" spans="1:16" ht="12.95" customHeight="1" x14ac:dyDescent="0.25">
      <c r="A211" s="140"/>
      <c r="B211" s="265"/>
      <c r="C211" s="266"/>
      <c r="D211" s="140"/>
      <c r="E211" s="265"/>
      <c r="F211" s="266"/>
      <c r="G211" s="265"/>
      <c r="H211" s="266"/>
      <c r="I211" s="140"/>
      <c r="J211" s="265"/>
      <c r="K211" s="267"/>
      <c r="L211" s="266"/>
      <c r="M211" s="140"/>
      <c r="N211" s="140"/>
      <c r="O211" s="146" t="str">
        <f t="shared" si="6"/>
        <v xml:space="preserve"> </v>
      </c>
      <c r="P211" s="140"/>
    </row>
    <row r="212" spans="1:16" ht="12.95" customHeight="1" x14ac:dyDescent="0.25">
      <c r="A212" s="140"/>
      <c r="B212" s="265"/>
      <c r="C212" s="266"/>
      <c r="D212" s="140"/>
      <c r="E212" s="265"/>
      <c r="F212" s="266"/>
      <c r="G212" s="265"/>
      <c r="H212" s="266"/>
      <c r="I212" s="140"/>
      <c r="J212" s="265"/>
      <c r="K212" s="267"/>
      <c r="L212" s="266"/>
      <c r="M212" s="140"/>
      <c r="N212" s="140"/>
      <c r="O212" s="146" t="str">
        <f t="shared" si="6"/>
        <v xml:space="preserve"> </v>
      </c>
      <c r="P212" s="140"/>
    </row>
    <row r="213" spans="1:16" ht="12.95" customHeight="1" x14ac:dyDescent="0.25">
      <c r="A213" s="140"/>
      <c r="B213" s="265"/>
      <c r="C213" s="266"/>
      <c r="D213" s="140"/>
      <c r="E213" s="265"/>
      <c r="F213" s="266"/>
      <c r="G213" s="265"/>
      <c r="H213" s="266"/>
      <c r="I213" s="140"/>
      <c r="J213" s="265"/>
      <c r="K213" s="267"/>
      <c r="L213" s="266"/>
      <c r="M213" s="140"/>
      <c r="N213" s="140"/>
      <c r="O213" s="146" t="str">
        <f t="shared" si="6"/>
        <v xml:space="preserve"> </v>
      </c>
      <c r="P213" s="140"/>
    </row>
    <row r="214" spans="1:16" ht="12.95" customHeight="1" x14ac:dyDescent="0.25">
      <c r="A214" s="140"/>
      <c r="B214" s="265"/>
      <c r="C214" s="266"/>
      <c r="D214" s="140"/>
      <c r="E214" s="265"/>
      <c r="F214" s="266"/>
      <c r="G214" s="265"/>
      <c r="H214" s="266"/>
      <c r="I214" s="140"/>
      <c r="J214" s="265"/>
      <c r="K214" s="267"/>
      <c r="L214" s="266"/>
      <c r="M214" s="140"/>
      <c r="N214" s="140"/>
      <c r="O214" s="146" t="str">
        <f t="shared" si="6"/>
        <v xml:space="preserve"> </v>
      </c>
      <c r="P214" s="140"/>
    </row>
    <row r="215" spans="1:16" ht="12.95" customHeight="1" x14ac:dyDescent="0.25">
      <c r="A215" s="140"/>
      <c r="B215" s="265"/>
      <c r="C215" s="266"/>
      <c r="D215" s="140"/>
      <c r="E215" s="265"/>
      <c r="F215" s="266"/>
      <c r="G215" s="265"/>
      <c r="H215" s="266"/>
      <c r="I215" s="140"/>
      <c r="J215" s="265"/>
      <c r="K215" s="267"/>
      <c r="L215" s="266"/>
      <c r="M215" s="140"/>
      <c r="N215" s="140"/>
      <c r="O215" s="146" t="str">
        <f t="shared" si="6"/>
        <v xml:space="preserve"> </v>
      </c>
      <c r="P215" s="140"/>
    </row>
    <row r="216" spans="1:16" ht="12.95" customHeight="1" x14ac:dyDescent="0.25">
      <c r="A216" s="140"/>
      <c r="B216" s="265"/>
      <c r="C216" s="266"/>
      <c r="D216" s="140"/>
      <c r="E216" s="265"/>
      <c r="F216" s="266"/>
      <c r="G216" s="265"/>
      <c r="H216" s="266"/>
      <c r="I216" s="140"/>
      <c r="J216" s="265"/>
      <c r="K216" s="267"/>
      <c r="L216" s="266"/>
      <c r="M216" s="140"/>
      <c r="N216" s="140"/>
      <c r="O216" s="146" t="str">
        <f t="shared" si="6"/>
        <v xml:space="preserve"> </v>
      </c>
      <c r="P216" s="140"/>
    </row>
    <row r="217" spans="1:16" ht="12.95" customHeight="1" x14ac:dyDescent="0.25">
      <c r="A217" s="140"/>
      <c r="B217" s="265"/>
      <c r="C217" s="266"/>
      <c r="D217" s="140"/>
      <c r="E217" s="265"/>
      <c r="F217" s="266"/>
      <c r="G217" s="265"/>
      <c r="H217" s="266"/>
      <c r="I217" s="140"/>
      <c r="J217" s="265"/>
      <c r="K217" s="267"/>
      <c r="L217" s="266"/>
      <c r="M217" s="140"/>
      <c r="N217" s="140"/>
      <c r="O217" s="146" t="str">
        <f t="shared" si="6"/>
        <v xml:space="preserve"> </v>
      </c>
      <c r="P217" s="140"/>
    </row>
    <row r="218" spans="1:16" ht="12.95" customHeight="1" x14ac:dyDescent="0.25">
      <c r="A218" s="140"/>
      <c r="B218" s="265"/>
      <c r="C218" s="266"/>
      <c r="D218" s="140"/>
      <c r="E218" s="265"/>
      <c r="F218" s="266"/>
      <c r="G218" s="265"/>
      <c r="H218" s="266"/>
      <c r="I218" s="140"/>
      <c r="J218" s="265"/>
      <c r="K218" s="267"/>
      <c r="L218" s="266"/>
      <c r="M218" s="140"/>
      <c r="N218" s="140"/>
      <c r="O218" s="146" t="str">
        <f t="shared" si="6"/>
        <v xml:space="preserve"> </v>
      </c>
      <c r="P218" s="140"/>
    </row>
    <row r="219" spans="1:16" ht="12.95" customHeight="1" x14ac:dyDescent="0.25">
      <c r="A219" s="140"/>
      <c r="B219" s="265"/>
      <c r="C219" s="266"/>
      <c r="D219" s="140"/>
      <c r="E219" s="265"/>
      <c r="F219" s="266"/>
      <c r="G219" s="265"/>
      <c r="H219" s="266"/>
      <c r="I219" s="140"/>
      <c r="J219" s="265"/>
      <c r="K219" s="267"/>
      <c r="L219" s="266"/>
      <c r="M219" s="140"/>
      <c r="N219" s="140"/>
      <c r="O219" s="146" t="str">
        <f t="shared" si="6"/>
        <v xml:space="preserve"> </v>
      </c>
      <c r="P219" s="140"/>
    </row>
    <row r="220" spans="1:16" ht="12.95" customHeight="1" x14ac:dyDescent="0.25">
      <c r="A220" s="140"/>
      <c r="B220" s="265"/>
      <c r="C220" s="266"/>
      <c r="D220" s="140"/>
      <c r="E220" s="265"/>
      <c r="F220" s="266"/>
      <c r="G220" s="265"/>
      <c r="H220" s="266"/>
      <c r="I220" s="140"/>
      <c r="J220" s="265"/>
      <c r="K220" s="267"/>
      <c r="L220" s="266"/>
      <c r="M220" s="140"/>
      <c r="N220" s="140"/>
      <c r="O220" s="146" t="str">
        <f t="shared" si="6"/>
        <v xml:space="preserve"> </v>
      </c>
      <c r="P220" s="140"/>
    </row>
    <row r="221" spans="1:16" ht="12.95" customHeight="1" x14ac:dyDescent="0.25">
      <c r="A221" s="140"/>
      <c r="B221" s="265"/>
      <c r="C221" s="266"/>
      <c r="D221" s="140"/>
      <c r="E221" s="265"/>
      <c r="F221" s="266"/>
      <c r="G221" s="265"/>
      <c r="H221" s="266"/>
      <c r="I221" s="140"/>
      <c r="J221" s="265"/>
      <c r="K221" s="267"/>
      <c r="L221" s="266"/>
      <c r="M221" s="140"/>
      <c r="N221" s="140"/>
      <c r="O221" s="146" t="str">
        <f t="shared" si="6"/>
        <v xml:space="preserve"> </v>
      </c>
      <c r="P221" s="140"/>
    </row>
    <row r="222" spans="1:16" ht="12.95" customHeight="1" x14ac:dyDescent="0.25">
      <c r="A222" s="140"/>
      <c r="B222" s="265"/>
      <c r="C222" s="266"/>
      <c r="D222" s="140"/>
      <c r="E222" s="265"/>
      <c r="F222" s="266"/>
      <c r="G222" s="265"/>
      <c r="H222" s="266"/>
      <c r="I222" s="140"/>
      <c r="J222" s="265"/>
      <c r="K222" s="267"/>
      <c r="L222" s="266"/>
      <c r="M222" s="140"/>
      <c r="N222" s="140"/>
      <c r="O222" s="146" t="str">
        <f t="shared" si="6"/>
        <v xml:space="preserve"> </v>
      </c>
      <c r="P222" s="140"/>
    </row>
    <row r="223" spans="1:16" ht="12.95" customHeight="1" x14ac:dyDescent="0.25">
      <c r="A223" s="140"/>
      <c r="B223" s="265"/>
      <c r="C223" s="266"/>
      <c r="D223" s="140"/>
      <c r="E223" s="265"/>
      <c r="F223" s="266"/>
      <c r="G223" s="265"/>
      <c r="H223" s="266"/>
      <c r="I223" s="140"/>
      <c r="J223" s="265"/>
      <c r="K223" s="267"/>
      <c r="L223" s="266"/>
      <c r="M223" s="140"/>
      <c r="N223" s="140"/>
      <c r="O223" s="146" t="str">
        <f t="shared" si="6"/>
        <v xml:space="preserve"> </v>
      </c>
      <c r="P223" s="140"/>
    </row>
    <row r="224" spans="1:16" ht="12.95" customHeight="1" x14ac:dyDescent="0.25">
      <c r="A224" s="140"/>
      <c r="B224" s="265"/>
      <c r="C224" s="266"/>
      <c r="D224" s="140"/>
      <c r="E224" s="265"/>
      <c r="F224" s="266"/>
      <c r="G224" s="265"/>
      <c r="H224" s="266"/>
      <c r="I224" s="140"/>
      <c r="J224" s="265"/>
      <c r="K224" s="267"/>
      <c r="L224" s="266"/>
      <c r="M224" s="140"/>
      <c r="N224" s="140"/>
      <c r="O224" s="146" t="str">
        <f t="shared" si="6"/>
        <v xml:space="preserve"> </v>
      </c>
      <c r="P224" s="140"/>
    </row>
    <row r="225" spans="1:16" ht="12.95" customHeight="1" x14ac:dyDescent="0.25">
      <c r="A225" s="140"/>
      <c r="B225" s="265"/>
      <c r="C225" s="266"/>
      <c r="D225" s="140"/>
      <c r="E225" s="265"/>
      <c r="F225" s="266"/>
      <c r="G225" s="265"/>
      <c r="H225" s="266"/>
      <c r="I225" s="140"/>
      <c r="J225" s="265"/>
      <c r="K225" s="267"/>
      <c r="L225" s="266"/>
      <c r="M225" s="140"/>
      <c r="N225" s="140"/>
      <c r="O225" s="146" t="str">
        <f t="shared" si="6"/>
        <v xml:space="preserve"> </v>
      </c>
      <c r="P225" s="140"/>
    </row>
    <row r="226" spans="1:16" ht="12.95" customHeight="1" x14ac:dyDescent="0.25">
      <c r="A226" s="140"/>
      <c r="B226" s="265"/>
      <c r="C226" s="266"/>
      <c r="D226" s="140"/>
      <c r="E226" s="265"/>
      <c r="F226" s="266"/>
      <c r="G226" s="265"/>
      <c r="H226" s="266"/>
      <c r="I226" s="140"/>
      <c r="J226" s="265"/>
      <c r="K226" s="267"/>
      <c r="L226" s="266"/>
      <c r="M226" s="140"/>
      <c r="N226" s="140"/>
      <c r="O226" s="146" t="str">
        <f t="shared" si="6"/>
        <v xml:space="preserve"> </v>
      </c>
      <c r="P226" s="140"/>
    </row>
    <row r="227" spans="1:16" ht="12.95" customHeight="1" x14ac:dyDescent="0.25">
      <c r="A227" s="140"/>
      <c r="B227" s="265"/>
      <c r="C227" s="266"/>
      <c r="D227" s="140"/>
      <c r="E227" s="265"/>
      <c r="F227" s="266"/>
      <c r="G227" s="265"/>
      <c r="H227" s="266"/>
      <c r="I227" s="140"/>
      <c r="J227" s="265"/>
      <c r="K227" s="267"/>
      <c r="L227" s="266"/>
      <c r="M227" s="140"/>
      <c r="N227" s="140"/>
      <c r="O227" s="146" t="str">
        <f t="shared" si="6"/>
        <v xml:space="preserve"> </v>
      </c>
      <c r="P227" s="140"/>
    </row>
    <row r="228" spans="1:16" ht="12.95" customHeight="1" x14ac:dyDescent="0.25">
      <c r="A228" s="140"/>
      <c r="B228" s="265"/>
      <c r="C228" s="266"/>
      <c r="D228" s="140"/>
      <c r="E228" s="265"/>
      <c r="F228" s="266"/>
      <c r="G228" s="265"/>
      <c r="H228" s="266"/>
      <c r="I228" s="140"/>
      <c r="J228" s="265"/>
      <c r="K228" s="267"/>
      <c r="L228" s="266"/>
      <c r="M228" s="140"/>
      <c r="N228" s="140"/>
      <c r="O228" s="146" t="str">
        <f t="shared" si="6"/>
        <v xml:space="preserve"> </v>
      </c>
      <c r="P228" s="140"/>
    </row>
    <row r="229" spans="1:16" ht="12.95" customHeight="1" x14ac:dyDescent="0.25">
      <c r="A229" s="140"/>
      <c r="B229" s="265"/>
      <c r="C229" s="266"/>
      <c r="D229" s="140"/>
      <c r="E229" s="265"/>
      <c r="F229" s="266"/>
      <c r="G229" s="265"/>
      <c r="H229" s="266"/>
      <c r="I229" s="140"/>
      <c r="J229" s="265"/>
      <c r="K229" s="267"/>
      <c r="L229" s="266"/>
      <c r="M229" s="140"/>
      <c r="N229" s="140"/>
      <c r="O229" s="146" t="str">
        <f t="shared" si="6"/>
        <v xml:space="preserve"> </v>
      </c>
      <c r="P229" s="140"/>
    </row>
    <row r="230" spans="1:16" ht="12.95" customHeight="1" x14ac:dyDescent="0.25">
      <c r="A230" s="140"/>
      <c r="B230" s="265"/>
      <c r="C230" s="266"/>
      <c r="D230" s="140"/>
      <c r="E230" s="265"/>
      <c r="F230" s="266"/>
      <c r="G230" s="265"/>
      <c r="H230" s="266"/>
      <c r="I230" s="140"/>
      <c r="J230" s="265"/>
      <c r="K230" s="267"/>
      <c r="L230" s="266"/>
      <c r="M230" s="140"/>
      <c r="N230" s="140"/>
      <c r="O230" s="146" t="str">
        <f t="shared" si="6"/>
        <v xml:space="preserve"> </v>
      </c>
      <c r="P230" s="140"/>
    </row>
    <row r="231" spans="1:16" ht="12.95" customHeight="1" x14ac:dyDescent="0.25">
      <c r="A231" s="140"/>
      <c r="B231" s="265"/>
      <c r="C231" s="266"/>
      <c r="D231" s="140"/>
      <c r="E231" s="265"/>
      <c r="F231" s="266"/>
      <c r="G231" s="265"/>
      <c r="H231" s="266"/>
      <c r="I231" s="140"/>
      <c r="J231" s="265"/>
      <c r="K231" s="267"/>
      <c r="L231" s="266"/>
      <c r="M231" s="140"/>
      <c r="N231" s="140"/>
      <c r="O231" s="146" t="str">
        <f t="shared" si="6"/>
        <v xml:space="preserve"> </v>
      </c>
      <c r="P231" s="140"/>
    </row>
    <row r="232" spans="1:16" ht="12.95" customHeight="1" x14ac:dyDescent="0.25">
      <c r="A232" s="140"/>
      <c r="B232" s="265"/>
      <c r="C232" s="266"/>
      <c r="D232" s="140"/>
      <c r="E232" s="265"/>
      <c r="F232" s="266"/>
      <c r="G232" s="265"/>
      <c r="H232" s="266"/>
      <c r="I232" s="140"/>
      <c r="J232" s="265"/>
      <c r="K232" s="267"/>
      <c r="L232" s="266"/>
      <c r="M232" s="140"/>
      <c r="N232" s="140"/>
      <c r="O232" s="146" t="str">
        <f t="shared" si="6"/>
        <v xml:space="preserve"> </v>
      </c>
      <c r="P232" s="140"/>
    </row>
    <row r="233" spans="1:16" ht="12.95" customHeight="1" x14ac:dyDescent="0.25">
      <c r="A233" s="140"/>
      <c r="B233" s="265"/>
      <c r="C233" s="266"/>
      <c r="D233" s="140"/>
      <c r="E233" s="265"/>
      <c r="F233" s="266"/>
      <c r="G233" s="265"/>
      <c r="H233" s="266"/>
      <c r="I233" s="140"/>
      <c r="J233" s="265"/>
      <c r="K233" s="267"/>
      <c r="L233" s="266"/>
      <c r="M233" s="140"/>
      <c r="N233" s="140"/>
      <c r="O233" s="146" t="str">
        <f t="shared" si="6"/>
        <v xml:space="preserve"> </v>
      </c>
      <c r="P233" s="140"/>
    </row>
    <row r="234" spans="1:16" ht="12.95" customHeight="1" x14ac:dyDescent="0.25">
      <c r="A234" s="140"/>
      <c r="B234" s="265"/>
      <c r="C234" s="266"/>
      <c r="D234" s="140"/>
      <c r="E234" s="265"/>
      <c r="F234" s="266"/>
      <c r="G234" s="265"/>
      <c r="H234" s="266"/>
      <c r="I234" s="140"/>
      <c r="J234" s="265"/>
      <c r="K234" s="267"/>
      <c r="L234" s="266"/>
      <c r="M234" s="140"/>
      <c r="N234" s="140"/>
      <c r="O234" s="146" t="str">
        <f t="shared" si="6"/>
        <v xml:space="preserve"> </v>
      </c>
      <c r="P234" s="140"/>
    </row>
    <row r="235" spans="1:16" ht="12.95" customHeight="1" x14ac:dyDescent="0.25">
      <c r="A235" s="140"/>
      <c r="B235" s="265"/>
      <c r="C235" s="266"/>
      <c r="D235" s="140"/>
      <c r="E235" s="265"/>
      <c r="F235" s="266"/>
      <c r="G235" s="265"/>
      <c r="H235" s="266"/>
      <c r="I235" s="140"/>
      <c r="J235" s="265"/>
      <c r="K235" s="267"/>
      <c r="L235" s="266"/>
      <c r="M235" s="140"/>
      <c r="N235" s="140"/>
      <c r="O235" s="146" t="str">
        <f t="shared" si="6"/>
        <v xml:space="preserve"> </v>
      </c>
      <c r="P235" s="140"/>
    </row>
    <row r="236" spans="1:16" ht="12.95" customHeight="1" x14ac:dyDescent="0.25">
      <c r="A236" s="140"/>
      <c r="B236" s="265"/>
      <c r="C236" s="266"/>
      <c r="D236" s="140"/>
      <c r="E236" s="265"/>
      <c r="F236" s="266"/>
      <c r="G236" s="265"/>
      <c r="H236" s="266"/>
      <c r="I236" s="140"/>
      <c r="J236" s="265"/>
      <c r="K236" s="267"/>
      <c r="L236" s="266"/>
      <c r="M236" s="140"/>
      <c r="N236" s="140"/>
      <c r="O236" s="146" t="str">
        <f t="shared" si="6"/>
        <v xml:space="preserve"> </v>
      </c>
      <c r="P236" s="140"/>
    </row>
    <row r="237" spans="1:16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0"/>
      <c r="L237" s="139"/>
      <c r="M237" s="139"/>
      <c r="N237" s="139"/>
      <c r="O237" s="141" t="s">
        <v>75</v>
      </c>
      <c r="P237" s="139"/>
    </row>
    <row r="238" spans="1:16" x14ac:dyDescent="0.25">
      <c r="A238" s="142">
        <v>1</v>
      </c>
      <c r="B238" s="254">
        <v>2</v>
      </c>
      <c r="C238" s="255"/>
      <c r="D238" s="142">
        <v>3</v>
      </c>
      <c r="E238" s="254">
        <v>4</v>
      </c>
      <c r="F238" s="255"/>
      <c r="G238" s="254">
        <v>5</v>
      </c>
      <c r="H238" s="255"/>
      <c r="I238" s="142">
        <v>6</v>
      </c>
      <c r="J238" s="254">
        <v>7</v>
      </c>
      <c r="K238" s="256"/>
      <c r="L238" s="255"/>
      <c r="M238" s="142">
        <v>8</v>
      </c>
      <c r="N238" s="142">
        <v>9</v>
      </c>
      <c r="O238" s="37" t="s">
        <v>74</v>
      </c>
      <c r="P238" s="142">
        <v>11</v>
      </c>
    </row>
    <row r="239" spans="1:16" ht="12.95" customHeight="1" x14ac:dyDescent="0.25">
      <c r="A239" s="144"/>
      <c r="B239" s="265"/>
      <c r="C239" s="266"/>
      <c r="D239" s="144"/>
      <c r="E239" s="265"/>
      <c r="F239" s="266"/>
      <c r="G239" s="265"/>
      <c r="H239" s="266"/>
      <c r="I239" s="144"/>
      <c r="J239" s="265"/>
      <c r="K239" s="267"/>
      <c r="L239" s="266"/>
      <c r="M239" s="145"/>
      <c r="N239" s="145"/>
      <c r="O239" s="146" t="str">
        <f t="shared" ref="O239:O274" si="7">IFERROR(M239/N239," ")</f>
        <v xml:space="preserve"> </v>
      </c>
      <c r="P239" s="144"/>
    </row>
    <row r="240" spans="1:16" ht="12.95" customHeight="1" x14ac:dyDescent="0.25">
      <c r="A240" s="140"/>
      <c r="B240" s="265"/>
      <c r="C240" s="266"/>
      <c r="D240" s="140"/>
      <c r="E240" s="265"/>
      <c r="F240" s="266"/>
      <c r="G240" s="265"/>
      <c r="H240" s="266"/>
      <c r="I240" s="140"/>
      <c r="J240" s="265"/>
      <c r="K240" s="267"/>
      <c r="L240" s="266"/>
      <c r="M240" s="140"/>
      <c r="N240" s="140"/>
      <c r="O240" s="146" t="str">
        <f t="shared" si="7"/>
        <v xml:space="preserve"> </v>
      </c>
      <c r="P240" s="140"/>
    </row>
    <row r="241" spans="1:16" ht="12.95" customHeight="1" x14ac:dyDescent="0.25">
      <c r="A241" s="140"/>
      <c r="B241" s="265"/>
      <c r="C241" s="266"/>
      <c r="D241" s="140"/>
      <c r="E241" s="265"/>
      <c r="F241" s="266"/>
      <c r="G241" s="265"/>
      <c r="H241" s="266"/>
      <c r="I241" s="140"/>
      <c r="J241" s="265"/>
      <c r="K241" s="267"/>
      <c r="L241" s="266"/>
      <c r="M241" s="140"/>
      <c r="N241" s="140"/>
      <c r="O241" s="146" t="str">
        <f t="shared" si="7"/>
        <v xml:space="preserve"> </v>
      </c>
      <c r="P241" s="140"/>
    </row>
    <row r="242" spans="1:16" ht="12.95" customHeight="1" x14ac:dyDescent="0.25">
      <c r="A242" s="140"/>
      <c r="B242" s="265"/>
      <c r="C242" s="266"/>
      <c r="D242" s="140"/>
      <c r="E242" s="265"/>
      <c r="F242" s="266"/>
      <c r="G242" s="265"/>
      <c r="H242" s="266"/>
      <c r="I242" s="140"/>
      <c r="J242" s="265"/>
      <c r="K242" s="267"/>
      <c r="L242" s="266"/>
      <c r="M242" s="140"/>
      <c r="N242" s="140"/>
      <c r="O242" s="146" t="str">
        <f t="shared" si="7"/>
        <v xml:space="preserve"> </v>
      </c>
      <c r="P242" s="140"/>
    </row>
    <row r="243" spans="1:16" ht="12.95" customHeight="1" x14ac:dyDescent="0.25">
      <c r="A243" s="140"/>
      <c r="B243" s="265"/>
      <c r="C243" s="266"/>
      <c r="D243" s="140"/>
      <c r="E243" s="265"/>
      <c r="F243" s="266"/>
      <c r="G243" s="265"/>
      <c r="H243" s="266"/>
      <c r="I243" s="140"/>
      <c r="J243" s="265"/>
      <c r="K243" s="267"/>
      <c r="L243" s="266"/>
      <c r="M243" s="140"/>
      <c r="N243" s="140"/>
      <c r="O243" s="146" t="str">
        <f t="shared" si="7"/>
        <v xml:space="preserve"> </v>
      </c>
      <c r="P243" s="140"/>
    </row>
    <row r="244" spans="1:16" ht="12.95" customHeight="1" x14ac:dyDescent="0.25">
      <c r="A244" s="140"/>
      <c r="B244" s="265"/>
      <c r="C244" s="266"/>
      <c r="D244" s="140"/>
      <c r="E244" s="265"/>
      <c r="F244" s="266"/>
      <c r="G244" s="265"/>
      <c r="H244" s="266"/>
      <c r="I244" s="140"/>
      <c r="J244" s="265"/>
      <c r="K244" s="267"/>
      <c r="L244" s="266"/>
      <c r="M244" s="140"/>
      <c r="N244" s="140"/>
      <c r="O244" s="146" t="str">
        <f t="shared" si="7"/>
        <v xml:space="preserve"> </v>
      </c>
      <c r="P244" s="140"/>
    </row>
    <row r="245" spans="1:16" ht="12.95" customHeight="1" x14ac:dyDescent="0.25">
      <c r="A245" s="140"/>
      <c r="B245" s="265"/>
      <c r="C245" s="266"/>
      <c r="D245" s="140"/>
      <c r="E245" s="265"/>
      <c r="F245" s="266"/>
      <c r="G245" s="265"/>
      <c r="H245" s="266"/>
      <c r="I245" s="140"/>
      <c r="J245" s="265"/>
      <c r="K245" s="267"/>
      <c r="L245" s="266"/>
      <c r="M245" s="140"/>
      <c r="N245" s="140"/>
      <c r="O245" s="146" t="str">
        <f t="shared" si="7"/>
        <v xml:space="preserve"> </v>
      </c>
      <c r="P245" s="140"/>
    </row>
    <row r="246" spans="1:16" ht="12.95" customHeight="1" x14ac:dyDescent="0.25">
      <c r="A246" s="140"/>
      <c r="B246" s="265"/>
      <c r="C246" s="266"/>
      <c r="D246" s="140"/>
      <c r="E246" s="265"/>
      <c r="F246" s="266"/>
      <c r="G246" s="265"/>
      <c r="H246" s="266"/>
      <c r="I246" s="140"/>
      <c r="J246" s="265"/>
      <c r="K246" s="267"/>
      <c r="L246" s="266"/>
      <c r="M246" s="140"/>
      <c r="N246" s="140"/>
      <c r="O246" s="146" t="str">
        <f t="shared" si="7"/>
        <v xml:space="preserve"> </v>
      </c>
      <c r="P246" s="140"/>
    </row>
    <row r="247" spans="1:16" ht="12.95" customHeight="1" x14ac:dyDescent="0.25">
      <c r="A247" s="140"/>
      <c r="B247" s="265"/>
      <c r="C247" s="266"/>
      <c r="D247" s="140"/>
      <c r="E247" s="265"/>
      <c r="F247" s="266"/>
      <c r="G247" s="265"/>
      <c r="H247" s="266"/>
      <c r="I247" s="140"/>
      <c r="J247" s="265"/>
      <c r="K247" s="267"/>
      <c r="L247" s="266"/>
      <c r="M247" s="140"/>
      <c r="N247" s="140"/>
      <c r="O247" s="146" t="str">
        <f t="shared" si="7"/>
        <v xml:space="preserve"> </v>
      </c>
      <c r="P247" s="140"/>
    </row>
    <row r="248" spans="1:16" ht="12.95" customHeight="1" x14ac:dyDescent="0.25">
      <c r="A248" s="140"/>
      <c r="B248" s="265"/>
      <c r="C248" s="266"/>
      <c r="D248" s="140"/>
      <c r="E248" s="265"/>
      <c r="F248" s="266"/>
      <c r="G248" s="265"/>
      <c r="H248" s="266"/>
      <c r="I248" s="140"/>
      <c r="J248" s="265"/>
      <c r="K248" s="267"/>
      <c r="L248" s="266"/>
      <c r="M248" s="140"/>
      <c r="N248" s="140"/>
      <c r="O248" s="146" t="str">
        <f t="shared" si="7"/>
        <v xml:space="preserve"> </v>
      </c>
      <c r="P248" s="140"/>
    </row>
    <row r="249" spans="1:16" ht="12.95" customHeight="1" x14ac:dyDescent="0.25">
      <c r="A249" s="140"/>
      <c r="B249" s="265"/>
      <c r="C249" s="266"/>
      <c r="D249" s="140"/>
      <c r="E249" s="265"/>
      <c r="F249" s="266"/>
      <c r="G249" s="265"/>
      <c r="H249" s="266"/>
      <c r="I249" s="140"/>
      <c r="J249" s="265"/>
      <c r="K249" s="267"/>
      <c r="L249" s="266"/>
      <c r="M249" s="140"/>
      <c r="N249" s="140"/>
      <c r="O249" s="146" t="str">
        <f t="shared" si="7"/>
        <v xml:space="preserve"> </v>
      </c>
      <c r="P249" s="140"/>
    </row>
    <row r="250" spans="1:16" ht="12.95" customHeight="1" x14ac:dyDescent="0.25">
      <c r="A250" s="140"/>
      <c r="B250" s="265"/>
      <c r="C250" s="266"/>
      <c r="D250" s="140"/>
      <c r="E250" s="265"/>
      <c r="F250" s="266"/>
      <c r="G250" s="265"/>
      <c r="H250" s="266"/>
      <c r="I250" s="140"/>
      <c r="J250" s="265"/>
      <c r="K250" s="267"/>
      <c r="L250" s="266"/>
      <c r="M250" s="140"/>
      <c r="N250" s="140"/>
      <c r="O250" s="146" t="str">
        <f t="shared" si="7"/>
        <v xml:space="preserve"> </v>
      </c>
      <c r="P250" s="140"/>
    </row>
    <row r="251" spans="1:16" ht="12.95" customHeight="1" x14ac:dyDescent="0.25">
      <c r="A251" s="140"/>
      <c r="B251" s="265"/>
      <c r="C251" s="266"/>
      <c r="D251" s="140"/>
      <c r="E251" s="265"/>
      <c r="F251" s="266"/>
      <c r="G251" s="265"/>
      <c r="H251" s="266"/>
      <c r="I251" s="140"/>
      <c r="J251" s="265"/>
      <c r="K251" s="267"/>
      <c r="L251" s="266"/>
      <c r="M251" s="140"/>
      <c r="N251" s="140"/>
      <c r="O251" s="146" t="str">
        <f t="shared" si="7"/>
        <v xml:space="preserve"> </v>
      </c>
      <c r="P251" s="140"/>
    </row>
    <row r="252" spans="1:16" ht="12.95" customHeight="1" x14ac:dyDescent="0.25">
      <c r="A252" s="140"/>
      <c r="B252" s="265"/>
      <c r="C252" s="266"/>
      <c r="D252" s="140"/>
      <c r="E252" s="265"/>
      <c r="F252" s="266"/>
      <c r="G252" s="265"/>
      <c r="H252" s="266"/>
      <c r="I252" s="140"/>
      <c r="J252" s="265"/>
      <c r="K252" s="267"/>
      <c r="L252" s="266"/>
      <c r="M252" s="140"/>
      <c r="N252" s="140"/>
      <c r="O252" s="146" t="str">
        <f t="shared" si="7"/>
        <v xml:space="preserve"> </v>
      </c>
      <c r="P252" s="140"/>
    </row>
    <row r="253" spans="1:16" ht="12.95" customHeight="1" x14ac:dyDescent="0.25">
      <c r="A253" s="140"/>
      <c r="B253" s="265"/>
      <c r="C253" s="266"/>
      <c r="D253" s="140"/>
      <c r="E253" s="265"/>
      <c r="F253" s="266"/>
      <c r="G253" s="265"/>
      <c r="H253" s="266"/>
      <c r="I253" s="140"/>
      <c r="J253" s="265"/>
      <c r="K253" s="267"/>
      <c r="L253" s="266"/>
      <c r="M253" s="140"/>
      <c r="N253" s="140"/>
      <c r="O253" s="146" t="str">
        <f t="shared" si="7"/>
        <v xml:space="preserve"> </v>
      </c>
      <c r="P253" s="140"/>
    </row>
    <row r="254" spans="1:16" ht="12.95" customHeight="1" x14ac:dyDescent="0.25">
      <c r="A254" s="140"/>
      <c r="B254" s="265"/>
      <c r="C254" s="266"/>
      <c r="D254" s="140"/>
      <c r="E254" s="265"/>
      <c r="F254" s="266"/>
      <c r="G254" s="265"/>
      <c r="H254" s="266"/>
      <c r="I254" s="140"/>
      <c r="J254" s="265"/>
      <c r="K254" s="267"/>
      <c r="L254" s="266"/>
      <c r="M254" s="140"/>
      <c r="N254" s="140"/>
      <c r="O254" s="146" t="str">
        <f t="shared" si="7"/>
        <v xml:space="preserve"> </v>
      </c>
      <c r="P254" s="140"/>
    </row>
    <row r="255" spans="1:16" ht="12.95" customHeight="1" x14ac:dyDescent="0.25">
      <c r="A255" s="140"/>
      <c r="B255" s="265"/>
      <c r="C255" s="266"/>
      <c r="D255" s="140"/>
      <c r="E255" s="265"/>
      <c r="F255" s="266"/>
      <c r="G255" s="265"/>
      <c r="H255" s="266"/>
      <c r="I255" s="140"/>
      <c r="J255" s="265"/>
      <c r="K255" s="267"/>
      <c r="L255" s="266"/>
      <c r="M255" s="140"/>
      <c r="N255" s="140"/>
      <c r="O255" s="146" t="str">
        <f t="shared" si="7"/>
        <v xml:space="preserve"> </v>
      </c>
      <c r="P255" s="140"/>
    </row>
    <row r="256" spans="1:16" ht="12.95" customHeight="1" x14ac:dyDescent="0.25">
      <c r="A256" s="140"/>
      <c r="B256" s="265"/>
      <c r="C256" s="266"/>
      <c r="D256" s="140"/>
      <c r="E256" s="265"/>
      <c r="F256" s="266"/>
      <c r="G256" s="265"/>
      <c r="H256" s="266"/>
      <c r="I256" s="140"/>
      <c r="J256" s="265"/>
      <c r="K256" s="267"/>
      <c r="L256" s="266"/>
      <c r="M256" s="140"/>
      <c r="N256" s="140"/>
      <c r="O256" s="146" t="str">
        <f t="shared" si="7"/>
        <v xml:space="preserve"> </v>
      </c>
      <c r="P256" s="140"/>
    </row>
    <row r="257" spans="1:16" ht="12.95" customHeight="1" x14ac:dyDescent="0.25">
      <c r="A257" s="140"/>
      <c r="B257" s="265"/>
      <c r="C257" s="266"/>
      <c r="D257" s="140"/>
      <c r="E257" s="265"/>
      <c r="F257" s="266"/>
      <c r="G257" s="265"/>
      <c r="H257" s="266"/>
      <c r="I257" s="140"/>
      <c r="J257" s="265"/>
      <c r="K257" s="267"/>
      <c r="L257" s="266"/>
      <c r="M257" s="140"/>
      <c r="N257" s="140"/>
      <c r="O257" s="146" t="str">
        <f t="shared" si="7"/>
        <v xml:space="preserve"> </v>
      </c>
      <c r="P257" s="140"/>
    </row>
    <row r="258" spans="1:16" ht="12.95" customHeight="1" x14ac:dyDescent="0.25">
      <c r="A258" s="140"/>
      <c r="B258" s="265"/>
      <c r="C258" s="266"/>
      <c r="D258" s="140"/>
      <c r="E258" s="265"/>
      <c r="F258" s="266"/>
      <c r="G258" s="265"/>
      <c r="H258" s="266"/>
      <c r="I258" s="140"/>
      <c r="J258" s="265"/>
      <c r="K258" s="267"/>
      <c r="L258" s="266"/>
      <c r="M258" s="140"/>
      <c r="N258" s="140"/>
      <c r="O258" s="146" t="str">
        <f t="shared" si="7"/>
        <v xml:space="preserve"> </v>
      </c>
      <c r="P258" s="140"/>
    </row>
    <row r="259" spans="1:16" ht="12.95" customHeight="1" x14ac:dyDescent="0.25">
      <c r="A259" s="140"/>
      <c r="B259" s="265"/>
      <c r="C259" s="266"/>
      <c r="D259" s="140"/>
      <c r="E259" s="265"/>
      <c r="F259" s="266"/>
      <c r="G259" s="265"/>
      <c r="H259" s="266"/>
      <c r="I259" s="140"/>
      <c r="J259" s="265"/>
      <c r="K259" s="267"/>
      <c r="L259" s="266"/>
      <c r="M259" s="140"/>
      <c r="N259" s="140"/>
      <c r="O259" s="146" t="str">
        <f t="shared" si="7"/>
        <v xml:space="preserve"> </v>
      </c>
      <c r="P259" s="140"/>
    </row>
    <row r="260" spans="1:16" ht="12.95" customHeight="1" x14ac:dyDescent="0.25">
      <c r="A260" s="140"/>
      <c r="B260" s="265"/>
      <c r="C260" s="266"/>
      <c r="D260" s="140"/>
      <c r="E260" s="265"/>
      <c r="F260" s="266"/>
      <c r="G260" s="265"/>
      <c r="H260" s="266"/>
      <c r="I260" s="140"/>
      <c r="J260" s="265"/>
      <c r="K260" s="267"/>
      <c r="L260" s="266"/>
      <c r="M260" s="140"/>
      <c r="N260" s="140"/>
      <c r="O260" s="146" t="str">
        <f t="shared" si="7"/>
        <v xml:space="preserve"> </v>
      </c>
      <c r="P260" s="140"/>
    </row>
    <row r="261" spans="1:16" ht="12.95" customHeight="1" x14ac:dyDescent="0.25">
      <c r="A261" s="140"/>
      <c r="B261" s="265"/>
      <c r="C261" s="266"/>
      <c r="D261" s="140"/>
      <c r="E261" s="265"/>
      <c r="F261" s="266"/>
      <c r="G261" s="265"/>
      <c r="H261" s="266"/>
      <c r="I261" s="140"/>
      <c r="J261" s="265"/>
      <c r="K261" s="267"/>
      <c r="L261" s="266"/>
      <c r="M261" s="140"/>
      <c r="N261" s="140"/>
      <c r="O261" s="146" t="str">
        <f t="shared" si="7"/>
        <v xml:space="preserve"> </v>
      </c>
      <c r="P261" s="140"/>
    </row>
    <row r="262" spans="1:16" ht="12.95" customHeight="1" x14ac:dyDescent="0.25">
      <c r="A262" s="140"/>
      <c r="B262" s="265"/>
      <c r="C262" s="266"/>
      <c r="D262" s="140"/>
      <c r="E262" s="265"/>
      <c r="F262" s="266"/>
      <c r="G262" s="265"/>
      <c r="H262" s="266"/>
      <c r="I262" s="140"/>
      <c r="J262" s="265"/>
      <c r="K262" s="267"/>
      <c r="L262" s="266"/>
      <c r="M262" s="140"/>
      <c r="N262" s="140"/>
      <c r="O262" s="146" t="str">
        <f t="shared" si="7"/>
        <v xml:space="preserve"> </v>
      </c>
      <c r="P262" s="140"/>
    </row>
    <row r="263" spans="1:16" ht="12.95" customHeight="1" x14ac:dyDescent="0.25">
      <c r="A263" s="140"/>
      <c r="B263" s="265"/>
      <c r="C263" s="266"/>
      <c r="D263" s="140"/>
      <c r="E263" s="265"/>
      <c r="F263" s="266"/>
      <c r="G263" s="265"/>
      <c r="H263" s="266"/>
      <c r="I263" s="140"/>
      <c r="J263" s="265"/>
      <c r="K263" s="267"/>
      <c r="L263" s="266"/>
      <c r="M263" s="140"/>
      <c r="N263" s="140"/>
      <c r="O263" s="146" t="str">
        <f t="shared" si="7"/>
        <v xml:space="preserve"> </v>
      </c>
      <c r="P263" s="140"/>
    </row>
    <row r="264" spans="1:16" ht="12.95" customHeight="1" x14ac:dyDescent="0.25">
      <c r="A264" s="140"/>
      <c r="B264" s="265"/>
      <c r="C264" s="266"/>
      <c r="D264" s="140"/>
      <c r="E264" s="265"/>
      <c r="F264" s="266"/>
      <c r="G264" s="265"/>
      <c r="H264" s="266"/>
      <c r="I264" s="140"/>
      <c r="J264" s="265"/>
      <c r="K264" s="267"/>
      <c r="L264" s="266"/>
      <c r="M264" s="140"/>
      <c r="N264" s="140"/>
      <c r="O264" s="146" t="str">
        <f t="shared" si="7"/>
        <v xml:space="preserve"> </v>
      </c>
      <c r="P264" s="140"/>
    </row>
    <row r="265" spans="1:16" ht="12.95" customHeight="1" x14ac:dyDescent="0.25">
      <c r="A265" s="140"/>
      <c r="B265" s="265"/>
      <c r="C265" s="266"/>
      <c r="D265" s="140"/>
      <c r="E265" s="265"/>
      <c r="F265" s="266"/>
      <c r="G265" s="265"/>
      <c r="H265" s="266"/>
      <c r="I265" s="140"/>
      <c r="J265" s="265"/>
      <c r="K265" s="267"/>
      <c r="L265" s="266"/>
      <c r="M265" s="140"/>
      <c r="N265" s="140"/>
      <c r="O265" s="146" t="str">
        <f t="shared" si="7"/>
        <v xml:space="preserve"> </v>
      </c>
      <c r="P265" s="140"/>
    </row>
    <row r="266" spans="1:16" ht="12.95" customHeight="1" x14ac:dyDescent="0.25">
      <c r="A266" s="140"/>
      <c r="B266" s="265"/>
      <c r="C266" s="266"/>
      <c r="D266" s="140"/>
      <c r="E266" s="265"/>
      <c r="F266" s="266"/>
      <c r="G266" s="265"/>
      <c r="H266" s="266"/>
      <c r="I266" s="140"/>
      <c r="J266" s="265"/>
      <c r="K266" s="267"/>
      <c r="L266" s="266"/>
      <c r="M266" s="140"/>
      <c r="N266" s="140"/>
      <c r="O266" s="146" t="str">
        <f t="shared" si="7"/>
        <v xml:space="preserve"> </v>
      </c>
      <c r="P266" s="140"/>
    </row>
    <row r="267" spans="1:16" ht="12.95" customHeight="1" x14ac:dyDescent="0.25">
      <c r="A267" s="140"/>
      <c r="B267" s="265"/>
      <c r="C267" s="266"/>
      <c r="D267" s="140"/>
      <c r="E267" s="265"/>
      <c r="F267" s="266"/>
      <c r="G267" s="265"/>
      <c r="H267" s="266"/>
      <c r="I267" s="140"/>
      <c r="J267" s="265"/>
      <c r="K267" s="267"/>
      <c r="L267" s="266"/>
      <c r="M267" s="140"/>
      <c r="N267" s="140"/>
      <c r="O267" s="146" t="str">
        <f t="shared" si="7"/>
        <v xml:space="preserve"> </v>
      </c>
      <c r="P267" s="140"/>
    </row>
    <row r="268" spans="1:16" ht="12.95" customHeight="1" x14ac:dyDescent="0.25">
      <c r="A268" s="140"/>
      <c r="B268" s="265"/>
      <c r="C268" s="266"/>
      <c r="D268" s="140"/>
      <c r="E268" s="265"/>
      <c r="F268" s="266"/>
      <c r="G268" s="265"/>
      <c r="H268" s="266"/>
      <c r="I268" s="140"/>
      <c r="J268" s="265"/>
      <c r="K268" s="267"/>
      <c r="L268" s="266"/>
      <c r="M268" s="140"/>
      <c r="N268" s="140"/>
      <c r="O268" s="146" t="str">
        <f t="shared" si="7"/>
        <v xml:space="preserve"> </v>
      </c>
      <c r="P268" s="140"/>
    </row>
    <row r="269" spans="1:16" ht="12.95" customHeight="1" x14ac:dyDescent="0.25">
      <c r="A269" s="140"/>
      <c r="B269" s="265"/>
      <c r="C269" s="266"/>
      <c r="D269" s="140"/>
      <c r="E269" s="265"/>
      <c r="F269" s="266"/>
      <c r="G269" s="265"/>
      <c r="H269" s="266"/>
      <c r="I269" s="140"/>
      <c r="J269" s="265"/>
      <c r="K269" s="267"/>
      <c r="L269" s="266"/>
      <c r="M269" s="140"/>
      <c r="N269" s="140"/>
      <c r="O269" s="146" t="str">
        <f t="shared" si="7"/>
        <v xml:space="preserve"> </v>
      </c>
      <c r="P269" s="140"/>
    </row>
    <row r="270" spans="1:16" ht="12.95" customHeight="1" x14ac:dyDescent="0.25">
      <c r="A270" s="140"/>
      <c r="B270" s="265"/>
      <c r="C270" s="266"/>
      <c r="D270" s="140"/>
      <c r="E270" s="265"/>
      <c r="F270" s="266"/>
      <c r="G270" s="265"/>
      <c r="H270" s="266"/>
      <c r="I270" s="140"/>
      <c r="J270" s="265"/>
      <c r="K270" s="267"/>
      <c r="L270" s="266"/>
      <c r="M270" s="140"/>
      <c r="N270" s="140"/>
      <c r="O270" s="146" t="str">
        <f t="shared" si="7"/>
        <v xml:space="preserve"> </v>
      </c>
      <c r="P270" s="140"/>
    </row>
    <row r="271" spans="1:16" ht="12.95" customHeight="1" x14ac:dyDescent="0.25">
      <c r="A271" s="140"/>
      <c r="B271" s="265"/>
      <c r="C271" s="266"/>
      <c r="D271" s="140"/>
      <c r="E271" s="265"/>
      <c r="F271" s="266"/>
      <c r="G271" s="265"/>
      <c r="H271" s="266"/>
      <c r="I271" s="140"/>
      <c r="J271" s="265"/>
      <c r="K271" s="267"/>
      <c r="L271" s="266"/>
      <c r="M271" s="140"/>
      <c r="N271" s="140"/>
      <c r="O271" s="146" t="str">
        <f t="shared" si="7"/>
        <v xml:space="preserve"> </v>
      </c>
      <c r="P271" s="140"/>
    </row>
    <row r="272" spans="1:16" ht="12.95" customHeight="1" x14ac:dyDescent="0.25">
      <c r="A272" s="140"/>
      <c r="B272" s="265"/>
      <c r="C272" s="266"/>
      <c r="D272" s="140"/>
      <c r="E272" s="265"/>
      <c r="F272" s="266"/>
      <c r="G272" s="265"/>
      <c r="H272" s="266"/>
      <c r="I272" s="140"/>
      <c r="J272" s="265"/>
      <c r="K272" s="267"/>
      <c r="L272" s="266"/>
      <c r="M272" s="140"/>
      <c r="N272" s="140"/>
      <c r="O272" s="146" t="str">
        <f t="shared" si="7"/>
        <v xml:space="preserve"> </v>
      </c>
      <c r="P272" s="140"/>
    </row>
    <row r="273" spans="1:16" ht="12.95" customHeight="1" x14ac:dyDescent="0.25">
      <c r="A273" s="140"/>
      <c r="B273" s="265"/>
      <c r="C273" s="266"/>
      <c r="D273" s="140"/>
      <c r="E273" s="265"/>
      <c r="F273" s="266"/>
      <c r="G273" s="265"/>
      <c r="H273" s="266"/>
      <c r="I273" s="140"/>
      <c r="J273" s="265"/>
      <c r="K273" s="267"/>
      <c r="L273" s="266"/>
      <c r="M273" s="140"/>
      <c r="N273" s="140"/>
      <c r="O273" s="146" t="str">
        <f t="shared" si="7"/>
        <v xml:space="preserve"> </v>
      </c>
      <c r="P273" s="140"/>
    </row>
    <row r="274" spans="1:16" ht="12.95" customHeight="1" x14ac:dyDescent="0.25">
      <c r="A274" s="140"/>
      <c r="B274" s="265"/>
      <c r="C274" s="266"/>
      <c r="D274" s="140"/>
      <c r="E274" s="265"/>
      <c r="F274" s="266"/>
      <c r="G274" s="265"/>
      <c r="H274" s="266"/>
      <c r="I274" s="140"/>
      <c r="J274" s="265"/>
      <c r="K274" s="267"/>
      <c r="L274" s="266"/>
      <c r="M274" s="140"/>
      <c r="N274" s="140"/>
      <c r="O274" s="146" t="str">
        <f t="shared" si="7"/>
        <v xml:space="preserve"> </v>
      </c>
      <c r="P274" s="140"/>
    </row>
    <row r="275" spans="1:16" x14ac:dyDescent="0.25">
      <c r="A275" s="139"/>
      <c r="B275" s="139"/>
      <c r="C275" s="139"/>
      <c r="D275" s="139"/>
      <c r="E275" s="139"/>
      <c r="F275" s="139"/>
      <c r="G275" s="139"/>
      <c r="H275" s="139"/>
      <c r="I275" s="139"/>
      <c r="J275" s="139"/>
      <c r="K275" s="10"/>
      <c r="L275" s="139"/>
      <c r="M275" s="139"/>
      <c r="N275" s="139"/>
      <c r="O275" s="141" t="s">
        <v>76</v>
      </c>
      <c r="P275" s="139"/>
    </row>
    <row r="276" spans="1:16" x14ac:dyDescent="0.25">
      <c r="A276" s="142">
        <v>1</v>
      </c>
      <c r="B276" s="254">
        <v>2</v>
      </c>
      <c r="C276" s="255"/>
      <c r="D276" s="142">
        <v>3</v>
      </c>
      <c r="E276" s="254">
        <v>4</v>
      </c>
      <c r="F276" s="255"/>
      <c r="G276" s="254">
        <v>5</v>
      </c>
      <c r="H276" s="255"/>
      <c r="I276" s="142">
        <v>6</v>
      </c>
      <c r="J276" s="254">
        <v>7</v>
      </c>
      <c r="K276" s="256"/>
      <c r="L276" s="255"/>
      <c r="M276" s="142">
        <v>8</v>
      </c>
      <c r="N276" s="142">
        <v>9</v>
      </c>
      <c r="O276" s="37" t="s">
        <v>74</v>
      </c>
      <c r="P276" s="142">
        <v>11</v>
      </c>
    </row>
    <row r="277" spans="1:16" ht="12.95" customHeight="1" x14ac:dyDescent="0.25">
      <c r="A277" s="144"/>
      <c r="B277" s="265"/>
      <c r="C277" s="266"/>
      <c r="D277" s="144"/>
      <c r="E277" s="265"/>
      <c r="F277" s="266"/>
      <c r="G277" s="265"/>
      <c r="H277" s="266"/>
      <c r="I277" s="144"/>
      <c r="J277" s="265"/>
      <c r="K277" s="267"/>
      <c r="L277" s="266"/>
      <c r="M277" s="144"/>
      <c r="N277" s="144"/>
      <c r="O277" s="147" t="str">
        <f t="shared" ref="O277:O312" si="8">IFERROR(M277/N277," ")</f>
        <v xml:space="preserve"> </v>
      </c>
      <c r="P277" s="144"/>
    </row>
    <row r="278" spans="1:16" ht="12.95" customHeight="1" x14ac:dyDescent="0.25">
      <c r="A278" s="140"/>
      <c r="B278" s="265"/>
      <c r="C278" s="266"/>
      <c r="D278" s="140"/>
      <c r="E278" s="265"/>
      <c r="F278" s="266"/>
      <c r="G278" s="265"/>
      <c r="H278" s="266"/>
      <c r="I278" s="140"/>
      <c r="J278" s="265"/>
      <c r="K278" s="267"/>
      <c r="L278" s="266"/>
      <c r="M278" s="140"/>
      <c r="N278" s="140"/>
      <c r="O278" s="147" t="str">
        <f t="shared" si="8"/>
        <v xml:space="preserve"> </v>
      </c>
      <c r="P278" s="140"/>
    </row>
    <row r="279" spans="1:16" ht="12.95" customHeight="1" x14ac:dyDescent="0.25">
      <c r="A279" s="140"/>
      <c r="B279" s="265"/>
      <c r="C279" s="266"/>
      <c r="D279" s="140"/>
      <c r="E279" s="265"/>
      <c r="F279" s="266"/>
      <c r="G279" s="265"/>
      <c r="H279" s="266"/>
      <c r="I279" s="140"/>
      <c r="J279" s="265"/>
      <c r="K279" s="267"/>
      <c r="L279" s="266"/>
      <c r="M279" s="140"/>
      <c r="N279" s="140"/>
      <c r="O279" s="147" t="str">
        <f t="shared" si="8"/>
        <v xml:space="preserve"> </v>
      </c>
      <c r="P279" s="140"/>
    </row>
    <row r="280" spans="1:16" ht="12.95" customHeight="1" x14ac:dyDescent="0.25">
      <c r="A280" s="140"/>
      <c r="B280" s="265"/>
      <c r="C280" s="266"/>
      <c r="D280" s="140"/>
      <c r="E280" s="265"/>
      <c r="F280" s="266"/>
      <c r="G280" s="265"/>
      <c r="H280" s="266"/>
      <c r="I280" s="140"/>
      <c r="J280" s="265"/>
      <c r="K280" s="267"/>
      <c r="L280" s="266"/>
      <c r="M280" s="140"/>
      <c r="N280" s="140"/>
      <c r="O280" s="147" t="str">
        <f t="shared" si="8"/>
        <v xml:space="preserve"> </v>
      </c>
      <c r="P280" s="140"/>
    </row>
    <row r="281" spans="1:16" ht="12.95" customHeight="1" x14ac:dyDescent="0.25">
      <c r="A281" s="140"/>
      <c r="B281" s="265"/>
      <c r="C281" s="266"/>
      <c r="D281" s="140"/>
      <c r="E281" s="265"/>
      <c r="F281" s="266"/>
      <c r="G281" s="265"/>
      <c r="H281" s="266"/>
      <c r="I281" s="140"/>
      <c r="J281" s="265"/>
      <c r="K281" s="267"/>
      <c r="L281" s="266"/>
      <c r="M281" s="140"/>
      <c r="N281" s="140"/>
      <c r="O281" s="147" t="str">
        <f t="shared" si="8"/>
        <v xml:space="preserve"> </v>
      </c>
      <c r="P281" s="140"/>
    </row>
    <row r="282" spans="1:16" ht="12.95" customHeight="1" x14ac:dyDescent="0.25">
      <c r="A282" s="140"/>
      <c r="B282" s="265"/>
      <c r="C282" s="266"/>
      <c r="D282" s="140"/>
      <c r="E282" s="265"/>
      <c r="F282" s="266"/>
      <c r="G282" s="265"/>
      <c r="H282" s="266"/>
      <c r="I282" s="140"/>
      <c r="J282" s="265"/>
      <c r="K282" s="267"/>
      <c r="L282" s="266"/>
      <c r="M282" s="140"/>
      <c r="N282" s="140"/>
      <c r="O282" s="147" t="str">
        <f t="shared" si="8"/>
        <v xml:space="preserve"> </v>
      </c>
      <c r="P282" s="140"/>
    </row>
    <row r="283" spans="1:16" ht="12.95" customHeight="1" x14ac:dyDescent="0.25">
      <c r="A283" s="140"/>
      <c r="B283" s="265"/>
      <c r="C283" s="266"/>
      <c r="D283" s="140"/>
      <c r="E283" s="265"/>
      <c r="F283" s="266"/>
      <c r="G283" s="265"/>
      <c r="H283" s="266"/>
      <c r="I283" s="140"/>
      <c r="J283" s="265"/>
      <c r="K283" s="267"/>
      <c r="L283" s="266"/>
      <c r="M283" s="140"/>
      <c r="N283" s="140"/>
      <c r="O283" s="147" t="str">
        <f t="shared" si="8"/>
        <v xml:space="preserve"> </v>
      </c>
      <c r="P283" s="140"/>
    </row>
    <row r="284" spans="1:16" ht="12.95" customHeight="1" x14ac:dyDescent="0.25">
      <c r="A284" s="140"/>
      <c r="B284" s="265"/>
      <c r="C284" s="266"/>
      <c r="D284" s="140"/>
      <c r="E284" s="265"/>
      <c r="F284" s="266"/>
      <c r="G284" s="265"/>
      <c r="H284" s="266"/>
      <c r="I284" s="140"/>
      <c r="J284" s="265"/>
      <c r="K284" s="267"/>
      <c r="L284" s="266"/>
      <c r="M284" s="140"/>
      <c r="N284" s="140"/>
      <c r="O284" s="147" t="str">
        <f t="shared" si="8"/>
        <v xml:space="preserve"> </v>
      </c>
      <c r="P284" s="140"/>
    </row>
    <row r="285" spans="1:16" ht="12.95" customHeight="1" x14ac:dyDescent="0.25">
      <c r="A285" s="140"/>
      <c r="B285" s="265"/>
      <c r="C285" s="266"/>
      <c r="D285" s="140"/>
      <c r="E285" s="265"/>
      <c r="F285" s="266"/>
      <c r="G285" s="265"/>
      <c r="H285" s="266"/>
      <c r="I285" s="140"/>
      <c r="J285" s="265"/>
      <c r="K285" s="267"/>
      <c r="L285" s="266"/>
      <c r="M285" s="140"/>
      <c r="N285" s="140"/>
      <c r="O285" s="147" t="str">
        <f t="shared" si="8"/>
        <v xml:space="preserve"> </v>
      </c>
      <c r="P285" s="140"/>
    </row>
    <row r="286" spans="1:16" ht="12.95" customHeight="1" x14ac:dyDescent="0.25">
      <c r="A286" s="140"/>
      <c r="B286" s="265"/>
      <c r="C286" s="266"/>
      <c r="D286" s="140"/>
      <c r="E286" s="265"/>
      <c r="F286" s="266"/>
      <c r="G286" s="265"/>
      <c r="H286" s="266"/>
      <c r="I286" s="140"/>
      <c r="J286" s="265"/>
      <c r="K286" s="267"/>
      <c r="L286" s="266"/>
      <c r="M286" s="140"/>
      <c r="N286" s="140"/>
      <c r="O286" s="147" t="str">
        <f t="shared" si="8"/>
        <v xml:space="preserve"> </v>
      </c>
      <c r="P286" s="140"/>
    </row>
    <row r="287" spans="1:16" ht="12.95" customHeight="1" x14ac:dyDescent="0.25">
      <c r="A287" s="140"/>
      <c r="B287" s="265"/>
      <c r="C287" s="266"/>
      <c r="D287" s="140"/>
      <c r="E287" s="265"/>
      <c r="F287" s="266"/>
      <c r="G287" s="265"/>
      <c r="H287" s="266"/>
      <c r="I287" s="140"/>
      <c r="J287" s="265"/>
      <c r="K287" s="267"/>
      <c r="L287" s="266"/>
      <c r="M287" s="140"/>
      <c r="N287" s="140"/>
      <c r="O287" s="147" t="str">
        <f t="shared" si="8"/>
        <v xml:space="preserve"> </v>
      </c>
      <c r="P287" s="140"/>
    </row>
    <row r="288" spans="1:16" ht="12.95" customHeight="1" x14ac:dyDescent="0.25">
      <c r="A288" s="140"/>
      <c r="B288" s="265"/>
      <c r="C288" s="266"/>
      <c r="D288" s="140"/>
      <c r="E288" s="265"/>
      <c r="F288" s="266"/>
      <c r="G288" s="265"/>
      <c r="H288" s="266"/>
      <c r="I288" s="140"/>
      <c r="J288" s="265"/>
      <c r="K288" s="267"/>
      <c r="L288" s="266"/>
      <c r="M288" s="140"/>
      <c r="N288" s="140"/>
      <c r="O288" s="147" t="str">
        <f t="shared" si="8"/>
        <v xml:space="preserve"> </v>
      </c>
      <c r="P288" s="140"/>
    </row>
    <row r="289" spans="1:16" ht="12.95" customHeight="1" x14ac:dyDescent="0.25">
      <c r="A289" s="140"/>
      <c r="B289" s="265"/>
      <c r="C289" s="266"/>
      <c r="D289" s="140"/>
      <c r="E289" s="265"/>
      <c r="F289" s="266"/>
      <c r="G289" s="265"/>
      <c r="H289" s="266"/>
      <c r="I289" s="140"/>
      <c r="J289" s="265"/>
      <c r="K289" s="267"/>
      <c r="L289" s="266"/>
      <c r="M289" s="140"/>
      <c r="N289" s="140"/>
      <c r="O289" s="147" t="str">
        <f t="shared" si="8"/>
        <v xml:space="preserve"> </v>
      </c>
      <c r="P289" s="140"/>
    </row>
    <row r="290" spans="1:16" ht="12.95" customHeight="1" x14ac:dyDescent="0.25">
      <c r="A290" s="140"/>
      <c r="B290" s="265"/>
      <c r="C290" s="266"/>
      <c r="D290" s="140"/>
      <c r="E290" s="265"/>
      <c r="F290" s="266"/>
      <c r="G290" s="265"/>
      <c r="H290" s="266"/>
      <c r="I290" s="140"/>
      <c r="J290" s="265"/>
      <c r="K290" s="267"/>
      <c r="L290" s="266"/>
      <c r="M290" s="140"/>
      <c r="N290" s="140"/>
      <c r="O290" s="147" t="str">
        <f t="shared" si="8"/>
        <v xml:space="preserve"> </v>
      </c>
      <c r="P290" s="140"/>
    </row>
    <row r="291" spans="1:16" ht="12.95" customHeight="1" x14ac:dyDescent="0.25">
      <c r="A291" s="140"/>
      <c r="B291" s="265"/>
      <c r="C291" s="266"/>
      <c r="D291" s="140"/>
      <c r="E291" s="265"/>
      <c r="F291" s="266"/>
      <c r="G291" s="265"/>
      <c r="H291" s="266"/>
      <c r="I291" s="140"/>
      <c r="J291" s="265"/>
      <c r="K291" s="267"/>
      <c r="L291" s="266"/>
      <c r="M291" s="140"/>
      <c r="N291" s="140"/>
      <c r="O291" s="147" t="str">
        <f t="shared" si="8"/>
        <v xml:space="preserve"> </v>
      </c>
      <c r="P291" s="140"/>
    </row>
    <row r="292" spans="1:16" ht="12.95" customHeight="1" x14ac:dyDescent="0.25">
      <c r="A292" s="140"/>
      <c r="B292" s="265"/>
      <c r="C292" s="266"/>
      <c r="D292" s="140"/>
      <c r="E292" s="265"/>
      <c r="F292" s="266"/>
      <c r="G292" s="265"/>
      <c r="H292" s="266"/>
      <c r="I292" s="140"/>
      <c r="J292" s="265"/>
      <c r="K292" s="267"/>
      <c r="L292" s="266"/>
      <c r="M292" s="140"/>
      <c r="N292" s="140"/>
      <c r="O292" s="147" t="str">
        <f t="shared" si="8"/>
        <v xml:space="preserve"> </v>
      </c>
      <c r="P292" s="140"/>
    </row>
    <row r="293" spans="1:16" ht="12.95" customHeight="1" x14ac:dyDescent="0.25">
      <c r="A293" s="140"/>
      <c r="B293" s="265"/>
      <c r="C293" s="266"/>
      <c r="D293" s="140"/>
      <c r="E293" s="265"/>
      <c r="F293" s="266"/>
      <c r="G293" s="265"/>
      <c r="H293" s="266"/>
      <c r="I293" s="140"/>
      <c r="J293" s="265"/>
      <c r="K293" s="267"/>
      <c r="L293" s="266"/>
      <c r="M293" s="140"/>
      <c r="N293" s="140"/>
      <c r="O293" s="147" t="str">
        <f t="shared" si="8"/>
        <v xml:space="preserve"> </v>
      </c>
      <c r="P293" s="140"/>
    </row>
    <row r="294" spans="1:16" ht="12.95" customHeight="1" x14ac:dyDescent="0.25">
      <c r="A294" s="140"/>
      <c r="B294" s="265"/>
      <c r="C294" s="266"/>
      <c r="D294" s="140"/>
      <c r="E294" s="265"/>
      <c r="F294" s="266"/>
      <c r="G294" s="265"/>
      <c r="H294" s="266"/>
      <c r="I294" s="140"/>
      <c r="J294" s="265"/>
      <c r="K294" s="267"/>
      <c r="L294" s="266"/>
      <c r="M294" s="140"/>
      <c r="N294" s="140"/>
      <c r="O294" s="147" t="str">
        <f t="shared" si="8"/>
        <v xml:space="preserve"> </v>
      </c>
      <c r="P294" s="140"/>
    </row>
    <row r="295" spans="1:16" ht="12.95" customHeight="1" x14ac:dyDescent="0.25">
      <c r="A295" s="140"/>
      <c r="B295" s="265"/>
      <c r="C295" s="266"/>
      <c r="D295" s="140"/>
      <c r="E295" s="265"/>
      <c r="F295" s="266"/>
      <c r="G295" s="265"/>
      <c r="H295" s="266"/>
      <c r="I295" s="140"/>
      <c r="J295" s="265"/>
      <c r="K295" s="267"/>
      <c r="L295" s="266"/>
      <c r="M295" s="140"/>
      <c r="N295" s="140"/>
      <c r="O295" s="147" t="str">
        <f t="shared" si="8"/>
        <v xml:space="preserve"> </v>
      </c>
      <c r="P295" s="140"/>
    </row>
    <row r="296" spans="1:16" ht="12.95" customHeight="1" x14ac:dyDescent="0.25">
      <c r="A296" s="140"/>
      <c r="B296" s="265"/>
      <c r="C296" s="266"/>
      <c r="D296" s="140"/>
      <c r="E296" s="265"/>
      <c r="F296" s="266"/>
      <c r="G296" s="265"/>
      <c r="H296" s="266"/>
      <c r="I296" s="140"/>
      <c r="J296" s="265"/>
      <c r="K296" s="267"/>
      <c r="L296" s="266"/>
      <c r="M296" s="140"/>
      <c r="N296" s="140"/>
      <c r="O296" s="147" t="str">
        <f t="shared" si="8"/>
        <v xml:space="preserve"> </v>
      </c>
      <c r="P296" s="140"/>
    </row>
    <row r="297" spans="1:16" ht="12.95" customHeight="1" x14ac:dyDescent="0.25">
      <c r="A297" s="140"/>
      <c r="B297" s="265"/>
      <c r="C297" s="266"/>
      <c r="D297" s="140"/>
      <c r="E297" s="265"/>
      <c r="F297" s="266"/>
      <c r="G297" s="265"/>
      <c r="H297" s="266"/>
      <c r="I297" s="140"/>
      <c r="J297" s="265"/>
      <c r="K297" s="267"/>
      <c r="L297" s="266"/>
      <c r="M297" s="140"/>
      <c r="N297" s="140"/>
      <c r="O297" s="147" t="str">
        <f t="shared" si="8"/>
        <v xml:space="preserve"> </v>
      </c>
      <c r="P297" s="140"/>
    </row>
    <row r="298" spans="1:16" ht="12.95" customHeight="1" x14ac:dyDescent="0.25">
      <c r="A298" s="140"/>
      <c r="B298" s="265"/>
      <c r="C298" s="266"/>
      <c r="D298" s="140"/>
      <c r="E298" s="265"/>
      <c r="F298" s="266"/>
      <c r="G298" s="265"/>
      <c r="H298" s="266"/>
      <c r="I298" s="140"/>
      <c r="J298" s="265"/>
      <c r="K298" s="267"/>
      <c r="L298" s="266"/>
      <c r="M298" s="140"/>
      <c r="N298" s="140"/>
      <c r="O298" s="147" t="str">
        <f t="shared" si="8"/>
        <v xml:space="preserve"> </v>
      </c>
      <c r="P298" s="140"/>
    </row>
    <row r="299" spans="1:16" ht="12.95" customHeight="1" x14ac:dyDescent="0.25">
      <c r="A299" s="140"/>
      <c r="B299" s="265"/>
      <c r="C299" s="266"/>
      <c r="D299" s="140"/>
      <c r="E299" s="265"/>
      <c r="F299" s="266"/>
      <c r="G299" s="265"/>
      <c r="H299" s="266"/>
      <c r="I299" s="140"/>
      <c r="J299" s="265"/>
      <c r="K299" s="267"/>
      <c r="L299" s="266"/>
      <c r="M299" s="140"/>
      <c r="N299" s="140"/>
      <c r="O299" s="147" t="str">
        <f t="shared" si="8"/>
        <v xml:space="preserve"> </v>
      </c>
      <c r="P299" s="140"/>
    </row>
    <row r="300" spans="1:16" ht="12.95" customHeight="1" x14ac:dyDescent="0.25">
      <c r="A300" s="140"/>
      <c r="B300" s="265"/>
      <c r="C300" s="266"/>
      <c r="D300" s="140"/>
      <c r="E300" s="265"/>
      <c r="F300" s="266"/>
      <c r="G300" s="265"/>
      <c r="H300" s="266"/>
      <c r="I300" s="140"/>
      <c r="J300" s="265"/>
      <c r="K300" s="267"/>
      <c r="L300" s="266"/>
      <c r="M300" s="140"/>
      <c r="N300" s="140"/>
      <c r="O300" s="147" t="str">
        <f t="shared" si="8"/>
        <v xml:space="preserve"> </v>
      </c>
      <c r="P300" s="140"/>
    </row>
    <row r="301" spans="1:16" ht="12.95" customHeight="1" x14ac:dyDescent="0.25">
      <c r="A301" s="140"/>
      <c r="B301" s="265"/>
      <c r="C301" s="266"/>
      <c r="D301" s="140"/>
      <c r="E301" s="265"/>
      <c r="F301" s="266"/>
      <c r="G301" s="265"/>
      <c r="H301" s="266"/>
      <c r="I301" s="140"/>
      <c r="J301" s="265"/>
      <c r="K301" s="267"/>
      <c r="L301" s="266"/>
      <c r="M301" s="140"/>
      <c r="N301" s="140"/>
      <c r="O301" s="147" t="str">
        <f t="shared" si="8"/>
        <v xml:space="preserve"> </v>
      </c>
      <c r="P301" s="140"/>
    </row>
    <row r="302" spans="1:16" ht="12.95" customHeight="1" x14ac:dyDescent="0.25">
      <c r="A302" s="140"/>
      <c r="B302" s="265"/>
      <c r="C302" s="266"/>
      <c r="D302" s="140"/>
      <c r="E302" s="265"/>
      <c r="F302" s="266"/>
      <c r="G302" s="265"/>
      <c r="H302" s="266"/>
      <c r="I302" s="140"/>
      <c r="J302" s="265"/>
      <c r="K302" s="267"/>
      <c r="L302" s="266"/>
      <c r="M302" s="140"/>
      <c r="N302" s="140"/>
      <c r="O302" s="147" t="str">
        <f t="shared" si="8"/>
        <v xml:space="preserve"> </v>
      </c>
      <c r="P302" s="140"/>
    </row>
    <row r="303" spans="1:16" ht="12.95" customHeight="1" x14ac:dyDescent="0.25">
      <c r="A303" s="140"/>
      <c r="B303" s="265"/>
      <c r="C303" s="266"/>
      <c r="D303" s="140"/>
      <c r="E303" s="265"/>
      <c r="F303" s="266"/>
      <c r="G303" s="265"/>
      <c r="H303" s="266"/>
      <c r="I303" s="140"/>
      <c r="J303" s="265"/>
      <c r="K303" s="267"/>
      <c r="L303" s="266"/>
      <c r="M303" s="140"/>
      <c r="N303" s="140"/>
      <c r="O303" s="147" t="str">
        <f t="shared" si="8"/>
        <v xml:space="preserve"> </v>
      </c>
      <c r="P303" s="140"/>
    </row>
    <row r="304" spans="1:16" ht="12.95" customHeight="1" x14ac:dyDescent="0.25">
      <c r="A304" s="140"/>
      <c r="B304" s="265"/>
      <c r="C304" s="266"/>
      <c r="D304" s="140"/>
      <c r="E304" s="265"/>
      <c r="F304" s="266"/>
      <c r="G304" s="265"/>
      <c r="H304" s="266"/>
      <c r="I304" s="140"/>
      <c r="J304" s="265"/>
      <c r="K304" s="267"/>
      <c r="L304" s="266"/>
      <c r="M304" s="140"/>
      <c r="N304" s="140"/>
      <c r="O304" s="147" t="str">
        <f t="shared" si="8"/>
        <v xml:space="preserve"> </v>
      </c>
      <c r="P304" s="140"/>
    </row>
    <row r="305" spans="1:16" ht="12.95" customHeight="1" x14ac:dyDescent="0.25">
      <c r="A305" s="140"/>
      <c r="B305" s="265"/>
      <c r="C305" s="266"/>
      <c r="D305" s="140"/>
      <c r="E305" s="265"/>
      <c r="F305" s="266"/>
      <c r="G305" s="265"/>
      <c r="H305" s="266"/>
      <c r="I305" s="140"/>
      <c r="J305" s="265"/>
      <c r="K305" s="267"/>
      <c r="L305" s="266"/>
      <c r="M305" s="140"/>
      <c r="N305" s="140"/>
      <c r="O305" s="147" t="str">
        <f t="shared" si="8"/>
        <v xml:space="preserve"> </v>
      </c>
      <c r="P305" s="140"/>
    </row>
    <row r="306" spans="1:16" ht="12.95" customHeight="1" x14ac:dyDescent="0.25">
      <c r="A306" s="140"/>
      <c r="B306" s="265"/>
      <c r="C306" s="266"/>
      <c r="D306" s="140"/>
      <c r="E306" s="265"/>
      <c r="F306" s="266"/>
      <c r="G306" s="265"/>
      <c r="H306" s="266"/>
      <c r="I306" s="140"/>
      <c r="J306" s="265"/>
      <c r="K306" s="267"/>
      <c r="L306" s="266"/>
      <c r="M306" s="140"/>
      <c r="N306" s="140"/>
      <c r="O306" s="147" t="str">
        <f t="shared" si="8"/>
        <v xml:space="preserve"> </v>
      </c>
      <c r="P306" s="140"/>
    </row>
    <row r="307" spans="1:16" ht="12.95" customHeight="1" x14ac:dyDescent="0.25">
      <c r="A307" s="140"/>
      <c r="B307" s="265"/>
      <c r="C307" s="266"/>
      <c r="D307" s="140"/>
      <c r="E307" s="265"/>
      <c r="F307" s="266"/>
      <c r="G307" s="265"/>
      <c r="H307" s="266"/>
      <c r="I307" s="140"/>
      <c r="J307" s="265"/>
      <c r="K307" s="267"/>
      <c r="L307" s="266"/>
      <c r="M307" s="140"/>
      <c r="N307" s="140"/>
      <c r="O307" s="147" t="str">
        <f t="shared" si="8"/>
        <v xml:space="preserve"> </v>
      </c>
      <c r="P307" s="140"/>
    </row>
    <row r="308" spans="1:16" ht="12.95" customHeight="1" x14ac:dyDescent="0.25">
      <c r="A308" s="140"/>
      <c r="B308" s="265"/>
      <c r="C308" s="266"/>
      <c r="D308" s="140"/>
      <c r="E308" s="265"/>
      <c r="F308" s="266"/>
      <c r="G308" s="265"/>
      <c r="H308" s="266"/>
      <c r="I308" s="140"/>
      <c r="J308" s="265"/>
      <c r="K308" s="267"/>
      <c r="L308" s="266"/>
      <c r="M308" s="140"/>
      <c r="N308" s="140"/>
      <c r="O308" s="147" t="str">
        <f t="shared" si="8"/>
        <v xml:space="preserve"> </v>
      </c>
      <c r="P308" s="140"/>
    </row>
    <row r="309" spans="1:16" ht="12.95" customHeight="1" x14ac:dyDescent="0.25">
      <c r="A309" s="140"/>
      <c r="B309" s="265"/>
      <c r="C309" s="266"/>
      <c r="D309" s="140"/>
      <c r="E309" s="265"/>
      <c r="F309" s="266"/>
      <c r="G309" s="265"/>
      <c r="H309" s="266"/>
      <c r="I309" s="140"/>
      <c r="J309" s="265"/>
      <c r="K309" s="267"/>
      <c r="L309" s="266"/>
      <c r="M309" s="140"/>
      <c r="N309" s="140"/>
      <c r="O309" s="147" t="str">
        <f t="shared" si="8"/>
        <v xml:space="preserve"> </v>
      </c>
      <c r="P309" s="140"/>
    </row>
    <row r="310" spans="1:16" ht="12.95" customHeight="1" x14ac:dyDescent="0.25">
      <c r="A310" s="140"/>
      <c r="B310" s="265"/>
      <c r="C310" s="266"/>
      <c r="D310" s="140"/>
      <c r="E310" s="265"/>
      <c r="F310" s="266"/>
      <c r="G310" s="265"/>
      <c r="H310" s="266"/>
      <c r="I310" s="140"/>
      <c r="J310" s="265"/>
      <c r="K310" s="267"/>
      <c r="L310" s="266"/>
      <c r="M310" s="140"/>
      <c r="N310" s="140"/>
      <c r="O310" s="147" t="str">
        <f t="shared" si="8"/>
        <v xml:space="preserve"> </v>
      </c>
      <c r="P310" s="140"/>
    </row>
    <row r="311" spans="1:16" ht="12.95" customHeight="1" x14ac:dyDescent="0.25">
      <c r="A311" s="140"/>
      <c r="B311" s="265"/>
      <c r="C311" s="266"/>
      <c r="D311" s="140"/>
      <c r="E311" s="265"/>
      <c r="F311" s="266"/>
      <c r="G311" s="265"/>
      <c r="H311" s="266"/>
      <c r="I311" s="140"/>
      <c r="J311" s="265"/>
      <c r="K311" s="267"/>
      <c r="L311" s="266"/>
      <c r="M311" s="140"/>
      <c r="N311" s="140"/>
      <c r="O311" s="147" t="str">
        <f t="shared" si="8"/>
        <v xml:space="preserve"> </v>
      </c>
      <c r="P311" s="140"/>
    </row>
    <row r="312" spans="1:16" ht="12.95" customHeight="1" x14ac:dyDescent="0.25">
      <c r="A312" s="140"/>
      <c r="B312" s="265"/>
      <c r="C312" s="266"/>
      <c r="D312" s="140"/>
      <c r="E312" s="265"/>
      <c r="F312" s="266"/>
      <c r="G312" s="265"/>
      <c r="H312" s="266"/>
      <c r="I312" s="140"/>
      <c r="J312" s="265"/>
      <c r="K312" s="267"/>
      <c r="L312" s="266"/>
      <c r="M312" s="140"/>
      <c r="N312" s="140"/>
      <c r="O312" s="147" t="str">
        <f t="shared" si="8"/>
        <v xml:space="preserve"> </v>
      </c>
      <c r="P312" s="140"/>
    </row>
    <row r="313" spans="1:16" x14ac:dyDescent="0.25">
      <c r="A313" s="139"/>
      <c r="B313" s="139"/>
      <c r="C313" s="139"/>
      <c r="D313" s="139"/>
      <c r="E313" s="139"/>
      <c r="F313" s="139"/>
      <c r="G313" s="139"/>
      <c r="H313" s="139"/>
      <c r="I313" s="139"/>
      <c r="J313" s="139"/>
      <c r="K313" s="10"/>
      <c r="L313" s="139"/>
      <c r="M313" s="139"/>
      <c r="N313" s="139"/>
      <c r="O313" s="141" t="s">
        <v>77</v>
      </c>
      <c r="P313" s="139"/>
    </row>
    <row r="314" spans="1:16" x14ac:dyDescent="0.25">
      <c r="A314" s="142">
        <v>1</v>
      </c>
      <c r="B314" s="254">
        <v>2</v>
      </c>
      <c r="C314" s="255"/>
      <c r="D314" s="142">
        <v>3</v>
      </c>
      <c r="E314" s="254">
        <v>4</v>
      </c>
      <c r="F314" s="255"/>
      <c r="G314" s="254">
        <v>5</v>
      </c>
      <c r="H314" s="255"/>
      <c r="I314" s="142">
        <v>6</v>
      </c>
      <c r="J314" s="254">
        <v>7</v>
      </c>
      <c r="K314" s="256"/>
      <c r="L314" s="255"/>
      <c r="M314" s="142">
        <v>8</v>
      </c>
      <c r="N314" s="142">
        <v>9</v>
      </c>
      <c r="O314" s="37" t="s">
        <v>74</v>
      </c>
      <c r="P314" s="142">
        <v>11</v>
      </c>
    </row>
    <row r="315" spans="1:16" ht="12.95" customHeight="1" x14ac:dyDescent="0.25">
      <c r="A315" s="144"/>
      <c r="B315" s="265"/>
      <c r="C315" s="266"/>
      <c r="D315" s="144"/>
      <c r="E315" s="265"/>
      <c r="F315" s="266"/>
      <c r="G315" s="265"/>
      <c r="H315" s="266"/>
      <c r="I315" s="144"/>
      <c r="J315" s="265"/>
      <c r="K315" s="267"/>
      <c r="L315" s="266"/>
      <c r="M315" s="144"/>
      <c r="N315" s="144"/>
      <c r="O315" s="147" t="str">
        <f t="shared" ref="O315:O350" si="9">IFERROR(M315/N315," ")</f>
        <v xml:space="preserve"> </v>
      </c>
      <c r="P315" s="144"/>
    </row>
    <row r="316" spans="1:16" ht="12.95" customHeight="1" x14ac:dyDescent="0.25">
      <c r="A316" s="140"/>
      <c r="B316" s="265"/>
      <c r="C316" s="266"/>
      <c r="D316" s="140"/>
      <c r="E316" s="265"/>
      <c r="F316" s="266"/>
      <c r="G316" s="265"/>
      <c r="H316" s="266"/>
      <c r="I316" s="140"/>
      <c r="J316" s="265"/>
      <c r="K316" s="267"/>
      <c r="L316" s="266"/>
      <c r="M316" s="140"/>
      <c r="N316" s="140"/>
      <c r="O316" s="147" t="str">
        <f t="shared" si="9"/>
        <v xml:space="preserve"> </v>
      </c>
      <c r="P316" s="140"/>
    </row>
    <row r="317" spans="1:16" ht="12.95" customHeight="1" x14ac:dyDescent="0.25">
      <c r="A317" s="140"/>
      <c r="B317" s="265"/>
      <c r="C317" s="266"/>
      <c r="D317" s="140"/>
      <c r="E317" s="265"/>
      <c r="F317" s="266"/>
      <c r="G317" s="265"/>
      <c r="H317" s="266"/>
      <c r="I317" s="140"/>
      <c r="J317" s="265"/>
      <c r="K317" s="267"/>
      <c r="L317" s="266"/>
      <c r="M317" s="140"/>
      <c r="N317" s="140"/>
      <c r="O317" s="147" t="str">
        <f t="shared" si="9"/>
        <v xml:space="preserve"> </v>
      </c>
      <c r="P317" s="140"/>
    </row>
    <row r="318" spans="1:16" ht="12.95" customHeight="1" x14ac:dyDescent="0.25">
      <c r="A318" s="140"/>
      <c r="B318" s="265"/>
      <c r="C318" s="266"/>
      <c r="D318" s="140"/>
      <c r="E318" s="265"/>
      <c r="F318" s="266"/>
      <c r="G318" s="265"/>
      <c r="H318" s="266"/>
      <c r="I318" s="140"/>
      <c r="J318" s="265"/>
      <c r="K318" s="267"/>
      <c r="L318" s="266"/>
      <c r="M318" s="140"/>
      <c r="N318" s="140"/>
      <c r="O318" s="147" t="str">
        <f t="shared" si="9"/>
        <v xml:space="preserve"> </v>
      </c>
      <c r="P318" s="140"/>
    </row>
    <row r="319" spans="1:16" ht="12.95" customHeight="1" x14ac:dyDescent="0.25">
      <c r="A319" s="140"/>
      <c r="B319" s="265"/>
      <c r="C319" s="266"/>
      <c r="D319" s="140"/>
      <c r="E319" s="265"/>
      <c r="F319" s="266"/>
      <c r="G319" s="265"/>
      <c r="H319" s="266"/>
      <c r="I319" s="140"/>
      <c r="J319" s="265"/>
      <c r="K319" s="267"/>
      <c r="L319" s="266"/>
      <c r="M319" s="140"/>
      <c r="N319" s="140"/>
      <c r="O319" s="147" t="str">
        <f t="shared" si="9"/>
        <v xml:space="preserve"> </v>
      </c>
      <c r="P319" s="140"/>
    </row>
    <row r="320" spans="1:16" ht="12.95" customHeight="1" x14ac:dyDescent="0.25">
      <c r="A320" s="140"/>
      <c r="B320" s="265"/>
      <c r="C320" s="266"/>
      <c r="D320" s="140"/>
      <c r="E320" s="265"/>
      <c r="F320" s="266"/>
      <c r="G320" s="265"/>
      <c r="H320" s="266"/>
      <c r="I320" s="140"/>
      <c r="J320" s="265"/>
      <c r="K320" s="267"/>
      <c r="L320" s="266"/>
      <c r="M320" s="140"/>
      <c r="N320" s="140"/>
      <c r="O320" s="147" t="str">
        <f t="shared" si="9"/>
        <v xml:space="preserve"> </v>
      </c>
      <c r="P320" s="140"/>
    </row>
    <row r="321" spans="1:16" ht="12.95" customHeight="1" x14ac:dyDescent="0.25">
      <c r="A321" s="140"/>
      <c r="B321" s="265"/>
      <c r="C321" s="266"/>
      <c r="D321" s="140"/>
      <c r="E321" s="265"/>
      <c r="F321" s="266"/>
      <c r="G321" s="265"/>
      <c r="H321" s="266"/>
      <c r="I321" s="140"/>
      <c r="J321" s="265"/>
      <c r="K321" s="267"/>
      <c r="L321" s="266"/>
      <c r="M321" s="140"/>
      <c r="N321" s="140"/>
      <c r="O321" s="147" t="str">
        <f t="shared" si="9"/>
        <v xml:space="preserve"> </v>
      </c>
      <c r="P321" s="140"/>
    </row>
    <row r="322" spans="1:16" ht="12.95" customHeight="1" x14ac:dyDescent="0.25">
      <c r="A322" s="140"/>
      <c r="B322" s="265"/>
      <c r="C322" s="266"/>
      <c r="D322" s="140"/>
      <c r="E322" s="265"/>
      <c r="F322" s="266"/>
      <c r="G322" s="265"/>
      <c r="H322" s="266"/>
      <c r="I322" s="140"/>
      <c r="J322" s="265"/>
      <c r="K322" s="267"/>
      <c r="L322" s="266"/>
      <c r="M322" s="140"/>
      <c r="N322" s="140"/>
      <c r="O322" s="147" t="str">
        <f t="shared" si="9"/>
        <v xml:space="preserve"> </v>
      </c>
      <c r="P322" s="140"/>
    </row>
    <row r="323" spans="1:16" ht="12.95" customHeight="1" x14ac:dyDescent="0.25">
      <c r="A323" s="140"/>
      <c r="B323" s="265"/>
      <c r="C323" s="266"/>
      <c r="D323" s="140"/>
      <c r="E323" s="265"/>
      <c r="F323" s="266"/>
      <c r="G323" s="265"/>
      <c r="H323" s="266"/>
      <c r="I323" s="140"/>
      <c r="J323" s="265"/>
      <c r="K323" s="267"/>
      <c r="L323" s="266"/>
      <c r="M323" s="140"/>
      <c r="N323" s="140"/>
      <c r="O323" s="147" t="str">
        <f t="shared" si="9"/>
        <v xml:space="preserve"> </v>
      </c>
      <c r="P323" s="140"/>
    </row>
    <row r="324" spans="1:16" ht="12.95" customHeight="1" x14ac:dyDescent="0.25">
      <c r="A324" s="140"/>
      <c r="B324" s="265"/>
      <c r="C324" s="266"/>
      <c r="D324" s="140"/>
      <c r="E324" s="265"/>
      <c r="F324" s="266"/>
      <c r="G324" s="265"/>
      <c r="H324" s="266"/>
      <c r="I324" s="140"/>
      <c r="J324" s="265"/>
      <c r="K324" s="267"/>
      <c r="L324" s="266"/>
      <c r="M324" s="140"/>
      <c r="N324" s="140"/>
      <c r="O324" s="147" t="str">
        <f t="shared" si="9"/>
        <v xml:space="preserve"> </v>
      </c>
      <c r="P324" s="140"/>
    </row>
    <row r="325" spans="1:16" ht="12.95" customHeight="1" x14ac:dyDescent="0.25">
      <c r="A325" s="140"/>
      <c r="B325" s="265"/>
      <c r="C325" s="266"/>
      <c r="D325" s="140"/>
      <c r="E325" s="265"/>
      <c r="F325" s="266"/>
      <c r="G325" s="265"/>
      <c r="H325" s="266"/>
      <c r="I325" s="140"/>
      <c r="J325" s="265"/>
      <c r="K325" s="267"/>
      <c r="L325" s="266"/>
      <c r="M325" s="140"/>
      <c r="N325" s="140"/>
      <c r="O325" s="147" t="str">
        <f t="shared" si="9"/>
        <v xml:space="preserve"> </v>
      </c>
      <c r="P325" s="140"/>
    </row>
    <row r="326" spans="1:16" ht="12.95" customHeight="1" x14ac:dyDescent="0.25">
      <c r="A326" s="140"/>
      <c r="B326" s="265"/>
      <c r="C326" s="266"/>
      <c r="D326" s="140"/>
      <c r="E326" s="265"/>
      <c r="F326" s="266"/>
      <c r="G326" s="265"/>
      <c r="H326" s="266"/>
      <c r="I326" s="140"/>
      <c r="J326" s="265"/>
      <c r="K326" s="267"/>
      <c r="L326" s="266"/>
      <c r="M326" s="140"/>
      <c r="N326" s="140"/>
      <c r="O326" s="147" t="str">
        <f t="shared" si="9"/>
        <v xml:space="preserve"> </v>
      </c>
      <c r="P326" s="140"/>
    </row>
    <row r="327" spans="1:16" ht="12.95" customHeight="1" x14ac:dyDescent="0.25">
      <c r="A327" s="140"/>
      <c r="B327" s="265"/>
      <c r="C327" s="266"/>
      <c r="D327" s="140"/>
      <c r="E327" s="265"/>
      <c r="F327" s="266"/>
      <c r="G327" s="265"/>
      <c r="H327" s="266"/>
      <c r="I327" s="140"/>
      <c r="J327" s="265"/>
      <c r="K327" s="267"/>
      <c r="L327" s="266"/>
      <c r="M327" s="140"/>
      <c r="N327" s="140"/>
      <c r="O327" s="147" t="str">
        <f t="shared" si="9"/>
        <v xml:space="preserve"> </v>
      </c>
      <c r="P327" s="140"/>
    </row>
    <row r="328" spans="1:16" ht="12.95" customHeight="1" x14ac:dyDescent="0.25">
      <c r="A328" s="140"/>
      <c r="B328" s="265"/>
      <c r="C328" s="266"/>
      <c r="D328" s="140"/>
      <c r="E328" s="265"/>
      <c r="F328" s="266"/>
      <c r="G328" s="265"/>
      <c r="H328" s="266"/>
      <c r="I328" s="140"/>
      <c r="J328" s="265"/>
      <c r="K328" s="267"/>
      <c r="L328" s="266"/>
      <c r="M328" s="140"/>
      <c r="N328" s="140"/>
      <c r="O328" s="147" t="str">
        <f t="shared" si="9"/>
        <v xml:space="preserve"> </v>
      </c>
      <c r="P328" s="140"/>
    </row>
    <row r="329" spans="1:16" ht="12.95" customHeight="1" x14ac:dyDescent="0.25">
      <c r="A329" s="140"/>
      <c r="B329" s="265"/>
      <c r="C329" s="266"/>
      <c r="D329" s="140"/>
      <c r="E329" s="265"/>
      <c r="F329" s="266"/>
      <c r="G329" s="265"/>
      <c r="H329" s="266"/>
      <c r="I329" s="140"/>
      <c r="J329" s="265"/>
      <c r="K329" s="267"/>
      <c r="L329" s="266"/>
      <c r="M329" s="140"/>
      <c r="N329" s="140"/>
      <c r="O329" s="147" t="str">
        <f t="shared" si="9"/>
        <v xml:space="preserve"> </v>
      </c>
      <c r="P329" s="140"/>
    </row>
    <row r="330" spans="1:16" ht="12.95" customHeight="1" x14ac:dyDescent="0.25">
      <c r="A330" s="140"/>
      <c r="B330" s="265"/>
      <c r="C330" s="266"/>
      <c r="D330" s="140"/>
      <c r="E330" s="265"/>
      <c r="F330" s="266"/>
      <c r="G330" s="265"/>
      <c r="H330" s="266"/>
      <c r="I330" s="140"/>
      <c r="J330" s="265"/>
      <c r="K330" s="267"/>
      <c r="L330" s="266"/>
      <c r="M330" s="140"/>
      <c r="N330" s="140"/>
      <c r="O330" s="147" t="str">
        <f t="shared" si="9"/>
        <v xml:space="preserve"> </v>
      </c>
      <c r="P330" s="140"/>
    </row>
    <row r="331" spans="1:16" ht="12.95" customHeight="1" x14ac:dyDescent="0.25">
      <c r="A331" s="140"/>
      <c r="B331" s="265"/>
      <c r="C331" s="266"/>
      <c r="D331" s="140"/>
      <c r="E331" s="265"/>
      <c r="F331" s="266"/>
      <c r="G331" s="265"/>
      <c r="H331" s="266"/>
      <c r="I331" s="140"/>
      <c r="J331" s="265"/>
      <c r="K331" s="267"/>
      <c r="L331" s="266"/>
      <c r="M331" s="140"/>
      <c r="N331" s="140"/>
      <c r="O331" s="147" t="str">
        <f t="shared" si="9"/>
        <v xml:space="preserve"> </v>
      </c>
      <c r="P331" s="140"/>
    </row>
    <row r="332" spans="1:16" ht="12.95" customHeight="1" x14ac:dyDescent="0.25">
      <c r="A332" s="140"/>
      <c r="B332" s="265"/>
      <c r="C332" s="266"/>
      <c r="D332" s="140"/>
      <c r="E332" s="265"/>
      <c r="F332" s="266"/>
      <c r="G332" s="265"/>
      <c r="H332" s="266"/>
      <c r="I332" s="140"/>
      <c r="J332" s="265"/>
      <c r="K332" s="267"/>
      <c r="L332" s="266"/>
      <c r="M332" s="140"/>
      <c r="N332" s="140"/>
      <c r="O332" s="147" t="str">
        <f t="shared" si="9"/>
        <v xml:space="preserve"> </v>
      </c>
      <c r="P332" s="140"/>
    </row>
    <row r="333" spans="1:16" ht="12.95" customHeight="1" x14ac:dyDescent="0.25">
      <c r="A333" s="140"/>
      <c r="B333" s="265"/>
      <c r="C333" s="266"/>
      <c r="D333" s="140"/>
      <c r="E333" s="265"/>
      <c r="F333" s="266"/>
      <c r="G333" s="265"/>
      <c r="H333" s="266"/>
      <c r="I333" s="140"/>
      <c r="J333" s="265"/>
      <c r="K333" s="267"/>
      <c r="L333" s="266"/>
      <c r="M333" s="140"/>
      <c r="N333" s="140"/>
      <c r="O333" s="147" t="str">
        <f t="shared" si="9"/>
        <v xml:space="preserve"> </v>
      </c>
      <c r="P333" s="140"/>
    </row>
    <row r="334" spans="1:16" ht="12.95" customHeight="1" x14ac:dyDescent="0.25">
      <c r="A334" s="140"/>
      <c r="B334" s="265"/>
      <c r="C334" s="266"/>
      <c r="D334" s="140"/>
      <c r="E334" s="265"/>
      <c r="F334" s="266"/>
      <c r="G334" s="265"/>
      <c r="H334" s="266"/>
      <c r="I334" s="140"/>
      <c r="J334" s="265"/>
      <c r="K334" s="267"/>
      <c r="L334" s="266"/>
      <c r="M334" s="140"/>
      <c r="N334" s="140"/>
      <c r="O334" s="147" t="str">
        <f t="shared" si="9"/>
        <v xml:space="preserve"> </v>
      </c>
      <c r="P334" s="140"/>
    </row>
    <row r="335" spans="1:16" ht="12.95" customHeight="1" x14ac:dyDescent="0.25">
      <c r="A335" s="140"/>
      <c r="B335" s="265"/>
      <c r="C335" s="266"/>
      <c r="D335" s="140"/>
      <c r="E335" s="265"/>
      <c r="F335" s="266"/>
      <c r="G335" s="265"/>
      <c r="H335" s="266"/>
      <c r="I335" s="140"/>
      <c r="J335" s="265"/>
      <c r="K335" s="267"/>
      <c r="L335" s="266"/>
      <c r="M335" s="140"/>
      <c r="N335" s="140"/>
      <c r="O335" s="147" t="str">
        <f t="shared" si="9"/>
        <v xml:space="preserve"> </v>
      </c>
      <c r="P335" s="140"/>
    </row>
    <row r="336" spans="1:16" ht="12.95" customHeight="1" x14ac:dyDescent="0.25">
      <c r="A336" s="140"/>
      <c r="B336" s="265"/>
      <c r="C336" s="266"/>
      <c r="D336" s="140"/>
      <c r="E336" s="265"/>
      <c r="F336" s="266"/>
      <c r="G336" s="265"/>
      <c r="H336" s="266"/>
      <c r="I336" s="140"/>
      <c r="J336" s="265"/>
      <c r="K336" s="267"/>
      <c r="L336" s="266"/>
      <c r="M336" s="140"/>
      <c r="N336" s="140"/>
      <c r="O336" s="147" t="str">
        <f t="shared" si="9"/>
        <v xml:space="preserve"> </v>
      </c>
      <c r="P336" s="140"/>
    </row>
    <row r="337" spans="1:16" ht="12.95" customHeight="1" x14ac:dyDescent="0.25">
      <c r="A337" s="140"/>
      <c r="B337" s="265"/>
      <c r="C337" s="266"/>
      <c r="D337" s="140"/>
      <c r="E337" s="265"/>
      <c r="F337" s="266"/>
      <c r="G337" s="265"/>
      <c r="H337" s="266"/>
      <c r="I337" s="140"/>
      <c r="J337" s="265"/>
      <c r="K337" s="267"/>
      <c r="L337" s="266"/>
      <c r="M337" s="140"/>
      <c r="N337" s="140"/>
      <c r="O337" s="147" t="str">
        <f t="shared" si="9"/>
        <v xml:space="preserve"> </v>
      </c>
      <c r="P337" s="140"/>
    </row>
    <row r="338" spans="1:16" ht="12.95" customHeight="1" x14ac:dyDescent="0.25">
      <c r="A338" s="140"/>
      <c r="B338" s="265"/>
      <c r="C338" s="266"/>
      <c r="D338" s="140"/>
      <c r="E338" s="265"/>
      <c r="F338" s="266"/>
      <c r="G338" s="265"/>
      <c r="H338" s="266"/>
      <c r="I338" s="140"/>
      <c r="J338" s="265"/>
      <c r="K338" s="267"/>
      <c r="L338" s="266"/>
      <c r="M338" s="140"/>
      <c r="N338" s="140"/>
      <c r="O338" s="147" t="str">
        <f t="shared" si="9"/>
        <v xml:space="preserve"> </v>
      </c>
      <c r="P338" s="140"/>
    </row>
    <row r="339" spans="1:16" ht="12.95" customHeight="1" x14ac:dyDescent="0.25">
      <c r="A339" s="140"/>
      <c r="B339" s="265"/>
      <c r="C339" s="266"/>
      <c r="D339" s="140"/>
      <c r="E339" s="265"/>
      <c r="F339" s="266"/>
      <c r="G339" s="265"/>
      <c r="H339" s="266"/>
      <c r="I339" s="140"/>
      <c r="J339" s="265"/>
      <c r="K339" s="267"/>
      <c r="L339" s="266"/>
      <c r="M339" s="140"/>
      <c r="N339" s="140"/>
      <c r="O339" s="147" t="str">
        <f t="shared" si="9"/>
        <v xml:space="preserve"> </v>
      </c>
      <c r="P339" s="140"/>
    </row>
    <row r="340" spans="1:16" ht="12.95" customHeight="1" x14ac:dyDescent="0.25">
      <c r="A340" s="140"/>
      <c r="B340" s="265"/>
      <c r="C340" s="266"/>
      <c r="D340" s="140"/>
      <c r="E340" s="265"/>
      <c r="F340" s="266"/>
      <c r="G340" s="265"/>
      <c r="H340" s="266"/>
      <c r="I340" s="140"/>
      <c r="J340" s="265"/>
      <c r="K340" s="267"/>
      <c r="L340" s="266"/>
      <c r="M340" s="140"/>
      <c r="N340" s="140"/>
      <c r="O340" s="147" t="str">
        <f t="shared" si="9"/>
        <v xml:space="preserve"> </v>
      </c>
      <c r="P340" s="140"/>
    </row>
    <row r="341" spans="1:16" ht="12.95" customHeight="1" x14ac:dyDescent="0.25">
      <c r="A341" s="140"/>
      <c r="B341" s="265"/>
      <c r="C341" s="266"/>
      <c r="D341" s="140"/>
      <c r="E341" s="265"/>
      <c r="F341" s="266"/>
      <c r="G341" s="265"/>
      <c r="H341" s="266"/>
      <c r="I341" s="140"/>
      <c r="J341" s="265"/>
      <c r="K341" s="267"/>
      <c r="L341" s="266"/>
      <c r="M341" s="140"/>
      <c r="N341" s="140"/>
      <c r="O341" s="147" t="str">
        <f t="shared" si="9"/>
        <v xml:space="preserve"> </v>
      </c>
      <c r="P341" s="140"/>
    </row>
    <row r="342" spans="1:16" ht="12.95" customHeight="1" x14ac:dyDescent="0.25">
      <c r="A342" s="140"/>
      <c r="B342" s="265"/>
      <c r="C342" s="266"/>
      <c r="D342" s="140"/>
      <c r="E342" s="265"/>
      <c r="F342" s="266"/>
      <c r="G342" s="265"/>
      <c r="H342" s="266"/>
      <c r="I342" s="140"/>
      <c r="J342" s="265"/>
      <c r="K342" s="267"/>
      <c r="L342" s="266"/>
      <c r="M342" s="140"/>
      <c r="N342" s="140"/>
      <c r="O342" s="147" t="str">
        <f t="shared" si="9"/>
        <v xml:space="preserve"> </v>
      </c>
      <c r="P342" s="140"/>
    </row>
    <row r="343" spans="1:16" ht="12.95" customHeight="1" x14ac:dyDescent="0.25">
      <c r="A343" s="140"/>
      <c r="B343" s="265"/>
      <c r="C343" s="266"/>
      <c r="D343" s="140"/>
      <c r="E343" s="265"/>
      <c r="F343" s="266"/>
      <c r="G343" s="265"/>
      <c r="H343" s="266"/>
      <c r="I343" s="140"/>
      <c r="J343" s="265"/>
      <c r="K343" s="267"/>
      <c r="L343" s="266"/>
      <c r="M343" s="140"/>
      <c r="N343" s="140"/>
      <c r="O343" s="147" t="str">
        <f t="shared" si="9"/>
        <v xml:space="preserve"> </v>
      </c>
      <c r="P343" s="140"/>
    </row>
    <row r="344" spans="1:16" ht="12.95" customHeight="1" x14ac:dyDescent="0.25">
      <c r="A344" s="140"/>
      <c r="B344" s="265"/>
      <c r="C344" s="266"/>
      <c r="D344" s="140"/>
      <c r="E344" s="265"/>
      <c r="F344" s="266"/>
      <c r="G344" s="265"/>
      <c r="H344" s="266"/>
      <c r="I344" s="140"/>
      <c r="J344" s="265"/>
      <c r="K344" s="267"/>
      <c r="L344" s="266"/>
      <c r="M344" s="140"/>
      <c r="N344" s="140"/>
      <c r="O344" s="147" t="str">
        <f t="shared" si="9"/>
        <v xml:space="preserve"> </v>
      </c>
      <c r="P344" s="140"/>
    </row>
    <row r="345" spans="1:16" ht="12.95" customHeight="1" x14ac:dyDescent="0.25">
      <c r="A345" s="140"/>
      <c r="B345" s="265"/>
      <c r="C345" s="266"/>
      <c r="D345" s="140"/>
      <c r="E345" s="265"/>
      <c r="F345" s="266"/>
      <c r="G345" s="265"/>
      <c r="H345" s="266"/>
      <c r="I345" s="140"/>
      <c r="J345" s="265"/>
      <c r="K345" s="267"/>
      <c r="L345" s="266"/>
      <c r="M345" s="140"/>
      <c r="N345" s="140"/>
      <c r="O345" s="147" t="str">
        <f t="shared" si="9"/>
        <v xml:space="preserve"> </v>
      </c>
      <c r="P345" s="140"/>
    </row>
    <row r="346" spans="1:16" ht="12.95" customHeight="1" x14ac:dyDescent="0.25">
      <c r="A346" s="140"/>
      <c r="B346" s="265"/>
      <c r="C346" s="266"/>
      <c r="D346" s="140"/>
      <c r="E346" s="265"/>
      <c r="F346" s="266"/>
      <c r="G346" s="265"/>
      <c r="H346" s="266"/>
      <c r="I346" s="140"/>
      <c r="J346" s="265"/>
      <c r="K346" s="267"/>
      <c r="L346" s="266"/>
      <c r="M346" s="140"/>
      <c r="N346" s="140"/>
      <c r="O346" s="147" t="str">
        <f t="shared" si="9"/>
        <v xml:space="preserve"> </v>
      </c>
      <c r="P346" s="140"/>
    </row>
    <row r="347" spans="1:16" ht="12.95" customHeight="1" x14ac:dyDescent="0.25">
      <c r="A347" s="140"/>
      <c r="B347" s="265"/>
      <c r="C347" s="266"/>
      <c r="D347" s="140"/>
      <c r="E347" s="265"/>
      <c r="F347" s="266"/>
      <c r="G347" s="265"/>
      <c r="H347" s="266"/>
      <c r="I347" s="140"/>
      <c r="J347" s="265"/>
      <c r="K347" s="267"/>
      <c r="L347" s="266"/>
      <c r="M347" s="140"/>
      <c r="N347" s="140"/>
      <c r="O347" s="147" t="str">
        <f t="shared" si="9"/>
        <v xml:space="preserve"> </v>
      </c>
      <c r="P347" s="140"/>
    </row>
    <row r="348" spans="1:16" ht="12.95" customHeight="1" x14ac:dyDescent="0.25">
      <c r="A348" s="140"/>
      <c r="B348" s="265"/>
      <c r="C348" s="266"/>
      <c r="D348" s="140"/>
      <c r="E348" s="265"/>
      <c r="F348" s="266"/>
      <c r="G348" s="265"/>
      <c r="H348" s="266"/>
      <c r="I348" s="140"/>
      <c r="J348" s="265"/>
      <c r="K348" s="267"/>
      <c r="L348" s="266"/>
      <c r="M348" s="140"/>
      <c r="N348" s="140"/>
      <c r="O348" s="147" t="str">
        <f t="shared" si="9"/>
        <v xml:space="preserve"> </v>
      </c>
      <c r="P348" s="140"/>
    </row>
    <row r="349" spans="1:16" ht="12.95" customHeight="1" x14ac:dyDescent="0.25">
      <c r="A349" s="140"/>
      <c r="B349" s="265"/>
      <c r="C349" s="266"/>
      <c r="D349" s="140"/>
      <c r="E349" s="265"/>
      <c r="F349" s="266"/>
      <c r="G349" s="265"/>
      <c r="H349" s="266"/>
      <c r="I349" s="140"/>
      <c r="J349" s="265"/>
      <c r="K349" s="267"/>
      <c r="L349" s="266"/>
      <c r="M349" s="140"/>
      <c r="N349" s="140"/>
      <c r="O349" s="147" t="str">
        <f t="shared" si="9"/>
        <v xml:space="preserve"> </v>
      </c>
      <c r="P349" s="140"/>
    </row>
    <row r="350" spans="1:16" ht="12.95" customHeight="1" x14ac:dyDescent="0.25">
      <c r="A350" s="140"/>
      <c r="B350" s="265"/>
      <c r="C350" s="266"/>
      <c r="D350" s="140"/>
      <c r="E350" s="265"/>
      <c r="F350" s="266"/>
      <c r="G350" s="265"/>
      <c r="H350" s="266"/>
      <c r="I350" s="140"/>
      <c r="J350" s="265"/>
      <c r="K350" s="267"/>
      <c r="L350" s="266"/>
      <c r="M350" s="140"/>
      <c r="N350" s="140"/>
      <c r="O350" s="147" t="str">
        <f t="shared" si="9"/>
        <v xml:space="preserve"> </v>
      </c>
      <c r="P350" s="140"/>
    </row>
    <row r="351" spans="1:16" x14ac:dyDescent="0.25">
      <c r="A351" s="139"/>
      <c r="B351" s="139"/>
      <c r="C351" s="139"/>
      <c r="D351" s="139"/>
      <c r="E351" s="139"/>
      <c r="F351" s="139"/>
      <c r="G351" s="139"/>
      <c r="H351" s="139"/>
      <c r="I351" s="139"/>
      <c r="J351" s="139"/>
      <c r="K351" s="10"/>
      <c r="L351" s="139"/>
      <c r="M351" s="139"/>
      <c r="N351" s="139"/>
      <c r="O351" s="141" t="s">
        <v>78</v>
      </c>
      <c r="P351" s="139"/>
    </row>
    <row r="352" spans="1:16" x14ac:dyDescent="0.25">
      <c r="A352" s="142">
        <v>1</v>
      </c>
      <c r="B352" s="254">
        <v>2</v>
      </c>
      <c r="C352" s="255"/>
      <c r="D352" s="142">
        <v>3</v>
      </c>
      <c r="E352" s="254">
        <v>4</v>
      </c>
      <c r="F352" s="255"/>
      <c r="G352" s="254">
        <v>5</v>
      </c>
      <c r="H352" s="255"/>
      <c r="I352" s="142">
        <v>6</v>
      </c>
      <c r="J352" s="254">
        <v>7</v>
      </c>
      <c r="K352" s="256"/>
      <c r="L352" s="255"/>
      <c r="M352" s="142">
        <v>8</v>
      </c>
      <c r="N352" s="142">
        <v>9</v>
      </c>
      <c r="O352" s="37" t="s">
        <v>74</v>
      </c>
      <c r="P352" s="142">
        <v>11</v>
      </c>
    </row>
    <row r="353" spans="1:16" x14ac:dyDescent="0.25">
      <c r="A353" s="144"/>
      <c r="B353" s="265"/>
      <c r="C353" s="266"/>
      <c r="D353" s="144"/>
      <c r="E353" s="265"/>
      <c r="F353" s="266"/>
      <c r="G353" s="265"/>
      <c r="H353" s="266"/>
      <c r="I353" s="144"/>
      <c r="J353" s="265"/>
      <c r="K353" s="267"/>
      <c r="L353" s="266"/>
      <c r="M353" s="144"/>
      <c r="N353" s="144"/>
      <c r="O353" s="147" t="str">
        <f t="shared" ref="O353:O388" si="10">IFERROR(M353/N353," ")</f>
        <v xml:space="preserve"> </v>
      </c>
      <c r="P353" s="144"/>
    </row>
    <row r="354" spans="1:16" x14ac:dyDescent="0.25">
      <c r="A354" s="140"/>
      <c r="B354" s="265"/>
      <c r="C354" s="266"/>
      <c r="D354" s="140"/>
      <c r="E354" s="265"/>
      <c r="F354" s="266"/>
      <c r="G354" s="265"/>
      <c r="H354" s="266"/>
      <c r="I354" s="140"/>
      <c r="J354" s="265"/>
      <c r="K354" s="267"/>
      <c r="L354" s="266"/>
      <c r="M354" s="140"/>
      <c r="N354" s="140"/>
      <c r="O354" s="147" t="str">
        <f t="shared" si="10"/>
        <v xml:space="preserve"> </v>
      </c>
      <c r="P354" s="140"/>
    </row>
    <row r="355" spans="1:16" x14ac:dyDescent="0.25">
      <c r="A355" s="140"/>
      <c r="B355" s="265"/>
      <c r="C355" s="266"/>
      <c r="D355" s="140"/>
      <c r="E355" s="265"/>
      <c r="F355" s="266"/>
      <c r="G355" s="265"/>
      <c r="H355" s="266"/>
      <c r="I355" s="140"/>
      <c r="J355" s="265"/>
      <c r="K355" s="267"/>
      <c r="L355" s="266"/>
      <c r="M355" s="140"/>
      <c r="N355" s="140"/>
      <c r="O355" s="147" t="str">
        <f t="shared" si="10"/>
        <v xml:space="preserve"> </v>
      </c>
      <c r="P355" s="140"/>
    </row>
    <row r="356" spans="1:16" x14ac:dyDescent="0.25">
      <c r="A356" s="140"/>
      <c r="B356" s="265"/>
      <c r="C356" s="266"/>
      <c r="D356" s="140"/>
      <c r="E356" s="265"/>
      <c r="F356" s="266"/>
      <c r="G356" s="265"/>
      <c r="H356" s="266"/>
      <c r="I356" s="140"/>
      <c r="J356" s="265"/>
      <c r="K356" s="267"/>
      <c r="L356" s="266"/>
      <c r="M356" s="140"/>
      <c r="N356" s="140"/>
      <c r="O356" s="147" t="str">
        <f t="shared" si="10"/>
        <v xml:space="preserve"> </v>
      </c>
      <c r="P356" s="140"/>
    </row>
    <row r="357" spans="1:16" x14ac:dyDescent="0.25">
      <c r="A357" s="140"/>
      <c r="B357" s="265"/>
      <c r="C357" s="266"/>
      <c r="D357" s="140"/>
      <c r="E357" s="265"/>
      <c r="F357" s="266"/>
      <c r="G357" s="265"/>
      <c r="H357" s="266"/>
      <c r="I357" s="140"/>
      <c r="J357" s="265"/>
      <c r="K357" s="267"/>
      <c r="L357" s="266"/>
      <c r="M357" s="140"/>
      <c r="N357" s="140"/>
      <c r="O357" s="147" t="str">
        <f t="shared" si="10"/>
        <v xml:space="preserve"> </v>
      </c>
      <c r="P357" s="140"/>
    </row>
    <row r="358" spans="1:16" x14ac:dyDescent="0.25">
      <c r="A358" s="140"/>
      <c r="B358" s="265"/>
      <c r="C358" s="266"/>
      <c r="D358" s="140"/>
      <c r="E358" s="265"/>
      <c r="F358" s="266"/>
      <c r="G358" s="265"/>
      <c r="H358" s="266"/>
      <c r="I358" s="140"/>
      <c r="J358" s="265"/>
      <c r="K358" s="267"/>
      <c r="L358" s="266"/>
      <c r="M358" s="140"/>
      <c r="N358" s="140"/>
      <c r="O358" s="147" t="str">
        <f t="shared" si="10"/>
        <v xml:space="preserve"> </v>
      </c>
      <c r="P358" s="140"/>
    </row>
    <row r="359" spans="1:16" x14ac:dyDescent="0.25">
      <c r="A359" s="140"/>
      <c r="B359" s="265"/>
      <c r="C359" s="266"/>
      <c r="D359" s="140"/>
      <c r="E359" s="265"/>
      <c r="F359" s="266"/>
      <c r="G359" s="265"/>
      <c r="H359" s="266"/>
      <c r="I359" s="140"/>
      <c r="J359" s="265"/>
      <c r="K359" s="267"/>
      <c r="L359" s="266"/>
      <c r="M359" s="140"/>
      <c r="N359" s="140"/>
      <c r="O359" s="147" t="str">
        <f t="shared" si="10"/>
        <v xml:space="preserve"> </v>
      </c>
      <c r="P359" s="140"/>
    </row>
    <row r="360" spans="1:16" x14ac:dyDescent="0.25">
      <c r="A360" s="140"/>
      <c r="B360" s="265"/>
      <c r="C360" s="266"/>
      <c r="D360" s="140"/>
      <c r="E360" s="265"/>
      <c r="F360" s="266"/>
      <c r="G360" s="265"/>
      <c r="H360" s="266"/>
      <c r="I360" s="140"/>
      <c r="J360" s="265"/>
      <c r="K360" s="267"/>
      <c r="L360" s="266"/>
      <c r="M360" s="140"/>
      <c r="N360" s="140"/>
      <c r="O360" s="147" t="str">
        <f t="shared" si="10"/>
        <v xml:space="preserve"> </v>
      </c>
      <c r="P360" s="140"/>
    </row>
    <row r="361" spans="1:16" x14ac:dyDescent="0.25">
      <c r="A361" s="140"/>
      <c r="B361" s="265"/>
      <c r="C361" s="266"/>
      <c r="D361" s="140"/>
      <c r="E361" s="265"/>
      <c r="F361" s="266"/>
      <c r="G361" s="265"/>
      <c r="H361" s="266"/>
      <c r="I361" s="140"/>
      <c r="J361" s="265"/>
      <c r="K361" s="267"/>
      <c r="L361" s="266"/>
      <c r="M361" s="140"/>
      <c r="N361" s="140"/>
      <c r="O361" s="147" t="str">
        <f t="shared" si="10"/>
        <v xml:space="preserve"> </v>
      </c>
      <c r="P361" s="140"/>
    </row>
    <row r="362" spans="1:16" x14ac:dyDescent="0.25">
      <c r="A362" s="140"/>
      <c r="B362" s="265"/>
      <c r="C362" s="266"/>
      <c r="D362" s="140"/>
      <c r="E362" s="265"/>
      <c r="F362" s="266"/>
      <c r="G362" s="265"/>
      <c r="H362" s="266"/>
      <c r="I362" s="140"/>
      <c r="J362" s="265"/>
      <c r="K362" s="267"/>
      <c r="L362" s="266"/>
      <c r="M362" s="140"/>
      <c r="N362" s="140"/>
      <c r="O362" s="147" t="str">
        <f t="shared" si="10"/>
        <v xml:space="preserve"> </v>
      </c>
      <c r="P362" s="140"/>
    </row>
    <row r="363" spans="1:16" x14ac:dyDescent="0.25">
      <c r="A363" s="140"/>
      <c r="B363" s="265"/>
      <c r="C363" s="266"/>
      <c r="D363" s="140"/>
      <c r="E363" s="265"/>
      <c r="F363" s="266"/>
      <c r="G363" s="265"/>
      <c r="H363" s="266"/>
      <c r="I363" s="140"/>
      <c r="J363" s="265"/>
      <c r="K363" s="267"/>
      <c r="L363" s="266"/>
      <c r="M363" s="140"/>
      <c r="N363" s="140"/>
      <c r="O363" s="147" t="str">
        <f t="shared" si="10"/>
        <v xml:space="preserve"> </v>
      </c>
      <c r="P363" s="140"/>
    </row>
    <row r="364" spans="1:16" x14ac:dyDescent="0.25">
      <c r="A364" s="140"/>
      <c r="B364" s="265"/>
      <c r="C364" s="266"/>
      <c r="D364" s="140"/>
      <c r="E364" s="265"/>
      <c r="F364" s="266"/>
      <c r="G364" s="265"/>
      <c r="H364" s="266"/>
      <c r="I364" s="140"/>
      <c r="J364" s="265"/>
      <c r="K364" s="267"/>
      <c r="L364" s="266"/>
      <c r="M364" s="140"/>
      <c r="N364" s="140"/>
      <c r="O364" s="147" t="str">
        <f t="shared" si="10"/>
        <v xml:space="preserve"> </v>
      </c>
      <c r="P364" s="140"/>
    </row>
    <row r="365" spans="1:16" x14ac:dyDescent="0.25">
      <c r="A365" s="140"/>
      <c r="B365" s="265"/>
      <c r="C365" s="266"/>
      <c r="D365" s="140"/>
      <c r="E365" s="265"/>
      <c r="F365" s="266"/>
      <c r="G365" s="265"/>
      <c r="H365" s="266"/>
      <c r="I365" s="140"/>
      <c r="J365" s="265"/>
      <c r="K365" s="267"/>
      <c r="L365" s="266"/>
      <c r="M365" s="140"/>
      <c r="N365" s="140"/>
      <c r="O365" s="147" t="str">
        <f t="shared" si="10"/>
        <v xml:space="preserve"> </v>
      </c>
      <c r="P365" s="140"/>
    </row>
    <row r="366" spans="1:16" x14ac:dyDescent="0.25">
      <c r="A366" s="140"/>
      <c r="B366" s="265"/>
      <c r="C366" s="266"/>
      <c r="D366" s="140"/>
      <c r="E366" s="265"/>
      <c r="F366" s="266"/>
      <c r="G366" s="265"/>
      <c r="H366" s="266"/>
      <c r="I366" s="140"/>
      <c r="J366" s="265"/>
      <c r="K366" s="267"/>
      <c r="L366" s="266"/>
      <c r="M366" s="140"/>
      <c r="N366" s="140"/>
      <c r="O366" s="147" t="str">
        <f t="shared" si="10"/>
        <v xml:space="preserve"> </v>
      </c>
      <c r="P366" s="140"/>
    </row>
    <row r="367" spans="1:16" x14ac:dyDescent="0.25">
      <c r="A367" s="140"/>
      <c r="B367" s="265"/>
      <c r="C367" s="266"/>
      <c r="D367" s="140"/>
      <c r="E367" s="265"/>
      <c r="F367" s="266"/>
      <c r="G367" s="265"/>
      <c r="H367" s="266"/>
      <c r="I367" s="140"/>
      <c r="J367" s="265"/>
      <c r="K367" s="267"/>
      <c r="L367" s="266"/>
      <c r="M367" s="140"/>
      <c r="N367" s="140"/>
      <c r="O367" s="147" t="str">
        <f t="shared" si="10"/>
        <v xml:space="preserve"> </v>
      </c>
      <c r="P367" s="140"/>
    </row>
    <row r="368" spans="1:16" x14ac:dyDescent="0.25">
      <c r="A368" s="140"/>
      <c r="B368" s="265"/>
      <c r="C368" s="266"/>
      <c r="D368" s="140"/>
      <c r="E368" s="265"/>
      <c r="F368" s="266"/>
      <c r="G368" s="265"/>
      <c r="H368" s="266"/>
      <c r="I368" s="140"/>
      <c r="J368" s="265"/>
      <c r="K368" s="267"/>
      <c r="L368" s="266"/>
      <c r="M368" s="140"/>
      <c r="N368" s="140"/>
      <c r="O368" s="147" t="str">
        <f t="shared" si="10"/>
        <v xml:space="preserve"> </v>
      </c>
      <c r="P368" s="140"/>
    </row>
    <row r="369" spans="1:16" x14ac:dyDescent="0.25">
      <c r="A369" s="140"/>
      <c r="B369" s="265"/>
      <c r="C369" s="266"/>
      <c r="D369" s="140"/>
      <c r="E369" s="265"/>
      <c r="F369" s="266"/>
      <c r="G369" s="265"/>
      <c r="H369" s="266"/>
      <c r="I369" s="140"/>
      <c r="J369" s="265"/>
      <c r="K369" s="267"/>
      <c r="L369" s="266"/>
      <c r="M369" s="140"/>
      <c r="N369" s="140"/>
      <c r="O369" s="147" t="str">
        <f t="shared" si="10"/>
        <v xml:space="preserve"> </v>
      </c>
      <c r="P369" s="140"/>
    </row>
    <row r="370" spans="1:16" x14ac:dyDescent="0.25">
      <c r="A370" s="140"/>
      <c r="B370" s="265"/>
      <c r="C370" s="266"/>
      <c r="D370" s="140"/>
      <c r="E370" s="265"/>
      <c r="F370" s="266"/>
      <c r="G370" s="265"/>
      <c r="H370" s="266"/>
      <c r="I370" s="140"/>
      <c r="J370" s="265"/>
      <c r="K370" s="267"/>
      <c r="L370" s="266"/>
      <c r="M370" s="140"/>
      <c r="N370" s="140"/>
      <c r="O370" s="147" t="str">
        <f t="shared" si="10"/>
        <v xml:space="preserve"> </v>
      </c>
      <c r="P370" s="140"/>
    </row>
    <row r="371" spans="1:16" x14ac:dyDescent="0.25">
      <c r="A371" s="140"/>
      <c r="B371" s="265"/>
      <c r="C371" s="266"/>
      <c r="D371" s="140"/>
      <c r="E371" s="265"/>
      <c r="F371" s="266"/>
      <c r="G371" s="265"/>
      <c r="H371" s="266"/>
      <c r="I371" s="140"/>
      <c r="J371" s="265"/>
      <c r="K371" s="267"/>
      <c r="L371" s="266"/>
      <c r="M371" s="140"/>
      <c r="N371" s="140"/>
      <c r="O371" s="147" t="str">
        <f t="shared" si="10"/>
        <v xml:space="preserve"> </v>
      </c>
      <c r="P371" s="140"/>
    </row>
    <row r="372" spans="1:16" x14ac:dyDescent="0.25">
      <c r="A372" s="140"/>
      <c r="B372" s="265"/>
      <c r="C372" s="266"/>
      <c r="D372" s="140"/>
      <c r="E372" s="265"/>
      <c r="F372" s="266"/>
      <c r="G372" s="265"/>
      <c r="H372" s="266"/>
      <c r="I372" s="140"/>
      <c r="J372" s="265"/>
      <c r="K372" s="267"/>
      <c r="L372" s="266"/>
      <c r="M372" s="140"/>
      <c r="N372" s="140"/>
      <c r="O372" s="147" t="str">
        <f t="shared" si="10"/>
        <v xml:space="preserve"> </v>
      </c>
      <c r="P372" s="140"/>
    </row>
    <row r="373" spans="1:16" x14ac:dyDescent="0.25">
      <c r="A373" s="140"/>
      <c r="B373" s="265"/>
      <c r="C373" s="266"/>
      <c r="D373" s="140"/>
      <c r="E373" s="265"/>
      <c r="F373" s="266"/>
      <c r="G373" s="265"/>
      <c r="H373" s="266"/>
      <c r="I373" s="140"/>
      <c r="J373" s="265"/>
      <c r="K373" s="267"/>
      <c r="L373" s="266"/>
      <c r="M373" s="140"/>
      <c r="N373" s="140"/>
      <c r="O373" s="147" t="str">
        <f t="shared" si="10"/>
        <v xml:space="preserve"> </v>
      </c>
      <c r="P373" s="140"/>
    </row>
    <row r="374" spans="1:16" x14ac:dyDescent="0.25">
      <c r="A374" s="140"/>
      <c r="B374" s="265"/>
      <c r="C374" s="266"/>
      <c r="D374" s="140"/>
      <c r="E374" s="265"/>
      <c r="F374" s="266"/>
      <c r="G374" s="265"/>
      <c r="H374" s="266"/>
      <c r="I374" s="140"/>
      <c r="J374" s="265"/>
      <c r="K374" s="267"/>
      <c r="L374" s="266"/>
      <c r="M374" s="140"/>
      <c r="N374" s="140"/>
      <c r="O374" s="147" t="str">
        <f t="shared" si="10"/>
        <v xml:space="preserve"> </v>
      </c>
      <c r="P374" s="140"/>
    </row>
    <row r="375" spans="1:16" x14ac:dyDescent="0.25">
      <c r="A375" s="140"/>
      <c r="B375" s="265"/>
      <c r="C375" s="266"/>
      <c r="D375" s="140"/>
      <c r="E375" s="265"/>
      <c r="F375" s="266"/>
      <c r="G375" s="265"/>
      <c r="H375" s="266"/>
      <c r="I375" s="140"/>
      <c r="J375" s="265"/>
      <c r="K375" s="267"/>
      <c r="L375" s="266"/>
      <c r="M375" s="140"/>
      <c r="N375" s="140"/>
      <c r="O375" s="147" t="str">
        <f t="shared" si="10"/>
        <v xml:space="preserve"> </v>
      </c>
      <c r="P375" s="140"/>
    </row>
    <row r="376" spans="1:16" x14ac:dyDescent="0.25">
      <c r="A376" s="140"/>
      <c r="B376" s="265"/>
      <c r="C376" s="266"/>
      <c r="D376" s="140"/>
      <c r="E376" s="265"/>
      <c r="F376" s="266"/>
      <c r="G376" s="265"/>
      <c r="H376" s="266"/>
      <c r="I376" s="140"/>
      <c r="J376" s="265"/>
      <c r="K376" s="267"/>
      <c r="L376" s="266"/>
      <c r="M376" s="140"/>
      <c r="N376" s="140"/>
      <c r="O376" s="147" t="str">
        <f t="shared" si="10"/>
        <v xml:space="preserve"> </v>
      </c>
      <c r="P376" s="140"/>
    </row>
    <row r="377" spans="1:16" x14ac:dyDescent="0.25">
      <c r="A377" s="140"/>
      <c r="B377" s="265"/>
      <c r="C377" s="266"/>
      <c r="D377" s="140"/>
      <c r="E377" s="265"/>
      <c r="F377" s="266"/>
      <c r="G377" s="265"/>
      <c r="H377" s="266"/>
      <c r="I377" s="140"/>
      <c r="J377" s="265"/>
      <c r="K377" s="267"/>
      <c r="L377" s="266"/>
      <c r="M377" s="140"/>
      <c r="N377" s="140"/>
      <c r="O377" s="147" t="str">
        <f t="shared" si="10"/>
        <v xml:space="preserve"> </v>
      </c>
      <c r="P377" s="140"/>
    </row>
    <row r="378" spans="1:16" x14ac:dyDescent="0.25">
      <c r="A378" s="140"/>
      <c r="B378" s="265"/>
      <c r="C378" s="266"/>
      <c r="D378" s="140"/>
      <c r="E378" s="265"/>
      <c r="F378" s="266"/>
      <c r="G378" s="265"/>
      <c r="H378" s="266"/>
      <c r="I378" s="140"/>
      <c r="J378" s="265"/>
      <c r="K378" s="267"/>
      <c r="L378" s="266"/>
      <c r="M378" s="140"/>
      <c r="N378" s="140"/>
      <c r="O378" s="147" t="str">
        <f t="shared" si="10"/>
        <v xml:space="preserve"> </v>
      </c>
      <c r="P378" s="140"/>
    </row>
    <row r="379" spans="1:16" x14ac:dyDescent="0.25">
      <c r="A379" s="140"/>
      <c r="B379" s="265"/>
      <c r="C379" s="266"/>
      <c r="D379" s="140"/>
      <c r="E379" s="265"/>
      <c r="F379" s="266"/>
      <c r="G379" s="265"/>
      <c r="H379" s="266"/>
      <c r="I379" s="140"/>
      <c r="J379" s="265"/>
      <c r="K379" s="267"/>
      <c r="L379" s="266"/>
      <c r="M379" s="140"/>
      <c r="N379" s="140"/>
      <c r="O379" s="147" t="str">
        <f t="shared" si="10"/>
        <v xml:space="preserve"> </v>
      </c>
      <c r="P379" s="140"/>
    </row>
    <row r="380" spans="1:16" x14ac:dyDescent="0.25">
      <c r="A380" s="140"/>
      <c r="B380" s="265"/>
      <c r="C380" s="266"/>
      <c r="D380" s="140"/>
      <c r="E380" s="265"/>
      <c r="F380" s="266"/>
      <c r="G380" s="265"/>
      <c r="H380" s="266"/>
      <c r="I380" s="140"/>
      <c r="J380" s="265"/>
      <c r="K380" s="267"/>
      <c r="L380" s="266"/>
      <c r="M380" s="140"/>
      <c r="N380" s="140"/>
      <c r="O380" s="147" t="str">
        <f t="shared" si="10"/>
        <v xml:space="preserve"> </v>
      </c>
      <c r="P380" s="140"/>
    </row>
    <row r="381" spans="1:16" x14ac:dyDescent="0.25">
      <c r="A381" s="140"/>
      <c r="B381" s="265"/>
      <c r="C381" s="266"/>
      <c r="D381" s="140"/>
      <c r="E381" s="265"/>
      <c r="F381" s="266"/>
      <c r="G381" s="265"/>
      <c r="H381" s="266"/>
      <c r="I381" s="140"/>
      <c r="J381" s="265"/>
      <c r="K381" s="267"/>
      <c r="L381" s="266"/>
      <c r="M381" s="140"/>
      <c r="N381" s="140"/>
      <c r="O381" s="147" t="str">
        <f t="shared" si="10"/>
        <v xml:space="preserve"> </v>
      </c>
      <c r="P381" s="140"/>
    </row>
    <row r="382" spans="1:16" x14ac:dyDescent="0.25">
      <c r="A382" s="140"/>
      <c r="B382" s="265"/>
      <c r="C382" s="266"/>
      <c r="D382" s="140"/>
      <c r="E382" s="265"/>
      <c r="F382" s="266"/>
      <c r="G382" s="265"/>
      <c r="H382" s="266"/>
      <c r="I382" s="140"/>
      <c r="J382" s="265"/>
      <c r="K382" s="267"/>
      <c r="L382" s="266"/>
      <c r="M382" s="140"/>
      <c r="N382" s="140"/>
      <c r="O382" s="147" t="str">
        <f t="shared" si="10"/>
        <v xml:space="preserve"> </v>
      </c>
      <c r="P382" s="140"/>
    </row>
    <row r="383" spans="1:16" x14ac:dyDescent="0.25">
      <c r="A383" s="140"/>
      <c r="B383" s="265"/>
      <c r="C383" s="266"/>
      <c r="D383" s="140"/>
      <c r="E383" s="265"/>
      <c r="F383" s="266"/>
      <c r="G383" s="265"/>
      <c r="H383" s="266"/>
      <c r="I383" s="140"/>
      <c r="J383" s="265"/>
      <c r="K383" s="267"/>
      <c r="L383" s="266"/>
      <c r="M383" s="140"/>
      <c r="N383" s="140"/>
      <c r="O383" s="147" t="str">
        <f t="shared" si="10"/>
        <v xml:space="preserve"> </v>
      </c>
      <c r="P383" s="140"/>
    </row>
    <row r="384" spans="1:16" x14ac:dyDescent="0.25">
      <c r="A384" s="140"/>
      <c r="B384" s="265"/>
      <c r="C384" s="266"/>
      <c r="D384" s="140"/>
      <c r="E384" s="265"/>
      <c r="F384" s="266"/>
      <c r="G384" s="265"/>
      <c r="H384" s="266"/>
      <c r="I384" s="140"/>
      <c r="J384" s="265"/>
      <c r="K384" s="267"/>
      <c r="L384" s="266"/>
      <c r="M384" s="140"/>
      <c r="N384" s="140"/>
      <c r="O384" s="147" t="str">
        <f t="shared" si="10"/>
        <v xml:space="preserve"> </v>
      </c>
      <c r="P384" s="140"/>
    </row>
    <row r="385" spans="1:16" x14ac:dyDescent="0.25">
      <c r="A385" s="140"/>
      <c r="B385" s="265"/>
      <c r="C385" s="266"/>
      <c r="D385" s="140"/>
      <c r="E385" s="265"/>
      <c r="F385" s="266"/>
      <c r="G385" s="265"/>
      <c r="H385" s="266"/>
      <c r="I385" s="140"/>
      <c r="J385" s="265"/>
      <c r="K385" s="267"/>
      <c r="L385" s="266"/>
      <c r="M385" s="140"/>
      <c r="N385" s="140"/>
      <c r="O385" s="147" t="str">
        <f t="shared" si="10"/>
        <v xml:space="preserve"> </v>
      </c>
      <c r="P385" s="140"/>
    </row>
    <row r="386" spans="1:16" x14ac:dyDescent="0.25">
      <c r="A386" s="140"/>
      <c r="B386" s="265"/>
      <c r="C386" s="266"/>
      <c r="D386" s="140"/>
      <c r="E386" s="265"/>
      <c r="F386" s="266"/>
      <c r="G386" s="265"/>
      <c r="H386" s="266"/>
      <c r="I386" s="140"/>
      <c r="J386" s="265"/>
      <c r="K386" s="267"/>
      <c r="L386" s="266"/>
      <c r="M386" s="140"/>
      <c r="N386" s="140"/>
      <c r="O386" s="147" t="str">
        <f t="shared" si="10"/>
        <v xml:space="preserve"> </v>
      </c>
      <c r="P386" s="140"/>
    </row>
    <row r="387" spans="1:16" x14ac:dyDescent="0.25">
      <c r="A387" s="140"/>
      <c r="B387" s="265"/>
      <c r="C387" s="266"/>
      <c r="D387" s="140"/>
      <c r="E387" s="265"/>
      <c r="F387" s="266"/>
      <c r="G387" s="265"/>
      <c r="H387" s="266"/>
      <c r="I387" s="140"/>
      <c r="J387" s="265"/>
      <c r="K387" s="267"/>
      <c r="L387" s="266"/>
      <c r="M387" s="140"/>
      <c r="N387" s="140"/>
      <c r="O387" s="147" t="str">
        <f t="shared" si="10"/>
        <v xml:space="preserve"> </v>
      </c>
      <c r="P387" s="140"/>
    </row>
    <row r="388" spans="1:16" x14ac:dyDescent="0.25">
      <c r="A388" s="140"/>
      <c r="B388" s="265"/>
      <c r="C388" s="266"/>
      <c r="D388" s="140"/>
      <c r="E388" s="265"/>
      <c r="F388" s="266"/>
      <c r="G388" s="265"/>
      <c r="H388" s="266"/>
      <c r="I388" s="140"/>
      <c r="J388" s="265"/>
      <c r="K388" s="267"/>
      <c r="L388" s="266"/>
      <c r="M388" s="140"/>
      <c r="N388" s="140"/>
      <c r="O388" s="147" t="str">
        <f t="shared" si="10"/>
        <v xml:space="preserve"> </v>
      </c>
      <c r="P388" s="140"/>
    </row>
    <row r="389" spans="1:16" ht="15.75" thickBot="1" x14ac:dyDescent="0.3">
      <c r="A389" s="139"/>
      <c r="B389" s="139"/>
      <c r="C389" s="139"/>
      <c r="D389" s="139"/>
      <c r="E389" s="139"/>
      <c r="F389" s="139"/>
      <c r="G389" s="139"/>
      <c r="H389" s="139"/>
      <c r="I389" s="139"/>
      <c r="J389" s="139"/>
      <c r="K389" s="10"/>
      <c r="L389" s="139"/>
      <c r="M389" s="139"/>
      <c r="N389" s="139"/>
      <c r="O389" s="141" t="s">
        <v>79</v>
      </c>
      <c r="P389" s="139"/>
    </row>
    <row r="390" spans="1:16" ht="15.75" thickBot="1" x14ac:dyDescent="0.3">
      <c r="A390" s="148">
        <v>1</v>
      </c>
      <c r="B390" s="270">
        <v>2</v>
      </c>
      <c r="C390" s="271"/>
      <c r="D390" s="148">
        <v>3</v>
      </c>
      <c r="E390" s="270">
        <v>4</v>
      </c>
      <c r="F390" s="271"/>
      <c r="G390" s="270">
        <v>5</v>
      </c>
      <c r="H390" s="271"/>
      <c r="I390" s="148">
        <v>6</v>
      </c>
      <c r="J390" s="270">
        <v>7</v>
      </c>
      <c r="K390" s="272"/>
      <c r="L390" s="271"/>
      <c r="M390" s="149">
        <v>8</v>
      </c>
      <c r="N390" s="148">
        <v>9</v>
      </c>
      <c r="O390" s="150" t="s">
        <v>74</v>
      </c>
      <c r="P390" s="148">
        <v>11</v>
      </c>
    </row>
    <row r="391" spans="1:16" x14ac:dyDescent="0.25">
      <c r="A391" s="144"/>
      <c r="B391" s="273"/>
      <c r="C391" s="274"/>
      <c r="D391" s="144"/>
      <c r="E391" s="273"/>
      <c r="F391" s="274"/>
      <c r="G391" s="273"/>
      <c r="H391" s="274"/>
      <c r="I391" s="144"/>
      <c r="J391" s="273"/>
      <c r="K391" s="275"/>
      <c r="L391" s="274"/>
      <c r="M391" s="144"/>
      <c r="N391" s="144"/>
      <c r="O391" s="147" t="str">
        <f t="shared" ref="O391:O426" si="11">IFERROR(M391/N391," ")</f>
        <v xml:space="preserve"> </v>
      </c>
      <c r="P391" s="144"/>
    </row>
    <row r="392" spans="1:16" x14ac:dyDescent="0.25">
      <c r="A392" s="140"/>
      <c r="B392" s="265"/>
      <c r="C392" s="266"/>
      <c r="D392" s="140"/>
      <c r="E392" s="265"/>
      <c r="F392" s="266"/>
      <c r="G392" s="265"/>
      <c r="H392" s="266"/>
      <c r="I392" s="140"/>
      <c r="J392" s="265"/>
      <c r="K392" s="267"/>
      <c r="L392" s="266"/>
      <c r="M392" s="140"/>
      <c r="N392" s="140"/>
      <c r="O392" s="147" t="str">
        <f t="shared" si="11"/>
        <v xml:space="preserve"> </v>
      </c>
      <c r="P392" s="140"/>
    </row>
    <row r="393" spans="1:16" x14ac:dyDescent="0.25">
      <c r="A393" s="140"/>
      <c r="B393" s="265"/>
      <c r="C393" s="266"/>
      <c r="D393" s="140"/>
      <c r="E393" s="265"/>
      <c r="F393" s="266"/>
      <c r="G393" s="265"/>
      <c r="H393" s="266"/>
      <c r="I393" s="140"/>
      <c r="J393" s="265"/>
      <c r="K393" s="267"/>
      <c r="L393" s="266"/>
      <c r="M393" s="140"/>
      <c r="N393" s="140"/>
      <c r="O393" s="147" t="str">
        <f t="shared" si="11"/>
        <v xml:space="preserve"> </v>
      </c>
      <c r="P393" s="140"/>
    </row>
    <row r="394" spans="1:16" x14ac:dyDescent="0.25">
      <c r="A394" s="140"/>
      <c r="B394" s="265"/>
      <c r="C394" s="266"/>
      <c r="D394" s="140"/>
      <c r="E394" s="265"/>
      <c r="F394" s="266"/>
      <c r="G394" s="265"/>
      <c r="H394" s="266"/>
      <c r="I394" s="140"/>
      <c r="J394" s="265"/>
      <c r="K394" s="267"/>
      <c r="L394" s="266"/>
      <c r="M394" s="140"/>
      <c r="N394" s="140"/>
      <c r="O394" s="147" t="str">
        <f t="shared" si="11"/>
        <v xml:space="preserve"> </v>
      </c>
      <c r="P394" s="140"/>
    </row>
    <row r="395" spans="1:16" x14ac:dyDescent="0.25">
      <c r="A395" s="140"/>
      <c r="B395" s="265"/>
      <c r="C395" s="266"/>
      <c r="D395" s="140"/>
      <c r="E395" s="265"/>
      <c r="F395" s="266"/>
      <c r="G395" s="265"/>
      <c r="H395" s="266"/>
      <c r="I395" s="140"/>
      <c r="J395" s="265"/>
      <c r="K395" s="267"/>
      <c r="L395" s="266"/>
      <c r="M395" s="140"/>
      <c r="N395" s="140"/>
      <c r="O395" s="147" t="str">
        <f t="shared" si="11"/>
        <v xml:space="preserve"> </v>
      </c>
      <c r="P395" s="140"/>
    </row>
    <row r="396" spans="1:16" x14ac:dyDescent="0.25">
      <c r="A396" s="140"/>
      <c r="B396" s="265"/>
      <c r="C396" s="266"/>
      <c r="D396" s="140"/>
      <c r="E396" s="265"/>
      <c r="F396" s="266"/>
      <c r="G396" s="265"/>
      <c r="H396" s="266"/>
      <c r="I396" s="140"/>
      <c r="J396" s="265"/>
      <c r="K396" s="267"/>
      <c r="L396" s="266"/>
      <c r="M396" s="140"/>
      <c r="N396" s="140"/>
      <c r="O396" s="147" t="str">
        <f t="shared" si="11"/>
        <v xml:space="preserve"> </v>
      </c>
      <c r="P396" s="140"/>
    </row>
    <row r="397" spans="1:16" x14ac:dyDescent="0.25">
      <c r="A397" s="140"/>
      <c r="B397" s="265"/>
      <c r="C397" s="266"/>
      <c r="D397" s="140"/>
      <c r="E397" s="265"/>
      <c r="F397" s="266"/>
      <c r="G397" s="265"/>
      <c r="H397" s="266"/>
      <c r="I397" s="140"/>
      <c r="J397" s="265"/>
      <c r="K397" s="267"/>
      <c r="L397" s="266"/>
      <c r="M397" s="140"/>
      <c r="N397" s="140"/>
      <c r="O397" s="147" t="str">
        <f t="shared" si="11"/>
        <v xml:space="preserve"> </v>
      </c>
      <c r="P397" s="140"/>
    </row>
    <row r="398" spans="1:16" x14ac:dyDescent="0.25">
      <c r="A398" s="140"/>
      <c r="B398" s="265"/>
      <c r="C398" s="266"/>
      <c r="D398" s="140"/>
      <c r="E398" s="265"/>
      <c r="F398" s="266"/>
      <c r="G398" s="265"/>
      <c r="H398" s="266"/>
      <c r="I398" s="140"/>
      <c r="J398" s="265"/>
      <c r="K398" s="267"/>
      <c r="L398" s="266"/>
      <c r="M398" s="140"/>
      <c r="N398" s="140"/>
      <c r="O398" s="147" t="str">
        <f t="shared" si="11"/>
        <v xml:space="preserve"> </v>
      </c>
      <c r="P398" s="140"/>
    </row>
    <row r="399" spans="1:16" x14ac:dyDescent="0.25">
      <c r="A399" s="140"/>
      <c r="B399" s="265"/>
      <c r="C399" s="266"/>
      <c r="D399" s="140"/>
      <c r="E399" s="265"/>
      <c r="F399" s="266"/>
      <c r="G399" s="265"/>
      <c r="H399" s="266"/>
      <c r="I399" s="140"/>
      <c r="J399" s="265"/>
      <c r="K399" s="267"/>
      <c r="L399" s="266"/>
      <c r="M399" s="140"/>
      <c r="N399" s="140"/>
      <c r="O399" s="147" t="str">
        <f t="shared" si="11"/>
        <v xml:space="preserve"> </v>
      </c>
      <c r="P399" s="140"/>
    </row>
    <row r="400" spans="1:16" x14ac:dyDescent="0.25">
      <c r="A400" s="140"/>
      <c r="B400" s="265"/>
      <c r="C400" s="266"/>
      <c r="D400" s="140"/>
      <c r="E400" s="265"/>
      <c r="F400" s="266"/>
      <c r="G400" s="265"/>
      <c r="H400" s="266"/>
      <c r="I400" s="140"/>
      <c r="J400" s="265"/>
      <c r="K400" s="267"/>
      <c r="L400" s="266"/>
      <c r="M400" s="140"/>
      <c r="N400" s="140"/>
      <c r="O400" s="147" t="str">
        <f t="shared" si="11"/>
        <v xml:space="preserve"> </v>
      </c>
      <c r="P400" s="140"/>
    </row>
    <row r="401" spans="1:16" x14ac:dyDescent="0.25">
      <c r="A401" s="140"/>
      <c r="B401" s="265"/>
      <c r="C401" s="266"/>
      <c r="D401" s="140"/>
      <c r="E401" s="265"/>
      <c r="F401" s="266"/>
      <c r="G401" s="265"/>
      <c r="H401" s="266"/>
      <c r="I401" s="140"/>
      <c r="J401" s="265"/>
      <c r="K401" s="267"/>
      <c r="L401" s="266"/>
      <c r="M401" s="140"/>
      <c r="N401" s="140"/>
      <c r="O401" s="147" t="str">
        <f t="shared" si="11"/>
        <v xml:space="preserve"> </v>
      </c>
      <c r="P401" s="140"/>
    </row>
    <row r="402" spans="1:16" x14ac:dyDescent="0.25">
      <c r="A402" s="140"/>
      <c r="B402" s="265"/>
      <c r="C402" s="266"/>
      <c r="D402" s="140"/>
      <c r="E402" s="265"/>
      <c r="F402" s="266"/>
      <c r="G402" s="265"/>
      <c r="H402" s="266"/>
      <c r="I402" s="140"/>
      <c r="J402" s="265"/>
      <c r="K402" s="267"/>
      <c r="L402" s="266"/>
      <c r="M402" s="140"/>
      <c r="N402" s="140"/>
      <c r="O402" s="147" t="str">
        <f t="shared" si="11"/>
        <v xml:space="preserve"> </v>
      </c>
      <c r="P402" s="140"/>
    </row>
    <row r="403" spans="1:16" x14ac:dyDescent="0.25">
      <c r="A403" s="140"/>
      <c r="B403" s="265"/>
      <c r="C403" s="266"/>
      <c r="D403" s="140"/>
      <c r="E403" s="265"/>
      <c r="F403" s="266"/>
      <c r="G403" s="265"/>
      <c r="H403" s="266"/>
      <c r="I403" s="140"/>
      <c r="J403" s="265"/>
      <c r="K403" s="267"/>
      <c r="L403" s="266"/>
      <c r="M403" s="140"/>
      <c r="N403" s="140"/>
      <c r="O403" s="147" t="str">
        <f t="shared" si="11"/>
        <v xml:space="preserve"> </v>
      </c>
      <c r="P403" s="140"/>
    </row>
    <row r="404" spans="1:16" x14ac:dyDescent="0.25">
      <c r="A404" s="140"/>
      <c r="B404" s="265"/>
      <c r="C404" s="266"/>
      <c r="D404" s="140"/>
      <c r="E404" s="265"/>
      <c r="F404" s="266"/>
      <c r="G404" s="265"/>
      <c r="H404" s="266"/>
      <c r="I404" s="140"/>
      <c r="J404" s="265"/>
      <c r="K404" s="267"/>
      <c r="L404" s="266"/>
      <c r="M404" s="140"/>
      <c r="N404" s="140"/>
      <c r="O404" s="147" t="str">
        <f t="shared" si="11"/>
        <v xml:space="preserve"> </v>
      </c>
      <c r="P404" s="140"/>
    </row>
    <row r="405" spans="1:16" x14ac:dyDescent="0.25">
      <c r="A405" s="140"/>
      <c r="B405" s="265"/>
      <c r="C405" s="266"/>
      <c r="D405" s="140"/>
      <c r="E405" s="265"/>
      <c r="F405" s="266"/>
      <c r="G405" s="265"/>
      <c r="H405" s="266"/>
      <c r="I405" s="140"/>
      <c r="J405" s="265"/>
      <c r="K405" s="267"/>
      <c r="L405" s="266"/>
      <c r="M405" s="140"/>
      <c r="N405" s="140"/>
      <c r="O405" s="147" t="str">
        <f t="shared" si="11"/>
        <v xml:space="preserve"> </v>
      </c>
      <c r="P405" s="140"/>
    </row>
    <row r="406" spans="1:16" x14ac:dyDescent="0.25">
      <c r="A406" s="140"/>
      <c r="B406" s="265"/>
      <c r="C406" s="266"/>
      <c r="D406" s="140"/>
      <c r="E406" s="265"/>
      <c r="F406" s="266"/>
      <c r="G406" s="265"/>
      <c r="H406" s="266"/>
      <c r="I406" s="140"/>
      <c r="J406" s="265"/>
      <c r="K406" s="267"/>
      <c r="L406" s="266"/>
      <c r="M406" s="140"/>
      <c r="N406" s="140"/>
      <c r="O406" s="147" t="str">
        <f t="shared" si="11"/>
        <v xml:space="preserve"> </v>
      </c>
      <c r="P406" s="140"/>
    </row>
    <row r="407" spans="1:16" x14ac:dyDescent="0.25">
      <c r="A407" s="140"/>
      <c r="B407" s="265"/>
      <c r="C407" s="266"/>
      <c r="D407" s="140"/>
      <c r="E407" s="265"/>
      <c r="F407" s="266"/>
      <c r="G407" s="265"/>
      <c r="H407" s="266"/>
      <c r="I407" s="140"/>
      <c r="J407" s="265"/>
      <c r="K407" s="267"/>
      <c r="L407" s="266"/>
      <c r="M407" s="140"/>
      <c r="N407" s="140"/>
      <c r="O407" s="147" t="str">
        <f t="shared" si="11"/>
        <v xml:space="preserve"> </v>
      </c>
      <c r="P407" s="140"/>
    </row>
    <row r="408" spans="1:16" x14ac:dyDescent="0.25">
      <c r="A408" s="140"/>
      <c r="B408" s="265"/>
      <c r="C408" s="266"/>
      <c r="D408" s="140"/>
      <c r="E408" s="265"/>
      <c r="F408" s="266"/>
      <c r="G408" s="265"/>
      <c r="H408" s="266"/>
      <c r="I408" s="140"/>
      <c r="J408" s="265"/>
      <c r="K408" s="267"/>
      <c r="L408" s="266"/>
      <c r="M408" s="140"/>
      <c r="N408" s="140"/>
      <c r="O408" s="147" t="str">
        <f t="shared" si="11"/>
        <v xml:space="preserve"> </v>
      </c>
      <c r="P408" s="140"/>
    </row>
    <row r="409" spans="1:16" x14ac:dyDescent="0.25">
      <c r="A409" s="140"/>
      <c r="B409" s="265"/>
      <c r="C409" s="266"/>
      <c r="D409" s="140"/>
      <c r="E409" s="265"/>
      <c r="F409" s="266"/>
      <c r="G409" s="265"/>
      <c r="H409" s="266"/>
      <c r="I409" s="140"/>
      <c r="J409" s="265"/>
      <c r="K409" s="267"/>
      <c r="L409" s="266"/>
      <c r="M409" s="140"/>
      <c r="N409" s="140"/>
      <c r="O409" s="147" t="str">
        <f t="shared" si="11"/>
        <v xml:space="preserve"> </v>
      </c>
      <c r="P409" s="140"/>
    </row>
    <row r="410" spans="1:16" x14ac:dyDescent="0.25">
      <c r="A410" s="140"/>
      <c r="B410" s="265"/>
      <c r="C410" s="266"/>
      <c r="D410" s="140"/>
      <c r="E410" s="265"/>
      <c r="F410" s="266"/>
      <c r="G410" s="265"/>
      <c r="H410" s="266"/>
      <c r="I410" s="140"/>
      <c r="J410" s="265"/>
      <c r="K410" s="267"/>
      <c r="L410" s="266"/>
      <c r="M410" s="140"/>
      <c r="N410" s="140"/>
      <c r="O410" s="147" t="str">
        <f t="shared" si="11"/>
        <v xml:space="preserve"> </v>
      </c>
      <c r="P410" s="140"/>
    </row>
    <row r="411" spans="1:16" x14ac:dyDescent="0.25">
      <c r="A411" s="140"/>
      <c r="B411" s="265"/>
      <c r="C411" s="266"/>
      <c r="D411" s="140"/>
      <c r="E411" s="265"/>
      <c r="F411" s="266"/>
      <c r="G411" s="265"/>
      <c r="H411" s="266"/>
      <c r="I411" s="140"/>
      <c r="J411" s="265"/>
      <c r="K411" s="267"/>
      <c r="L411" s="266"/>
      <c r="M411" s="140"/>
      <c r="N411" s="140"/>
      <c r="O411" s="147" t="str">
        <f t="shared" si="11"/>
        <v xml:space="preserve"> </v>
      </c>
      <c r="P411" s="140"/>
    </row>
    <row r="412" spans="1:16" x14ac:dyDescent="0.25">
      <c r="A412" s="140"/>
      <c r="B412" s="265"/>
      <c r="C412" s="266"/>
      <c r="D412" s="140"/>
      <c r="E412" s="265"/>
      <c r="F412" s="266"/>
      <c r="G412" s="265"/>
      <c r="H412" s="266"/>
      <c r="I412" s="140"/>
      <c r="J412" s="265"/>
      <c r="K412" s="267"/>
      <c r="L412" s="266"/>
      <c r="M412" s="140"/>
      <c r="N412" s="140"/>
      <c r="O412" s="147" t="str">
        <f t="shared" si="11"/>
        <v xml:space="preserve"> </v>
      </c>
      <c r="P412" s="140"/>
    </row>
    <row r="413" spans="1:16" x14ac:dyDescent="0.25">
      <c r="A413" s="140"/>
      <c r="B413" s="265"/>
      <c r="C413" s="266"/>
      <c r="D413" s="140"/>
      <c r="E413" s="265"/>
      <c r="F413" s="266"/>
      <c r="G413" s="265"/>
      <c r="H413" s="266"/>
      <c r="I413" s="140"/>
      <c r="J413" s="265"/>
      <c r="K413" s="267"/>
      <c r="L413" s="266"/>
      <c r="M413" s="140"/>
      <c r="N413" s="140"/>
      <c r="O413" s="147" t="str">
        <f t="shared" si="11"/>
        <v xml:space="preserve"> </v>
      </c>
      <c r="P413" s="140"/>
    </row>
    <row r="414" spans="1:16" x14ac:dyDescent="0.25">
      <c r="A414" s="140"/>
      <c r="B414" s="265"/>
      <c r="C414" s="266"/>
      <c r="D414" s="140"/>
      <c r="E414" s="265"/>
      <c r="F414" s="266"/>
      <c r="G414" s="265"/>
      <c r="H414" s="266"/>
      <c r="I414" s="140"/>
      <c r="J414" s="265"/>
      <c r="K414" s="267"/>
      <c r="L414" s="266"/>
      <c r="M414" s="140"/>
      <c r="N414" s="140"/>
      <c r="O414" s="147" t="str">
        <f t="shared" si="11"/>
        <v xml:space="preserve"> </v>
      </c>
      <c r="P414" s="140"/>
    </row>
    <row r="415" spans="1:16" x14ac:dyDescent="0.25">
      <c r="A415" s="140"/>
      <c r="B415" s="265"/>
      <c r="C415" s="266"/>
      <c r="D415" s="140"/>
      <c r="E415" s="265"/>
      <c r="F415" s="266"/>
      <c r="G415" s="265"/>
      <c r="H415" s="266"/>
      <c r="I415" s="140"/>
      <c r="J415" s="265"/>
      <c r="K415" s="267"/>
      <c r="L415" s="266"/>
      <c r="M415" s="140"/>
      <c r="N415" s="140"/>
      <c r="O415" s="147" t="str">
        <f t="shared" si="11"/>
        <v xml:space="preserve"> </v>
      </c>
      <c r="P415" s="140"/>
    </row>
    <row r="416" spans="1:16" x14ac:dyDescent="0.25">
      <c r="A416" s="140"/>
      <c r="B416" s="265"/>
      <c r="C416" s="266"/>
      <c r="D416" s="140"/>
      <c r="E416" s="265"/>
      <c r="F416" s="266"/>
      <c r="G416" s="265"/>
      <c r="H416" s="266"/>
      <c r="I416" s="140"/>
      <c r="J416" s="265"/>
      <c r="K416" s="267"/>
      <c r="L416" s="266"/>
      <c r="M416" s="140"/>
      <c r="N416" s="140"/>
      <c r="O416" s="147" t="str">
        <f t="shared" si="11"/>
        <v xml:space="preserve"> </v>
      </c>
      <c r="P416" s="140"/>
    </row>
    <row r="417" spans="1:16" x14ac:dyDescent="0.25">
      <c r="A417" s="140"/>
      <c r="B417" s="265"/>
      <c r="C417" s="266"/>
      <c r="D417" s="140"/>
      <c r="E417" s="265"/>
      <c r="F417" s="266"/>
      <c r="G417" s="265"/>
      <c r="H417" s="266"/>
      <c r="I417" s="140"/>
      <c r="J417" s="265"/>
      <c r="K417" s="267"/>
      <c r="L417" s="266"/>
      <c r="M417" s="140"/>
      <c r="N417" s="140"/>
      <c r="O417" s="147" t="str">
        <f t="shared" si="11"/>
        <v xml:space="preserve"> </v>
      </c>
      <c r="P417" s="140"/>
    </row>
    <row r="418" spans="1:16" x14ac:dyDescent="0.25">
      <c r="A418" s="140"/>
      <c r="B418" s="265"/>
      <c r="C418" s="266"/>
      <c r="D418" s="140"/>
      <c r="E418" s="265"/>
      <c r="F418" s="266"/>
      <c r="G418" s="265"/>
      <c r="H418" s="266"/>
      <c r="I418" s="140"/>
      <c r="J418" s="265"/>
      <c r="K418" s="267"/>
      <c r="L418" s="266"/>
      <c r="M418" s="140"/>
      <c r="N418" s="140"/>
      <c r="O418" s="147" t="str">
        <f t="shared" si="11"/>
        <v xml:space="preserve"> </v>
      </c>
      <c r="P418" s="140"/>
    </row>
    <row r="419" spans="1:16" x14ac:dyDescent="0.25">
      <c r="A419" s="140"/>
      <c r="B419" s="265"/>
      <c r="C419" s="266"/>
      <c r="D419" s="140"/>
      <c r="E419" s="265"/>
      <c r="F419" s="266"/>
      <c r="G419" s="265"/>
      <c r="H419" s="266"/>
      <c r="I419" s="140"/>
      <c r="J419" s="265"/>
      <c r="K419" s="267"/>
      <c r="L419" s="266"/>
      <c r="M419" s="140"/>
      <c r="N419" s="140"/>
      <c r="O419" s="147" t="str">
        <f t="shared" si="11"/>
        <v xml:space="preserve"> </v>
      </c>
      <c r="P419" s="140"/>
    </row>
    <row r="420" spans="1:16" x14ac:dyDescent="0.25">
      <c r="A420" s="140"/>
      <c r="B420" s="265"/>
      <c r="C420" s="266"/>
      <c r="D420" s="140"/>
      <c r="E420" s="265"/>
      <c r="F420" s="266"/>
      <c r="G420" s="265"/>
      <c r="H420" s="266"/>
      <c r="I420" s="140"/>
      <c r="J420" s="265"/>
      <c r="K420" s="267"/>
      <c r="L420" s="266"/>
      <c r="M420" s="140"/>
      <c r="N420" s="140"/>
      <c r="O420" s="147" t="str">
        <f t="shared" si="11"/>
        <v xml:space="preserve"> </v>
      </c>
      <c r="P420" s="140"/>
    </row>
    <row r="421" spans="1:16" x14ac:dyDescent="0.25">
      <c r="A421" s="140"/>
      <c r="B421" s="265"/>
      <c r="C421" s="266"/>
      <c r="D421" s="140"/>
      <c r="E421" s="265"/>
      <c r="F421" s="266"/>
      <c r="G421" s="265"/>
      <c r="H421" s="266"/>
      <c r="I421" s="140"/>
      <c r="J421" s="265"/>
      <c r="K421" s="267"/>
      <c r="L421" s="266"/>
      <c r="M421" s="140"/>
      <c r="N421" s="140"/>
      <c r="O421" s="147" t="str">
        <f t="shared" si="11"/>
        <v xml:space="preserve"> </v>
      </c>
      <c r="P421" s="140"/>
    </row>
    <row r="422" spans="1:16" x14ac:dyDescent="0.25">
      <c r="A422" s="140"/>
      <c r="B422" s="265"/>
      <c r="C422" s="266"/>
      <c r="D422" s="140"/>
      <c r="E422" s="265"/>
      <c r="F422" s="266"/>
      <c r="G422" s="265"/>
      <c r="H422" s="266"/>
      <c r="I422" s="140"/>
      <c r="J422" s="265"/>
      <c r="K422" s="267"/>
      <c r="L422" s="266"/>
      <c r="M422" s="140"/>
      <c r="N422" s="140"/>
      <c r="O422" s="147" t="str">
        <f t="shared" si="11"/>
        <v xml:space="preserve"> </v>
      </c>
      <c r="P422" s="140"/>
    </row>
    <row r="423" spans="1:16" x14ac:dyDescent="0.25">
      <c r="A423" s="140"/>
      <c r="B423" s="265"/>
      <c r="C423" s="266"/>
      <c r="D423" s="140"/>
      <c r="E423" s="265"/>
      <c r="F423" s="266"/>
      <c r="G423" s="265"/>
      <c r="H423" s="266"/>
      <c r="I423" s="140"/>
      <c r="J423" s="265"/>
      <c r="K423" s="267"/>
      <c r="L423" s="266"/>
      <c r="M423" s="140"/>
      <c r="N423" s="140"/>
      <c r="O423" s="147" t="str">
        <f t="shared" si="11"/>
        <v xml:space="preserve"> </v>
      </c>
      <c r="P423" s="140"/>
    </row>
    <row r="424" spans="1:16" x14ac:dyDescent="0.25">
      <c r="A424" s="140"/>
      <c r="B424" s="265"/>
      <c r="C424" s="266"/>
      <c r="D424" s="140"/>
      <c r="E424" s="265"/>
      <c r="F424" s="266"/>
      <c r="G424" s="265"/>
      <c r="H424" s="266"/>
      <c r="I424" s="140"/>
      <c r="J424" s="265"/>
      <c r="K424" s="267"/>
      <c r="L424" s="266"/>
      <c r="M424" s="140"/>
      <c r="N424" s="140"/>
      <c r="O424" s="147" t="str">
        <f t="shared" si="11"/>
        <v xml:space="preserve"> </v>
      </c>
      <c r="P424" s="140"/>
    </row>
    <row r="425" spans="1:16" x14ac:dyDescent="0.25">
      <c r="A425" s="140"/>
      <c r="B425" s="265"/>
      <c r="C425" s="266"/>
      <c r="D425" s="140"/>
      <c r="E425" s="265"/>
      <c r="F425" s="266"/>
      <c r="G425" s="265"/>
      <c r="H425" s="266"/>
      <c r="I425" s="140"/>
      <c r="J425" s="265"/>
      <c r="K425" s="267"/>
      <c r="L425" s="266"/>
      <c r="M425" s="140"/>
      <c r="N425" s="140"/>
      <c r="O425" s="147" t="str">
        <f t="shared" si="11"/>
        <v xml:space="preserve"> </v>
      </c>
      <c r="P425" s="140"/>
    </row>
    <row r="426" spans="1:16" x14ac:dyDescent="0.25">
      <c r="A426" s="140"/>
      <c r="B426" s="265"/>
      <c r="C426" s="266"/>
      <c r="D426" s="140"/>
      <c r="E426" s="265"/>
      <c r="F426" s="266"/>
      <c r="G426" s="265"/>
      <c r="H426" s="266"/>
      <c r="I426" s="140"/>
      <c r="J426" s="265"/>
      <c r="K426" s="267"/>
      <c r="L426" s="266"/>
      <c r="M426" s="140"/>
      <c r="N426" s="140"/>
      <c r="O426" s="147" t="str">
        <f t="shared" si="11"/>
        <v xml:space="preserve"> </v>
      </c>
      <c r="P426" s="140"/>
    </row>
  </sheetData>
  <sheetProtection autoFilter="0" pivotTables="0"/>
  <mergeCells count="1521">
    <mergeCell ref="E79:F79"/>
    <mergeCell ref="G79:H79"/>
    <mergeCell ref="I79:J79"/>
    <mergeCell ref="E80:F80"/>
    <mergeCell ref="G80:H80"/>
    <mergeCell ref="I80:J80"/>
    <mergeCell ref="C90:D90"/>
    <mergeCell ref="F90:G90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C89:D89"/>
    <mergeCell ref="E89:F89"/>
    <mergeCell ref="G89:H89"/>
    <mergeCell ref="I89:J89"/>
    <mergeCell ref="C86:D86"/>
    <mergeCell ref="E86:F86"/>
    <mergeCell ref="G86:H86"/>
    <mergeCell ref="A58:B58"/>
    <mergeCell ref="C58:D58"/>
    <mergeCell ref="E58:F58"/>
    <mergeCell ref="G58:H58"/>
    <mergeCell ref="I58:J58"/>
    <mergeCell ref="M58:N58"/>
    <mergeCell ref="A59:B59"/>
    <mergeCell ref="C59:D59"/>
    <mergeCell ref="E59:F59"/>
    <mergeCell ref="G59:H59"/>
    <mergeCell ref="I59:J59"/>
    <mergeCell ref="A60:B60"/>
    <mergeCell ref="C60:D60"/>
    <mergeCell ref="E60:F60"/>
    <mergeCell ref="G60:H60"/>
    <mergeCell ref="I60:J60"/>
    <mergeCell ref="G75:H75"/>
    <mergeCell ref="I75:J75"/>
    <mergeCell ref="A74:B74"/>
    <mergeCell ref="C74:D74"/>
    <mergeCell ref="E74:F74"/>
    <mergeCell ref="G74:H74"/>
    <mergeCell ref="I74:J74"/>
    <mergeCell ref="G55:H55"/>
    <mergeCell ref="I55:J55"/>
    <mergeCell ref="M55:N55"/>
    <mergeCell ref="A56:B56"/>
    <mergeCell ref="C56:D56"/>
    <mergeCell ref="E56:F56"/>
    <mergeCell ref="G56:H56"/>
    <mergeCell ref="I56:J56"/>
    <mergeCell ref="M56:N56"/>
    <mergeCell ref="O56:P56"/>
    <mergeCell ref="A57:B57"/>
    <mergeCell ref="C57:D57"/>
    <mergeCell ref="E57:F57"/>
    <mergeCell ref="G57:H57"/>
    <mergeCell ref="I57:J57"/>
    <mergeCell ref="M57:N57"/>
    <mergeCell ref="O57:P57"/>
    <mergeCell ref="I85:J85"/>
    <mergeCell ref="E82:F82"/>
    <mergeCell ref="G82:H82"/>
    <mergeCell ref="I82:J82"/>
    <mergeCell ref="C83:D83"/>
    <mergeCell ref="E83:F83"/>
    <mergeCell ref="G83:H83"/>
    <mergeCell ref="I83:J83"/>
    <mergeCell ref="A52:B52"/>
    <mergeCell ref="C52:D52"/>
    <mergeCell ref="E52:F52"/>
    <mergeCell ref="G52:H52"/>
    <mergeCell ref="I52:J52"/>
    <mergeCell ref="M52:N52"/>
    <mergeCell ref="O52:P52"/>
    <mergeCell ref="A53:B53"/>
    <mergeCell ref="C53:D53"/>
    <mergeCell ref="E53:F53"/>
    <mergeCell ref="G53:H53"/>
    <mergeCell ref="I53:J53"/>
    <mergeCell ref="M53:N53"/>
    <mergeCell ref="O53:P53"/>
    <mergeCell ref="A54:B54"/>
    <mergeCell ref="C54:D54"/>
    <mergeCell ref="E54:F54"/>
    <mergeCell ref="G54:H54"/>
    <mergeCell ref="I54:J54"/>
    <mergeCell ref="M54:N54"/>
    <mergeCell ref="O54:P54"/>
    <mergeCell ref="A55:B55"/>
    <mergeCell ref="C55:D55"/>
    <mergeCell ref="E55:F55"/>
    <mergeCell ref="E81:F81"/>
    <mergeCell ref="G81:H81"/>
    <mergeCell ref="I81:J81"/>
    <mergeCell ref="C88:D88"/>
    <mergeCell ref="E88:F88"/>
    <mergeCell ref="G88:H88"/>
    <mergeCell ref="I88:J88"/>
    <mergeCell ref="E76:F76"/>
    <mergeCell ref="G76:H76"/>
    <mergeCell ref="I76:J76"/>
    <mergeCell ref="E77:F77"/>
    <mergeCell ref="G77:H77"/>
    <mergeCell ref="I77:J77"/>
    <mergeCell ref="E78:F78"/>
    <mergeCell ref="G78:H78"/>
    <mergeCell ref="I78:J78"/>
    <mergeCell ref="I86:J86"/>
    <mergeCell ref="C87:D87"/>
    <mergeCell ref="E87:F87"/>
    <mergeCell ref="G87:H87"/>
    <mergeCell ref="I87:J87"/>
    <mergeCell ref="C84:D84"/>
    <mergeCell ref="E84:F84"/>
    <mergeCell ref="G84:H84"/>
    <mergeCell ref="I84:J84"/>
    <mergeCell ref="C85:D85"/>
    <mergeCell ref="E85:F85"/>
    <mergeCell ref="G85:H85"/>
    <mergeCell ref="P3:Q3"/>
    <mergeCell ref="C1:D1"/>
    <mergeCell ref="F1:G1"/>
    <mergeCell ref="A72:J72"/>
    <mergeCell ref="A73:B73"/>
    <mergeCell ref="C73:D73"/>
    <mergeCell ref="E73:F73"/>
    <mergeCell ref="G73:H73"/>
    <mergeCell ref="I73:J73"/>
    <mergeCell ref="A69:B69"/>
    <mergeCell ref="C69:D69"/>
    <mergeCell ref="E69:F69"/>
    <mergeCell ref="G69:H69"/>
    <mergeCell ref="I69:J69"/>
    <mergeCell ref="A70:B70"/>
    <mergeCell ref="C70:D70"/>
    <mergeCell ref="E70:F70"/>
    <mergeCell ref="G70:H70"/>
    <mergeCell ref="I70:J70"/>
    <mergeCell ref="A68:B68"/>
    <mergeCell ref="C68:D68"/>
    <mergeCell ref="E68:F68"/>
    <mergeCell ref="G68:H68"/>
    <mergeCell ref="I68:J68"/>
    <mergeCell ref="M68:N68"/>
    <mergeCell ref="O66:P66"/>
    <mergeCell ref="A67:B67"/>
    <mergeCell ref="C67:D67"/>
    <mergeCell ref="E67:F67"/>
    <mergeCell ref="G67:H67"/>
    <mergeCell ref="I67:J67"/>
    <mergeCell ref="M67:N67"/>
    <mergeCell ref="O67:P67"/>
    <mergeCell ref="A66:B66"/>
    <mergeCell ref="C66:D66"/>
    <mergeCell ref="E66:F66"/>
    <mergeCell ref="G66:H66"/>
    <mergeCell ref="I66:J66"/>
    <mergeCell ref="M66:N66"/>
    <mergeCell ref="A65:B65"/>
    <mergeCell ref="C65:D65"/>
    <mergeCell ref="E65:F65"/>
    <mergeCell ref="G65:H65"/>
    <mergeCell ref="I65:J65"/>
    <mergeCell ref="M65:N65"/>
    <mergeCell ref="O63:P63"/>
    <mergeCell ref="A64:B64"/>
    <mergeCell ref="C64:D64"/>
    <mergeCell ref="E64:F64"/>
    <mergeCell ref="G64:H64"/>
    <mergeCell ref="I64:J64"/>
    <mergeCell ref="M64:N64"/>
    <mergeCell ref="O64:P64"/>
    <mergeCell ref="A63:B63"/>
    <mergeCell ref="C63:D63"/>
    <mergeCell ref="E63:F63"/>
    <mergeCell ref="G63:H63"/>
    <mergeCell ref="I63:J63"/>
    <mergeCell ref="M63:N63"/>
    <mergeCell ref="O61:P61"/>
    <mergeCell ref="A62:B62"/>
    <mergeCell ref="C62:D62"/>
    <mergeCell ref="E62:F62"/>
    <mergeCell ref="G62:H62"/>
    <mergeCell ref="I62:J62"/>
    <mergeCell ref="M62:N62"/>
    <mergeCell ref="O62:P62"/>
    <mergeCell ref="C61:D61"/>
    <mergeCell ref="E61:F61"/>
    <mergeCell ref="G61:H61"/>
    <mergeCell ref="I61:J61"/>
    <mergeCell ref="M61:N61"/>
    <mergeCell ref="O49:P49"/>
    <mergeCell ref="C50:D50"/>
    <mergeCell ref="E50:F50"/>
    <mergeCell ref="G50:H50"/>
    <mergeCell ref="I50:J50"/>
    <mergeCell ref="M50:N50"/>
    <mergeCell ref="O50:P50"/>
    <mergeCell ref="C49:D49"/>
    <mergeCell ref="E49:F49"/>
    <mergeCell ref="G49:H49"/>
    <mergeCell ref="I49:J49"/>
    <mergeCell ref="M49:N49"/>
    <mergeCell ref="A51:B51"/>
    <mergeCell ref="C51:D51"/>
    <mergeCell ref="E51:F51"/>
    <mergeCell ref="G51:H51"/>
    <mergeCell ref="I51:J51"/>
    <mergeCell ref="M51:N51"/>
    <mergeCell ref="O51:P51"/>
    <mergeCell ref="O47:P47"/>
    <mergeCell ref="C48:D48"/>
    <mergeCell ref="E48:F48"/>
    <mergeCell ref="G48:H48"/>
    <mergeCell ref="I48:J48"/>
    <mergeCell ref="M48:N48"/>
    <mergeCell ref="O48:P48"/>
    <mergeCell ref="C47:D47"/>
    <mergeCell ref="E47:F47"/>
    <mergeCell ref="G47:H47"/>
    <mergeCell ref="I47:J47"/>
    <mergeCell ref="M47:N47"/>
    <mergeCell ref="O45:P45"/>
    <mergeCell ref="C46:D46"/>
    <mergeCell ref="E46:F46"/>
    <mergeCell ref="G46:H46"/>
    <mergeCell ref="I46:J46"/>
    <mergeCell ref="M46:N46"/>
    <mergeCell ref="O46:P46"/>
    <mergeCell ref="C45:D45"/>
    <mergeCell ref="E45:F45"/>
    <mergeCell ref="G45:H45"/>
    <mergeCell ref="I45:J45"/>
    <mergeCell ref="M45:N45"/>
    <mergeCell ref="A25:B25"/>
    <mergeCell ref="A26:B26"/>
    <mergeCell ref="A27:B27"/>
    <mergeCell ref="A28:B28"/>
    <mergeCell ref="A30:D30"/>
    <mergeCell ref="A18:B18"/>
    <mergeCell ref="A19:B19"/>
    <mergeCell ref="A20:B20"/>
    <mergeCell ref="A21:B21"/>
    <mergeCell ref="A22:B22"/>
    <mergeCell ref="A23:B23"/>
    <mergeCell ref="M43:N43"/>
    <mergeCell ref="O43:P43"/>
    <mergeCell ref="C44:D44"/>
    <mergeCell ref="E44:F44"/>
    <mergeCell ref="G44:H44"/>
    <mergeCell ref="I44:J44"/>
    <mergeCell ref="M44:N44"/>
    <mergeCell ref="O44:P44"/>
    <mergeCell ref="C42:D42"/>
    <mergeCell ref="E42:F42"/>
    <mergeCell ref="G42:H42"/>
    <mergeCell ref="I42:J42"/>
    <mergeCell ref="C43:D43"/>
    <mergeCell ref="E43:F43"/>
    <mergeCell ref="G43:H43"/>
    <mergeCell ref="I43:J43"/>
    <mergeCell ref="E39:F39"/>
    <mergeCell ref="G39:H39"/>
    <mergeCell ref="I39:J39"/>
    <mergeCell ref="A15:B15"/>
    <mergeCell ref="A16:B16"/>
    <mergeCell ref="A17:B17"/>
    <mergeCell ref="B426:C426"/>
    <mergeCell ref="E426:F426"/>
    <mergeCell ref="G426:H426"/>
    <mergeCell ref="J426:L426"/>
    <mergeCell ref="H2:I2"/>
    <mergeCell ref="H3:I3"/>
    <mergeCell ref="C4:F4"/>
    <mergeCell ref="B424:C424"/>
    <mergeCell ref="E424:F424"/>
    <mergeCell ref="G424:H424"/>
    <mergeCell ref="J424:L424"/>
    <mergeCell ref="B425:C425"/>
    <mergeCell ref="E425:F425"/>
    <mergeCell ref="G425:H425"/>
    <mergeCell ref="J425:L425"/>
    <mergeCell ref="B422:C422"/>
    <mergeCell ref="E422:F422"/>
    <mergeCell ref="G422:H422"/>
    <mergeCell ref="J422:L422"/>
    <mergeCell ref="B423:C423"/>
    <mergeCell ref="E423:F423"/>
    <mergeCell ref="G423:H423"/>
    <mergeCell ref="J423:L423"/>
    <mergeCell ref="A41:B41"/>
    <mergeCell ref="C41:D41"/>
    <mergeCell ref="E41:F41"/>
    <mergeCell ref="G41:H41"/>
    <mergeCell ref="I41:J41"/>
    <mergeCell ref="A24:B24"/>
    <mergeCell ref="B420:C420"/>
    <mergeCell ref="E420:F420"/>
    <mergeCell ref="G420:H420"/>
    <mergeCell ref="J420:L420"/>
    <mergeCell ref="B421:C421"/>
    <mergeCell ref="E421:F421"/>
    <mergeCell ref="G421:H421"/>
    <mergeCell ref="J421:L421"/>
    <mergeCell ref="B418:C418"/>
    <mergeCell ref="E418:F418"/>
    <mergeCell ref="G418:H418"/>
    <mergeCell ref="J418:L418"/>
    <mergeCell ref="B419:C419"/>
    <mergeCell ref="E419:F419"/>
    <mergeCell ref="G419:H419"/>
    <mergeCell ref="J419:L419"/>
    <mergeCell ref="B416:C416"/>
    <mergeCell ref="E416:F416"/>
    <mergeCell ref="G416:H416"/>
    <mergeCell ref="J416:L416"/>
    <mergeCell ref="B417:C417"/>
    <mergeCell ref="E417:F417"/>
    <mergeCell ref="G417:H417"/>
    <mergeCell ref="J417:L417"/>
    <mergeCell ref="B414:C414"/>
    <mergeCell ref="E414:F414"/>
    <mergeCell ref="G414:H414"/>
    <mergeCell ref="J414:L414"/>
    <mergeCell ref="B415:C415"/>
    <mergeCell ref="E415:F415"/>
    <mergeCell ref="G415:H415"/>
    <mergeCell ref="J415:L415"/>
    <mergeCell ref="B412:C412"/>
    <mergeCell ref="E412:F412"/>
    <mergeCell ref="G412:H412"/>
    <mergeCell ref="J412:L412"/>
    <mergeCell ref="B413:C413"/>
    <mergeCell ref="E413:F413"/>
    <mergeCell ref="G413:H413"/>
    <mergeCell ref="J413:L413"/>
    <mergeCell ref="B410:C410"/>
    <mergeCell ref="E410:F410"/>
    <mergeCell ref="G410:H410"/>
    <mergeCell ref="J410:L410"/>
    <mergeCell ref="B411:C411"/>
    <mergeCell ref="E411:F411"/>
    <mergeCell ref="G411:H411"/>
    <mergeCell ref="J411:L411"/>
    <mergeCell ref="B408:C408"/>
    <mergeCell ref="E408:F408"/>
    <mergeCell ref="G408:H408"/>
    <mergeCell ref="J408:L408"/>
    <mergeCell ref="B409:C409"/>
    <mergeCell ref="E409:F409"/>
    <mergeCell ref="G409:H409"/>
    <mergeCell ref="J409:L409"/>
    <mergeCell ref="B406:C406"/>
    <mergeCell ref="E406:F406"/>
    <mergeCell ref="G406:H406"/>
    <mergeCell ref="J406:L406"/>
    <mergeCell ref="B407:C407"/>
    <mergeCell ref="E407:F407"/>
    <mergeCell ref="G407:H407"/>
    <mergeCell ref="J407:L407"/>
    <mergeCell ref="B404:C404"/>
    <mergeCell ref="E404:F404"/>
    <mergeCell ref="G404:H404"/>
    <mergeCell ref="J404:L404"/>
    <mergeCell ref="B405:C405"/>
    <mergeCell ref="E405:F405"/>
    <mergeCell ref="G405:H405"/>
    <mergeCell ref="J405:L405"/>
    <mergeCell ref="B402:C402"/>
    <mergeCell ref="E402:F402"/>
    <mergeCell ref="G402:H402"/>
    <mergeCell ref="J402:L402"/>
    <mergeCell ref="B403:C403"/>
    <mergeCell ref="E403:F403"/>
    <mergeCell ref="G403:H403"/>
    <mergeCell ref="J403:L403"/>
    <mergeCell ref="B400:C400"/>
    <mergeCell ref="E400:F400"/>
    <mergeCell ref="G400:H400"/>
    <mergeCell ref="J400:L400"/>
    <mergeCell ref="B401:C401"/>
    <mergeCell ref="E401:F401"/>
    <mergeCell ref="G401:H401"/>
    <mergeCell ref="J401:L401"/>
    <mergeCell ref="B398:C398"/>
    <mergeCell ref="E398:F398"/>
    <mergeCell ref="G398:H398"/>
    <mergeCell ref="J398:L398"/>
    <mergeCell ref="B399:C399"/>
    <mergeCell ref="E399:F399"/>
    <mergeCell ref="G399:H399"/>
    <mergeCell ref="J399:L399"/>
    <mergeCell ref="B396:C396"/>
    <mergeCell ref="E396:F396"/>
    <mergeCell ref="G396:H396"/>
    <mergeCell ref="J396:L396"/>
    <mergeCell ref="B397:C397"/>
    <mergeCell ref="E397:F397"/>
    <mergeCell ref="G397:H397"/>
    <mergeCell ref="J397:L397"/>
    <mergeCell ref="B394:C394"/>
    <mergeCell ref="E394:F394"/>
    <mergeCell ref="G394:H394"/>
    <mergeCell ref="J394:L394"/>
    <mergeCell ref="B395:C395"/>
    <mergeCell ref="E395:F395"/>
    <mergeCell ref="G395:H395"/>
    <mergeCell ref="J395:L395"/>
    <mergeCell ref="B392:C392"/>
    <mergeCell ref="E392:F392"/>
    <mergeCell ref="G392:H392"/>
    <mergeCell ref="J392:L392"/>
    <mergeCell ref="B393:C393"/>
    <mergeCell ref="E393:F393"/>
    <mergeCell ref="G393:H393"/>
    <mergeCell ref="J393:L393"/>
    <mergeCell ref="B390:C390"/>
    <mergeCell ref="E390:F390"/>
    <mergeCell ref="G390:H390"/>
    <mergeCell ref="J390:L390"/>
    <mergeCell ref="B391:C391"/>
    <mergeCell ref="E391:F391"/>
    <mergeCell ref="G391:H391"/>
    <mergeCell ref="J391:L391"/>
    <mergeCell ref="B387:C387"/>
    <mergeCell ref="E387:F387"/>
    <mergeCell ref="G387:H387"/>
    <mergeCell ref="J387:L387"/>
    <mergeCell ref="B388:C388"/>
    <mergeCell ref="E388:F388"/>
    <mergeCell ref="G388:H388"/>
    <mergeCell ref="J388:L388"/>
    <mergeCell ref="B385:C385"/>
    <mergeCell ref="E385:F385"/>
    <mergeCell ref="G385:H385"/>
    <mergeCell ref="J385:L385"/>
    <mergeCell ref="B386:C386"/>
    <mergeCell ref="E386:F386"/>
    <mergeCell ref="G386:H386"/>
    <mergeCell ref="J386:L386"/>
    <mergeCell ref="B383:C383"/>
    <mergeCell ref="E383:F383"/>
    <mergeCell ref="G383:H383"/>
    <mergeCell ref="J383:L383"/>
    <mergeCell ref="B384:C384"/>
    <mergeCell ref="E384:F384"/>
    <mergeCell ref="G384:H384"/>
    <mergeCell ref="J384:L384"/>
    <mergeCell ref="B381:C381"/>
    <mergeCell ref="E381:F381"/>
    <mergeCell ref="G381:H381"/>
    <mergeCell ref="J381:L381"/>
    <mergeCell ref="B382:C382"/>
    <mergeCell ref="E382:F382"/>
    <mergeCell ref="G382:H382"/>
    <mergeCell ref="J382:L382"/>
    <mergeCell ref="B379:C379"/>
    <mergeCell ref="E379:F379"/>
    <mergeCell ref="G379:H379"/>
    <mergeCell ref="J379:L379"/>
    <mergeCell ref="B380:C380"/>
    <mergeCell ref="E380:F380"/>
    <mergeCell ref="G380:H380"/>
    <mergeCell ref="J380:L380"/>
    <mergeCell ref="B377:C377"/>
    <mergeCell ref="E377:F377"/>
    <mergeCell ref="G377:H377"/>
    <mergeCell ref="J377:L377"/>
    <mergeCell ref="B378:C378"/>
    <mergeCell ref="E378:F378"/>
    <mergeCell ref="G378:H378"/>
    <mergeCell ref="J378:L378"/>
    <mergeCell ref="B375:C375"/>
    <mergeCell ref="E375:F375"/>
    <mergeCell ref="G375:H375"/>
    <mergeCell ref="J375:L375"/>
    <mergeCell ref="B376:C376"/>
    <mergeCell ref="E376:F376"/>
    <mergeCell ref="G376:H376"/>
    <mergeCell ref="J376:L376"/>
    <mergeCell ref="B373:C373"/>
    <mergeCell ref="E373:F373"/>
    <mergeCell ref="G373:H373"/>
    <mergeCell ref="J373:L373"/>
    <mergeCell ref="B374:C374"/>
    <mergeCell ref="E374:F374"/>
    <mergeCell ref="G374:H374"/>
    <mergeCell ref="J374:L374"/>
    <mergeCell ref="B371:C371"/>
    <mergeCell ref="E371:F371"/>
    <mergeCell ref="G371:H371"/>
    <mergeCell ref="J371:L371"/>
    <mergeCell ref="B372:C372"/>
    <mergeCell ref="E372:F372"/>
    <mergeCell ref="G372:H372"/>
    <mergeCell ref="J372:L372"/>
    <mergeCell ref="B369:C369"/>
    <mergeCell ref="E369:F369"/>
    <mergeCell ref="G369:H369"/>
    <mergeCell ref="J369:L369"/>
    <mergeCell ref="B370:C370"/>
    <mergeCell ref="E370:F370"/>
    <mergeCell ref="G370:H370"/>
    <mergeCell ref="J370:L370"/>
    <mergeCell ref="B367:C367"/>
    <mergeCell ref="E367:F367"/>
    <mergeCell ref="G367:H367"/>
    <mergeCell ref="J367:L367"/>
    <mergeCell ref="B368:C368"/>
    <mergeCell ref="E368:F368"/>
    <mergeCell ref="G368:H368"/>
    <mergeCell ref="J368:L368"/>
    <mergeCell ref="B365:C365"/>
    <mergeCell ref="E365:F365"/>
    <mergeCell ref="G365:H365"/>
    <mergeCell ref="J365:L365"/>
    <mergeCell ref="B366:C366"/>
    <mergeCell ref="E366:F366"/>
    <mergeCell ref="G366:H366"/>
    <mergeCell ref="J366:L366"/>
    <mergeCell ref="B363:C363"/>
    <mergeCell ref="E363:F363"/>
    <mergeCell ref="G363:H363"/>
    <mergeCell ref="J363:L363"/>
    <mergeCell ref="B364:C364"/>
    <mergeCell ref="E364:F364"/>
    <mergeCell ref="G364:H364"/>
    <mergeCell ref="J364:L364"/>
    <mergeCell ref="B361:C361"/>
    <mergeCell ref="E361:F361"/>
    <mergeCell ref="G361:H361"/>
    <mergeCell ref="J361:L361"/>
    <mergeCell ref="B362:C362"/>
    <mergeCell ref="E362:F362"/>
    <mergeCell ref="G362:H362"/>
    <mergeCell ref="J362:L362"/>
    <mergeCell ref="B359:C359"/>
    <mergeCell ref="E359:F359"/>
    <mergeCell ref="G359:H359"/>
    <mergeCell ref="J359:L359"/>
    <mergeCell ref="B360:C360"/>
    <mergeCell ref="E360:F360"/>
    <mergeCell ref="G360:H360"/>
    <mergeCell ref="J360:L360"/>
    <mergeCell ref="B357:C357"/>
    <mergeCell ref="E357:F357"/>
    <mergeCell ref="G357:H357"/>
    <mergeCell ref="J357:L357"/>
    <mergeCell ref="B358:C358"/>
    <mergeCell ref="E358:F358"/>
    <mergeCell ref="G358:H358"/>
    <mergeCell ref="J358:L358"/>
    <mergeCell ref="B355:C355"/>
    <mergeCell ref="E355:F355"/>
    <mergeCell ref="G355:H355"/>
    <mergeCell ref="J355:L355"/>
    <mergeCell ref="B356:C356"/>
    <mergeCell ref="E356:F356"/>
    <mergeCell ref="G356:H356"/>
    <mergeCell ref="J356:L356"/>
    <mergeCell ref="B353:C353"/>
    <mergeCell ref="E353:F353"/>
    <mergeCell ref="G353:H353"/>
    <mergeCell ref="J353:L353"/>
    <mergeCell ref="B354:C354"/>
    <mergeCell ref="E354:F354"/>
    <mergeCell ref="G354:H354"/>
    <mergeCell ref="J354:L354"/>
    <mergeCell ref="B350:C350"/>
    <mergeCell ref="E350:F350"/>
    <mergeCell ref="G350:H350"/>
    <mergeCell ref="J350:L350"/>
    <mergeCell ref="B352:C352"/>
    <mergeCell ref="E352:F352"/>
    <mergeCell ref="G352:H352"/>
    <mergeCell ref="J352:L352"/>
    <mergeCell ref="B348:C348"/>
    <mergeCell ref="E348:F348"/>
    <mergeCell ref="G348:H348"/>
    <mergeCell ref="J348:L348"/>
    <mergeCell ref="B349:C349"/>
    <mergeCell ref="E349:F349"/>
    <mergeCell ref="G349:H349"/>
    <mergeCell ref="J349:L349"/>
    <mergeCell ref="B346:C346"/>
    <mergeCell ref="E346:F346"/>
    <mergeCell ref="G346:H346"/>
    <mergeCell ref="J346:L346"/>
    <mergeCell ref="B347:C347"/>
    <mergeCell ref="E347:F347"/>
    <mergeCell ref="G347:H347"/>
    <mergeCell ref="J347:L347"/>
    <mergeCell ref="B344:C344"/>
    <mergeCell ref="E344:F344"/>
    <mergeCell ref="G344:H344"/>
    <mergeCell ref="J344:L344"/>
    <mergeCell ref="B345:C345"/>
    <mergeCell ref="E345:F345"/>
    <mergeCell ref="G345:H345"/>
    <mergeCell ref="J345:L345"/>
    <mergeCell ref="B342:C342"/>
    <mergeCell ref="E342:F342"/>
    <mergeCell ref="G342:H342"/>
    <mergeCell ref="J342:L342"/>
    <mergeCell ref="B343:C343"/>
    <mergeCell ref="E343:F343"/>
    <mergeCell ref="G343:H343"/>
    <mergeCell ref="J343:L343"/>
    <mergeCell ref="B340:C340"/>
    <mergeCell ref="E340:F340"/>
    <mergeCell ref="G340:H340"/>
    <mergeCell ref="J340:L340"/>
    <mergeCell ref="B341:C341"/>
    <mergeCell ref="E341:F341"/>
    <mergeCell ref="G341:H341"/>
    <mergeCell ref="J341:L341"/>
    <mergeCell ref="B338:C338"/>
    <mergeCell ref="E338:F338"/>
    <mergeCell ref="G338:H338"/>
    <mergeCell ref="J338:L338"/>
    <mergeCell ref="B339:C339"/>
    <mergeCell ref="E339:F339"/>
    <mergeCell ref="G339:H339"/>
    <mergeCell ref="J339:L339"/>
    <mergeCell ref="B336:C336"/>
    <mergeCell ref="E336:F336"/>
    <mergeCell ref="G336:H336"/>
    <mergeCell ref="J336:L336"/>
    <mergeCell ref="B337:C337"/>
    <mergeCell ref="E337:F337"/>
    <mergeCell ref="G337:H337"/>
    <mergeCell ref="J337:L337"/>
    <mergeCell ref="B334:C334"/>
    <mergeCell ref="E334:F334"/>
    <mergeCell ref="G334:H334"/>
    <mergeCell ref="J334:L334"/>
    <mergeCell ref="B335:C335"/>
    <mergeCell ref="E335:F335"/>
    <mergeCell ref="G335:H335"/>
    <mergeCell ref="J335:L335"/>
    <mergeCell ref="B332:C332"/>
    <mergeCell ref="E332:F332"/>
    <mergeCell ref="G332:H332"/>
    <mergeCell ref="J332:L332"/>
    <mergeCell ref="B333:C333"/>
    <mergeCell ref="E333:F333"/>
    <mergeCell ref="G333:H333"/>
    <mergeCell ref="J333:L333"/>
    <mergeCell ref="B330:C330"/>
    <mergeCell ref="E330:F330"/>
    <mergeCell ref="G330:H330"/>
    <mergeCell ref="J330:L330"/>
    <mergeCell ref="B331:C331"/>
    <mergeCell ref="E331:F331"/>
    <mergeCell ref="G331:H331"/>
    <mergeCell ref="J331:L331"/>
    <mergeCell ref="B328:C328"/>
    <mergeCell ref="E328:F328"/>
    <mergeCell ref="G328:H328"/>
    <mergeCell ref="J328:L328"/>
    <mergeCell ref="B329:C329"/>
    <mergeCell ref="E329:F329"/>
    <mergeCell ref="G329:H329"/>
    <mergeCell ref="J329:L329"/>
    <mergeCell ref="B326:C326"/>
    <mergeCell ref="E326:F326"/>
    <mergeCell ref="G326:H326"/>
    <mergeCell ref="J326:L326"/>
    <mergeCell ref="B327:C327"/>
    <mergeCell ref="E327:F327"/>
    <mergeCell ref="G327:H327"/>
    <mergeCell ref="J327:L327"/>
    <mergeCell ref="B324:C324"/>
    <mergeCell ref="E324:F324"/>
    <mergeCell ref="G324:H324"/>
    <mergeCell ref="J324:L324"/>
    <mergeCell ref="B325:C325"/>
    <mergeCell ref="E325:F325"/>
    <mergeCell ref="G325:H325"/>
    <mergeCell ref="J325:L325"/>
    <mergeCell ref="B322:C322"/>
    <mergeCell ref="E322:F322"/>
    <mergeCell ref="G322:H322"/>
    <mergeCell ref="J322:L322"/>
    <mergeCell ref="B323:C323"/>
    <mergeCell ref="E323:F323"/>
    <mergeCell ref="G323:H323"/>
    <mergeCell ref="J323:L323"/>
    <mergeCell ref="B320:C320"/>
    <mergeCell ref="E320:F320"/>
    <mergeCell ref="G320:H320"/>
    <mergeCell ref="J320:L320"/>
    <mergeCell ref="B321:C321"/>
    <mergeCell ref="E321:F321"/>
    <mergeCell ref="G321:H321"/>
    <mergeCell ref="J321:L321"/>
    <mergeCell ref="B318:C318"/>
    <mergeCell ref="E318:F318"/>
    <mergeCell ref="G318:H318"/>
    <mergeCell ref="J318:L318"/>
    <mergeCell ref="B319:C319"/>
    <mergeCell ref="E319:F319"/>
    <mergeCell ref="G319:H319"/>
    <mergeCell ref="J319:L319"/>
    <mergeCell ref="B316:C316"/>
    <mergeCell ref="E316:F316"/>
    <mergeCell ref="G316:H316"/>
    <mergeCell ref="J316:L316"/>
    <mergeCell ref="B317:C317"/>
    <mergeCell ref="E317:F317"/>
    <mergeCell ref="G317:H317"/>
    <mergeCell ref="J317:L317"/>
    <mergeCell ref="B314:C314"/>
    <mergeCell ref="E314:F314"/>
    <mergeCell ref="G314:H314"/>
    <mergeCell ref="J314:L314"/>
    <mergeCell ref="B315:C315"/>
    <mergeCell ref="E315:F315"/>
    <mergeCell ref="G315:H315"/>
    <mergeCell ref="J315:L315"/>
    <mergeCell ref="B311:C311"/>
    <mergeCell ref="E311:F311"/>
    <mergeCell ref="G311:H311"/>
    <mergeCell ref="J311:L311"/>
    <mergeCell ref="B312:C312"/>
    <mergeCell ref="E312:F312"/>
    <mergeCell ref="G312:H312"/>
    <mergeCell ref="J312:L312"/>
    <mergeCell ref="B309:C309"/>
    <mergeCell ref="E309:F309"/>
    <mergeCell ref="G309:H309"/>
    <mergeCell ref="J309:L309"/>
    <mergeCell ref="B310:C310"/>
    <mergeCell ref="E310:F310"/>
    <mergeCell ref="G310:H310"/>
    <mergeCell ref="J310:L310"/>
    <mergeCell ref="B307:C307"/>
    <mergeCell ref="E307:F307"/>
    <mergeCell ref="G307:H307"/>
    <mergeCell ref="J307:L307"/>
    <mergeCell ref="B308:C308"/>
    <mergeCell ref="E308:F308"/>
    <mergeCell ref="G308:H308"/>
    <mergeCell ref="J308:L308"/>
    <mergeCell ref="B305:C305"/>
    <mergeCell ref="E305:F305"/>
    <mergeCell ref="G305:H305"/>
    <mergeCell ref="J305:L305"/>
    <mergeCell ref="B306:C306"/>
    <mergeCell ref="E306:F306"/>
    <mergeCell ref="G306:H306"/>
    <mergeCell ref="J306:L306"/>
    <mergeCell ref="B303:C303"/>
    <mergeCell ref="E303:F303"/>
    <mergeCell ref="G303:H303"/>
    <mergeCell ref="J303:L303"/>
    <mergeCell ref="B304:C304"/>
    <mergeCell ref="E304:F304"/>
    <mergeCell ref="G304:H304"/>
    <mergeCell ref="J304:L304"/>
    <mergeCell ref="B301:C301"/>
    <mergeCell ref="E301:F301"/>
    <mergeCell ref="G301:H301"/>
    <mergeCell ref="J301:L301"/>
    <mergeCell ref="B302:C302"/>
    <mergeCell ref="E302:F302"/>
    <mergeCell ref="G302:H302"/>
    <mergeCell ref="J302:L302"/>
    <mergeCell ref="B299:C299"/>
    <mergeCell ref="E299:F299"/>
    <mergeCell ref="G299:H299"/>
    <mergeCell ref="J299:L299"/>
    <mergeCell ref="B300:C300"/>
    <mergeCell ref="E300:F300"/>
    <mergeCell ref="G300:H300"/>
    <mergeCell ref="J300:L300"/>
    <mergeCell ref="B297:C297"/>
    <mergeCell ref="E297:F297"/>
    <mergeCell ref="G297:H297"/>
    <mergeCell ref="J297:L297"/>
    <mergeCell ref="B298:C298"/>
    <mergeCell ref="E298:F298"/>
    <mergeCell ref="G298:H298"/>
    <mergeCell ref="J298:L298"/>
    <mergeCell ref="B295:C295"/>
    <mergeCell ref="E295:F295"/>
    <mergeCell ref="G295:H295"/>
    <mergeCell ref="J295:L295"/>
    <mergeCell ref="B296:C296"/>
    <mergeCell ref="E296:F296"/>
    <mergeCell ref="G296:H296"/>
    <mergeCell ref="J296:L296"/>
    <mergeCell ref="B293:C293"/>
    <mergeCell ref="E293:F293"/>
    <mergeCell ref="G293:H293"/>
    <mergeCell ref="J293:L293"/>
    <mergeCell ref="B294:C294"/>
    <mergeCell ref="E294:F294"/>
    <mergeCell ref="G294:H294"/>
    <mergeCell ref="J294:L294"/>
    <mergeCell ref="B291:C291"/>
    <mergeCell ref="E291:F291"/>
    <mergeCell ref="G291:H291"/>
    <mergeCell ref="J291:L291"/>
    <mergeCell ref="B292:C292"/>
    <mergeCell ref="E292:F292"/>
    <mergeCell ref="G292:H292"/>
    <mergeCell ref="J292:L292"/>
    <mergeCell ref="B289:C289"/>
    <mergeCell ref="E289:F289"/>
    <mergeCell ref="G289:H289"/>
    <mergeCell ref="J289:L289"/>
    <mergeCell ref="B290:C290"/>
    <mergeCell ref="E290:F290"/>
    <mergeCell ref="G290:H290"/>
    <mergeCell ref="J290:L290"/>
    <mergeCell ref="B287:C287"/>
    <mergeCell ref="E287:F287"/>
    <mergeCell ref="G287:H287"/>
    <mergeCell ref="J287:L287"/>
    <mergeCell ref="B288:C288"/>
    <mergeCell ref="E288:F288"/>
    <mergeCell ref="G288:H288"/>
    <mergeCell ref="J288:L288"/>
    <mergeCell ref="B285:C285"/>
    <mergeCell ref="E285:F285"/>
    <mergeCell ref="G285:H285"/>
    <mergeCell ref="J285:L285"/>
    <mergeCell ref="B286:C286"/>
    <mergeCell ref="E286:F286"/>
    <mergeCell ref="G286:H286"/>
    <mergeCell ref="J286:L286"/>
    <mergeCell ref="B283:C283"/>
    <mergeCell ref="E283:F283"/>
    <mergeCell ref="G283:H283"/>
    <mergeCell ref="J283:L283"/>
    <mergeCell ref="B284:C284"/>
    <mergeCell ref="E284:F284"/>
    <mergeCell ref="G284:H284"/>
    <mergeCell ref="J284:L284"/>
    <mergeCell ref="B281:C281"/>
    <mergeCell ref="E281:F281"/>
    <mergeCell ref="G281:H281"/>
    <mergeCell ref="J281:L281"/>
    <mergeCell ref="B282:C282"/>
    <mergeCell ref="E282:F282"/>
    <mergeCell ref="G282:H282"/>
    <mergeCell ref="J282:L282"/>
    <mergeCell ref="B279:C279"/>
    <mergeCell ref="E279:F279"/>
    <mergeCell ref="G279:H279"/>
    <mergeCell ref="J279:L279"/>
    <mergeCell ref="B280:C280"/>
    <mergeCell ref="E280:F280"/>
    <mergeCell ref="G280:H280"/>
    <mergeCell ref="J280:L280"/>
    <mergeCell ref="B277:C277"/>
    <mergeCell ref="E277:F277"/>
    <mergeCell ref="G277:H277"/>
    <mergeCell ref="J277:L277"/>
    <mergeCell ref="B278:C278"/>
    <mergeCell ref="E278:F278"/>
    <mergeCell ref="G278:H278"/>
    <mergeCell ref="J278:L278"/>
    <mergeCell ref="B274:C274"/>
    <mergeCell ref="E274:F274"/>
    <mergeCell ref="G274:H274"/>
    <mergeCell ref="J274:L274"/>
    <mergeCell ref="B276:C276"/>
    <mergeCell ref="E276:F276"/>
    <mergeCell ref="G276:H276"/>
    <mergeCell ref="J276:L276"/>
    <mergeCell ref="B272:C272"/>
    <mergeCell ref="E272:F272"/>
    <mergeCell ref="G272:H272"/>
    <mergeCell ref="J272:L272"/>
    <mergeCell ref="B273:C273"/>
    <mergeCell ref="E273:F273"/>
    <mergeCell ref="G273:H273"/>
    <mergeCell ref="J273:L273"/>
    <mergeCell ref="B270:C270"/>
    <mergeCell ref="E270:F270"/>
    <mergeCell ref="G270:H270"/>
    <mergeCell ref="J270:L270"/>
    <mergeCell ref="B271:C271"/>
    <mergeCell ref="E271:F271"/>
    <mergeCell ref="G271:H271"/>
    <mergeCell ref="J271:L271"/>
    <mergeCell ref="B268:C268"/>
    <mergeCell ref="E268:F268"/>
    <mergeCell ref="G268:H268"/>
    <mergeCell ref="J268:L268"/>
    <mergeCell ref="B269:C269"/>
    <mergeCell ref="E269:F269"/>
    <mergeCell ref="G269:H269"/>
    <mergeCell ref="J269:L269"/>
    <mergeCell ref="B266:C266"/>
    <mergeCell ref="E266:F266"/>
    <mergeCell ref="G266:H266"/>
    <mergeCell ref="J266:L266"/>
    <mergeCell ref="B267:C267"/>
    <mergeCell ref="E267:F267"/>
    <mergeCell ref="G267:H267"/>
    <mergeCell ref="J267:L267"/>
    <mergeCell ref="B264:C264"/>
    <mergeCell ref="E264:F264"/>
    <mergeCell ref="G264:H264"/>
    <mergeCell ref="J264:L264"/>
    <mergeCell ref="B265:C265"/>
    <mergeCell ref="E265:F265"/>
    <mergeCell ref="G265:H265"/>
    <mergeCell ref="J265:L265"/>
    <mergeCell ref="B262:C262"/>
    <mergeCell ref="E262:F262"/>
    <mergeCell ref="G262:H262"/>
    <mergeCell ref="J262:L262"/>
    <mergeCell ref="B263:C263"/>
    <mergeCell ref="E263:F263"/>
    <mergeCell ref="G263:H263"/>
    <mergeCell ref="J263:L263"/>
    <mergeCell ref="B260:C260"/>
    <mergeCell ref="E260:F260"/>
    <mergeCell ref="G260:H260"/>
    <mergeCell ref="J260:L260"/>
    <mergeCell ref="B261:C261"/>
    <mergeCell ref="E261:F261"/>
    <mergeCell ref="G261:H261"/>
    <mergeCell ref="J261:L261"/>
    <mergeCell ref="B258:C258"/>
    <mergeCell ref="E258:F258"/>
    <mergeCell ref="G258:H258"/>
    <mergeCell ref="J258:L258"/>
    <mergeCell ref="B259:C259"/>
    <mergeCell ref="E259:F259"/>
    <mergeCell ref="G259:H259"/>
    <mergeCell ref="J259:L259"/>
    <mergeCell ref="B256:C256"/>
    <mergeCell ref="E256:F256"/>
    <mergeCell ref="G256:H256"/>
    <mergeCell ref="J256:L256"/>
    <mergeCell ref="B257:C257"/>
    <mergeCell ref="E257:F257"/>
    <mergeCell ref="G257:H257"/>
    <mergeCell ref="J257:L257"/>
    <mergeCell ref="B254:C254"/>
    <mergeCell ref="E254:F254"/>
    <mergeCell ref="G254:H254"/>
    <mergeCell ref="J254:L254"/>
    <mergeCell ref="B255:C255"/>
    <mergeCell ref="E255:F255"/>
    <mergeCell ref="G255:H255"/>
    <mergeCell ref="J255:L255"/>
    <mergeCell ref="B252:C252"/>
    <mergeCell ref="E252:F252"/>
    <mergeCell ref="G252:H252"/>
    <mergeCell ref="J252:L252"/>
    <mergeCell ref="B253:C253"/>
    <mergeCell ref="E253:F253"/>
    <mergeCell ref="G253:H253"/>
    <mergeCell ref="J253:L253"/>
    <mergeCell ref="B250:C250"/>
    <mergeCell ref="E250:F250"/>
    <mergeCell ref="G250:H250"/>
    <mergeCell ref="J250:L250"/>
    <mergeCell ref="B251:C251"/>
    <mergeCell ref="E251:F251"/>
    <mergeCell ref="G251:H251"/>
    <mergeCell ref="J251:L251"/>
    <mergeCell ref="B248:C248"/>
    <mergeCell ref="E248:F248"/>
    <mergeCell ref="G248:H248"/>
    <mergeCell ref="J248:L248"/>
    <mergeCell ref="B249:C249"/>
    <mergeCell ref="E249:F249"/>
    <mergeCell ref="G249:H249"/>
    <mergeCell ref="J249:L249"/>
    <mergeCell ref="B246:C246"/>
    <mergeCell ref="E246:F246"/>
    <mergeCell ref="G246:H246"/>
    <mergeCell ref="J246:L246"/>
    <mergeCell ref="B247:C247"/>
    <mergeCell ref="E247:F247"/>
    <mergeCell ref="G247:H247"/>
    <mergeCell ref="J247:L247"/>
    <mergeCell ref="B244:C244"/>
    <mergeCell ref="E244:F244"/>
    <mergeCell ref="G244:H244"/>
    <mergeCell ref="J244:L244"/>
    <mergeCell ref="B245:C245"/>
    <mergeCell ref="E245:F245"/>
    <mergeCell ref="G245:H245"/>
    <mergeCell ref="J245:L245"/>
    <mergeCell ref="B242:C242"/>
    <mergeCell ref="E242:F242"/>
    <mergeCell ref="G242:H242"/>
    <mergeCell ref="J242:L242"/>
    <mergeCell ref="B243:C243"/>
    <mergeCell ref="E243:F243"/>
    <mergeCell ref="G243:H243"/>
    <mergeCell ref="J243:L243"/>
    <mergeCell ref="B240:C240"/>
    <mergeCell ref="E240:F240"/>
    <mergeCell ref="G240:H240"/>
    <mergeCell ref="J240:L240"/>
    <mergeCell ref="B241:C241"/>
    <mergeCell ref="E241:F241"/>
    <mergeCell ref="G241:H241"/>
    <mergeCell ref="J241:L241"/>
    <mergeCell ref="B238:C238"/>
    <mergeCell ref="E238:F238"/>
    <mergeCell ref="G238:H238"/>
    <mergeCell ref="J238:L238"/>
    <mergeCell ref="B239:C239"/>
    <mergeCell ref="E239:F239"/>
    <mergeCell ref="G239:H239"/>
    <mergeCell ref="J239:L239"/>
    <mergeCell ref="B235:C235"/>
    <mergeCell ref="E235:F235"/>
    <mergeCell ref="G235:H235"/>
    <mergeCell ref="J235:L235"/>
    <mergeCell ref="B236:C236"/>
    <mergeCell ref="E236:F236"/>
    <mergeCell ref="G236:H236"/>
    <mergeCell ref="J236:L236"/>
    <mergeCell ref="B233:C233"/>
    <mergeCell ref="E233:F233"/>
    <mergeCell ref="G233:H233"/>
    <mergeCell ref="J233:L233"/>
    <mergeCell ref="B234:C234"/>
    <mergeCell ref="E234:F234"/>
    <mergeCell ref="G234:H234"/>
    <mergeCell ref="J234:L234"/>
    <mergeCell ref="B231:C231"/>
    <mergeCell ref="E231:F231"/>
    <mergeCell ref="G231:H231"/>
    <mergeCell ref="J231:L231"/>
    <mergeCell ref="B232:C232"/>
    <mergeCell ref="E232:F232"/>
    <mergeCell ref="G232:H232"/>
    <mergeCell ref="J232:L232"/>
    <mergeCell ref="B229:C229"/>
    <mergeCell ref="E229:F229"/>
    <mergeCell ref="G229:H229"/>
    <mergeCell ref="J229:L229"/>
    <mergeCell ref="B230:C230"/>
    <mergeCell ref="E230:F230"/>
    <mergeCell ref="G230:H230"/>
    <mergeCell ref="J230:L230"/>
    <mergeCell ref="B227:C227"/>
    <mergeCell ref="E227:F227"/>
    <mergeCell ref="G227:H227"/>
    <mergeCell ref="J227:L227"/>
    <mergeCell ref="B228:C228"/>
    <mergeCell ref="E228:F228"/>
    <mergeCell ref="G228:H228"/>
    <mergeCell ref="J228:L228"/>
    <mergeCell ref="B225:C225"/>
    <mergeCell ref="E225:F225"/>
    <mergeCell ref="G225:H225"/>
    <mergeCell ref="J225:L225"/>
    <mergeCell ref="B226:C226"/>
    <mergeCell ref="E226:F226"/>
    <mergeCell ref="G226:H226"/>
    <mergeCell ref="J226:L226"/>
    <mergeCell ref="B223:C223"/>
    <mergeCell ref="E223:F223"/>
    <mergeCell ref="G223:H223"/>
    <mergeCell ref="J223:L223"/>
    <mergeCell ref="B224:C224"/>
    <mergeCell ref="E224:F224"/>
    <mergeCell ref="G224:H224"/>
    <mergeCell ref="J224:L224"/>
    <mergeCell ref="B221:C221"/>
    <mergeCell ref="E221:F221"/>
    <mergeCell ref="G221:H221"/>
    <mergeCell ref="J221:L221"/>
    <mergeCell ref="B222:C222"/>
    <mergeCell ref="E222:F222"/>
    <mergeCell ref="G222:H222"/>
    <mergeCell ref="J222:L222"/>
    <mergeCell ref="B219:C219"/>
    <mergeCell ref="E219:F219"/>
    <mergeCell ref="G219:H219"/>
    <mergeCell ref="J219:L219"/>
    <mergeCell ref="B220:C220"/>
    <mergeCell ref="E220:F220"/>
    <mergeCell ref="G220:H220"/>
    <mergeCell ref="J220:L220"/>
    <mergeCell ref="B217:C217"/>
    <mergeCell ref="E217:F217"/>
    <mergeCell ref="G217:H217"/>
    <mergeCell ref="J217:L217"/>
    <mergeCell ref="B218:C218"/>
    <mergeCell ref="E218:F218"/>
    <mergeCell ref="G218:H218"/>
    <mergeCell ref="J218:L218"/>
    <mergeCell ref="B215:C215"/>
    <mergeCell ref="E215:F215"/>
    <mergeCell ref="G215:H215"/>
    <mergeCell ref="J215:L215"/>
    <mergeCell ref="B216:C216"/>
    <mergeCell ref="E216:F216"/>
    <mergeCell ref="G216:H216"/>
    <mergeCell ref="J216:L216"/>
    <mergeCell ref="B213:C213"/>
    <mergeCell ref="E213:F213"/>
    <mergeCell ref="G213:H213"/>
    <mergeCell ref="J213:L213"/>
    <mergeCell ref="B214:C214"/>
    <mergeCell ref="E214:F214"/>
    <mergeCell ref="G214:H214"/>
    <mergeCell ref="J214:L214"/>
    <mergeCell ref="B211:C211"/>
    <mergeCell ref="E211:F211"/>
    <mergeCell ref="G211:H211"/>
    <mergeCell ref="J211:L211"/>
    <mergeCell ref="B212:C212"/>
    <mergeCell ref="E212:F212"/>
    <mergeCell ref="G212:H212"/>
    <mergeCell ref="J212:L212"/>
    <mergeCell ref="B209:C209"/>
    <mergeCell ref="E209:F209"/>
    <mergeCell ref="G209:H209"/>
    <mergeCell ref="J209:L209"/>
    <mergeCell ref="B210:C210"/>
    <mergeCell ref="E210:F210"/>
    <mergeCell ref="G210:H210"/>
    <mergeCell ref="J210:L210"/>
    <mergeCell ref="B207:C207"/>
    <mergeCell ref="E207:F207"/>
    <mergeCell ref="G207:H207"/>
    <mergeCell ref="J207:L207"/>
    <mergeCell ref="B208:C208"/>
    <mergeCell ref="E208:F208"/>
    <mergeCell ref="G208:H208"/>
    <mergeCell ref="J208:L208"/>
    <mergeCell ref="B205:C205"/>
    <mergeCell ref="E205:F205"/>
    <mergeCell ref="G205:H205"/>
    <mergeCell ref="J205:L205"/>
    <mergeCell ref="B206:C206"/>
    <mergeCell ref="E206:F206"/>
    <mergeCell ref="G206:H206"/>
    <mergeCell ref="J206:L206"/>
    <mergeCell ref="B203:C203"/>
    <mergeCell ref="E203:F203"/>
    <mergeCell ref="G203:H203"/>
    <mergeCell ref="J203:L203"/>
    <mergeCell ref="B204:C204"/>
    <mergeCell ref="E204:F204"/>
    <mergeCell ref="G204:H204"/>
    <mergeCell ref="J204:L204"/>
    <mergeCell ref="B201:C201"/>
    <mergeCell ref="E201:F201"/>
    <mergeCell ref="G201:H201"/>
    <mergeCell ref="J201:L201"/>
    <mergeCell ref="B202:C202"/>
    <mergeCell ref="E202:F202"/>
    <mergeCell ref="G202:H202"/>
    <mergeCell ref="J202:L202"/>
    <mergeCell ref="N198:N199"/>
    <mergeCell ref="G199:H199"/>
    <mergeCell ref="J199:L199"/>
    <mergeCell ref="B200:C200"/>
    <mergeCell ref="E200:F200"/>
    <mergeCell ref="G200:H200"/>
    <mergeCell ref="J200:L200"/>
    <mergeCell ref="B194:D194"/>
    <mergeCell ref="I194:J194"/>
    <mergeCell ref="K194:L194"/>
    <mergeCell ref="E196:L197"/>
    <mergeCell ref="A198:A199"/>
    <mergeCell ref="B198:C199"/>
    <mergeCell ref="D198:D199"/>
    <mergeCell ref="E198:F199"/>
    <mergeCell ref="G198:I198"/>
    <mergeCell ref="J198:L198"/>
    <mergeCell ref="B192:D192"/>
    <mergeCell ref="I192:J192"/>
    <mergeCell ref="K192:L192"/>
    <mergeCell ref="B193:D193"/>
    <mergeCell ref="I193:J193"/>
    <mergeCell ref="K193:L193"/>
    <mergeCell ref="B190:D190"/>
    <mergeCell ref="I190:J190"/>
    <mergeCell ref="K190:L190"/>
    <mergeCell ref="B191:D191"/>
    <mergeCell ref="I191:J191"/>
    <mergeCell ref="K191:L191"/>
    <mergeCell ref="B188:D188"/>
    <mergeCell ref="I188:J188"/>
    <mergeCell ref="K188:L188"/>
    <mergeCell ref="B189:D189"/>
    <mergeCell ref="I189:J189"/>
    <mergeCell ref="K189:L189"/>
    <mergeCell ref="B186:D186"/>
    <mergeCell ref="I186:J186"/>
    <mergeCell ref="K186:L186"/>
    <mergeCell ref="B187:D187"/>
    <mergeCell ref="I187:J187"/>
    <mergeCell ref="K187:L187"/>
    <mergeCell ref="B184:D184"/>
    <mergeCell ref="I184:J184"/>
    <mergeCell ref="K184:L184"/>
    <mergeCell ref="B185:D185"/>
    <mergeCell ref="I185:J185"/>
    <mergeCell ref="K185:L185"/>
    <mergeCell ref="B182:D182"/>
    <mergeCell ref="I182:J182"/>
    <mergeCell ref="K182:L182"/>
    <mergeCell ref="B183:D183"/>
    <mergeCell ref="I183:J183"/>
    <mergeCell ref="K183:L183"/>
    <mergeCell ref="B180:D180"/>
    <mergeCell ref="I180:J180"/>
    <mergeCell ref="K180:L180"/>
    <mergeCell ref="B181:D181"/>
    <mergeCell ref="I181:J181"/>
    <mergeCell ref="K181:L181"/>
    <mergeCell ref="B178:D178"/>
    <mergeCell ref="I178:J178"/>
    <mergeCell ref="K178:L178"/>
    <mergeCell ref="B179:D179"/>
    <mergeCell ref="I179:J179"/>
    <mergeCell ref="K179:L179"/>
    <mergeCell ref="B176:D176"/>
    <mergeCell ref="I176:J176"/>
    <mergeCell ref="K176:L176"/>
    <mergeCell ref="B177:D177"/>
    <mergeCell ref="I177:J177"/>
    <mergeCell ref="K177:L177"/>
    <mergeCell ref="B174:D174"/>
    <mergeCell ref="I174:J174"/>
    <mergeCell ref="K174:L174"/>
    <mergeCell ref="B175:D175"/>
    <mergeCell ref="I175:J175"/>
    <mergeCell ref="K175:L175"/>
    <mergeCell ref="B172:D172"/>
    <mergeCell ref="I172:J172"/>
    <mergeCell ref="K172:L172"/>
    <mergeCell ref="B173:D173"/>
    <mergeCell ref="I173:J173"/>
    <mergeCell ref="K173:L173"/>
    <mergeCell ref="B170:D170"/>
    <mergeCell ref="I170:J170"/>
    <mergeCell ref="K170:L170"/>
    <mergeCell ref="B171:D171"/>
    <mergeCell ref="I171:J171"/>
    <mergeCell ref="K171:L171"/>
    <mergeCell ref="B168:D168"/>
    <mergeCell ref="I168:J168"/>
    <mergeCell ref="K168:L168"/>
    <mergeCell ref="B169:D169"/>
    <mergeCell ref="I169:J169"/>
    <mergeCell ref="K169:L169"/>
    <mergeCell ref="C161:I161"/>
    <mergeCell ref="B163:F163"/>
    <mergeCell ref="G163:H163"/>
    <mergeCell ref="J163:L163"/>
    <mergeCell ref="B164:H164"/>
    <mergeCell ref="D166:G166"/>
    <mergeCell ref="A159:B159"/>
    <mergeCell ref="C159:D159"/>
    <mergeCell ref="E159:F159"/>
    <mergeCell ref="G159:H159"/>
    <mergeCell ref="I159:J159"/>
    <mergeCell ref="A160:B160"/>
    <mergeCell ref="C160:D160"/>
    <mergeCell ref="E160:F160"/>
    <mergeCell ref="G160:H160"/>
    <mergeCell ref="I160:J160"/>
    <mergeCell ref="A157:B157"/>
    <mergeCell ref="C157:D157"/>
    <mergeCell ref="E157:F157"/>
    <mergeCell ref="G157:H157"/>
    <mergeCell ref="I157:J157"/>
    <mergeCell ref="A158:B158"/>
    <mergeCell ref="C158:D158"/>
    <mergeCell ref="E158:F158"/>
    <mergeCell ref="G158:H158"/>
    <mergeCell ref="I158:J158"/>
    <mergeCell ref="A155:B155"/>
    <mergeCell ref="C155:D155"/>
    <mergeCell ref="E155:F155"/>
    <mergeCell ref="G155:H155"/>
    <mergeCell ref="I155:J155"/>
    <mergeCell ref="A156:B156"/>
    <mergeCell ref="C156:D156"/>
    <mergeCell ref="E156:F156"/>
    <mergeCell ref="G156:H156"/>
    <mergeCell ref="I156:J156"/>
    <mergeCell ref="A153:B153"/>
    <mergeCell ref="C153:D153"/>
    <mergeCell ref="E153:F153"/>
    <mergeCell ref="G153:H153"/>
    <mergeCell ref="I153:J153"/>
    <mergeCell ref="A154:B154"/>
    <mergeCell ref="C154:D154"/>
    <mergeCell ref="E154:F154"/>
    <mergeCell ref="G154:H154"/>
    <mergeCell ref="I154:J154"/>
    <mergeCell ref="A151:B151"/>
    <mergeCell ref="C151:D151"/>
    <mergeCell ref="E151:F151"/>
    <mergeCell ref="G151:H151"/>
    <mergeCell ref="I151:J151"/>
    <mergeCell ref="A152:B152"/>
    <mergeCell ref="C152:D152"/>
    <mergeCell ref="E152:F152"/>
    <mergeCell ref="G152:H152"/>
    <mergeCell ref="I152:J152"/>
    <mergeCell ref="A149:J149"/>
    <mergeCell ref="A150:B150"/>
    <mergeCell ref="C150:D150"/>
    <mergeCell ref="E150:F150"/>
    <mergeCell ref="G150:H150"/>
    <mergeCell ref="I150:J150"/>
    <mergeCell ref="A147:B147"/>
    <mergeCell ref="C147:D147"/>
    <mergeCell ref="E147:F147"/>
    <mergeCell ref="G147:H147"/>
    <mergeCell ref="I147:J147"/>
    <mergeCell ref="A148:B148"/>
    <mergeCell ref="C148:D148"/>
    <mergeCell ref="E148:F148"/>
    <mergeCell ref="G148:H148"/>
    <mergeCell ref="I148:J148"/>
    <mergeCell ref="M145:N145"/>
    <mergeCell ref="O145:P145"/>
    <mergeCell ref="A146:B146"/>
    <mergeCell ref="C146:D146"/>
    <mergeCell ref="E146:F146"/>
    <mergeCell ref="G146:H146"/>
    <mergeCell ref="I146:J146"/>
    <mergeCell ref="M146:N146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M144:N144"/>
    <mergeCell ref="O142:P142"/>
    <mergeCell ref="A143:B143"/>
    <mergeCell ref="C143:D143"/>
    <mergeCell ref="E143:F143"/>
    <mergeCell ref="G143:H143"/>
    <mergeCell ref="I143:J143"/>
    <mergeCell ref="M143:N143"/>
    <mergeCell ref="A142:B142"/>
    <mergeCell ref="C142:D142"/>
    <mergeCell ref="E142:F142"/>
    <mergeCell ref="G142:H142"/>
    <mergeCell ref="I142:J142"/>
    <mergeCell ref="M142:N142"/>
    <mergeCell ref="O140:P140"/>
    <mergeCell ref="A141:B141"/>
    <mergeCell ref="C141:D141"/>
    <mergeCell ref="E141:F141"/>
    <mergeCell ref="G141:H141"/>
    <mergeCell ref="I141:J141"/>
    <mergeCell ref="M141:N141"/>
    <mergeCell ref="O141:P141"/>
    <mergeCell ref="A140:B140"/>
    <mergeCell ref="C140:D140"/>
    <mergeCell ref="E140:F140"/>
    <mergeCell ref="G140:H140"/>
    <mergeCell ref="I140:J140"/>
    <mergeCell ref="M140:N140"/>
    <mergeCell ref="O138:P138"/>
    <mergeCell ref="A139:B139"/>
    <mergeCell ref="C139:D139"/>
    <mergeCell ref="E139:F139"/>
    <mergeCell ref="G139:H139"/>
    <mergeCell ref="I139:J139"/>
    <mergeCell ref="M139:N139"/>
    <mergeCell ref="O139:P139"/>
    <mergeCell ref="A138:B138"/>
    <mergeCell ref="C138:D138"/>
    <mergeCell ref="E138:F138"/>
    <mergeCell ref="G138:H138"/>
    <mergeCell ref="I138:J138"/>
    <mergeCell ref="M138:N138"/>
    <mergeCell ref="O136:P136"/>
    <mergeCell ref="A137:B137"/>
    <mergeCell ref="C137:D137"/>
    <mergeCell ref="E137:F137"/>
    <mergeCell ref="G137:H137"/>
    <mergeCell ref="I137:J137"/>
    <mergeCell ref="M137:N137"/>
    <mergeCell ref="O137:P137"/>
    <mergeCell ref="A136:B136"/>
    <mergeCell ref="C136:D136"/>
    <mergeCell ref="E136:F136"/>
    <mergeCell ref="G136:H136"/>
    <mergeCell ref="I136:J136"/>
    <mergeCell ref="M136:N136"/>
    <mergeCell ref="O134:P134"/>
    <mergeCell ref="A135:B135"/>
    <mergeCell ref="C135:D135"/>
    <mergeCell ref="E135:F135"/>
    <mergeCell ref="G135:H135"/>
    <mergeCell ref="I135:J135"/>
    <mergeCell ref="M135:N135"/>
    <mergeCell ref="O135:P135"/>
    <mergeCell ref="A134:B134"/>
    <mergeCell ref="C134:D134"/>
    <mergeCell ref="E134:F134"/>
    <mergeCell ref="G134:H134"/>
    <mergeCell ref="I134:J134"/>
    <mergeCell ref="M134:N134"/>
    <mergeCell ref="O132:P132"/>
    <mergeCell ref="A133:B133"/>
    <mergeCell ref="C133:D133"/>
    <mergeCell ref="E133:F133"/>
    <mergeCell ref="G133:H133"/>
    <mergeCell ref="I133:J133"/>
    <mergeCell ref="M133:N133"/>
    <mergeCell ref="O133:P133"/>
    <mergeCell ref="A132:B132"/>
    <mergeCell ref="C132:D132"/>
    <mergeCell ref="E132:F132"/>
    <mergeCell ref="G132:H132"/>
    <mergeCell ref="I132:J132"/>
    <mergeCell ref="M132:N132"/>
    <mergeCell ref="A131:B131"/>
    <mergeCell ref="C131:D131"/>
    <mergeCell ref="E131:F131"/>
    <mergeCell ref="G131:H131"/>
    <mergeCell ref="I131:J131"/>
    <mergeCell ref="M131:N131"/>
    <mergeCell ref="O131:P131"/>
    <mergeCell ref="A130:B130"/>
    <mergeCell ref="C130:D130"/>
    <mergeCell ref="E130:F130"/>
    <mergeCell ref="G130:H130"/>
    <mergeCell ref="I130:J130"/>
    <mergeCell ref="A129:B129"/>
    <mergeCell ref="C129:D129"/>
    <mergeCell ref="E129:F129"/>
    <mergeCell ref="G129:H129"/>
    <mergeCell ref="I129:J129"/>
    <mergeCell ref="A125:J125"/>
    <mergeCell ref="E127:F127"/>
    <mergeCell ref="G127:H127"/>
    <mergeCell ref="I127:J127"/>
    <mergeCell ref="E123:G123"/>
    <mergeCell ref="A124:J124"/>
    <mergeCell ref="A118:D118"/>
    <mergeCell ref="B121:I121"/>
    <mergeCell ref="A116:B116"/>
    <mergeCell ref="B33:I33"/>
    <mergeCell ref="E35:G35"/>
    <mergeCell ref="A36:J36"/>
    <mergeCell ref="A37:J37"/>
    <mergeCell ref="A112:B112"/>
    <mergeCell ref="A113:B113"/>
    <mergeCell ref="A114:B114"/>
    <mergeCell ref="A115:B115"/>
    <mergeCell ref="A108:B108"/>
    <mergeCell ref="A109:B109"/>
    <mergeCell ref="A110:B110"/>
    <mergeCell ref="A111:B111"/>
    <mergeCell ref="A105:B105"/>
    <mergeCell ref="A106:B106"/>
    <mergeCell ref="A107:B107"/>
    <mergeCell ref="A103:B103"/>
    <mergeCell ref="A104:B104"/>
    <mergeCell ref="J101:J102"/>
    <mergeCell ref="A101:B102"/>
    <mergeCell ref="C101:C102"/>
    <mergeCell ref="D101:D102"/>
    <mergeCell ref="E101:E102"/>
    <mergeCell ref="G101:G102"/>
    <mergeCell ref="H101:H102"/>
    <mergeCell ref="G99:I99"/>
    <mergeCell ref="G11:I11"/>
    <mergeCell ref="A97:D97"/>
    <mergeCell ref="F97:J97"/>
    <mergeCell ref="A9:D9"/>
    <mergeCell ref="F9:J9"/>
    <mergeCell ref="A95:I95"/>
    <mergeCell ref="A94:I94"/>
    <mergeCell ref="A13:B14"/>
    <mergeCell ref="C13:C14"/>
    <mergeCell ref="D13:D14"/>
    <mergeCell ref="E13:E14"/>
    <mergeCell ref="A93:B93"/>
    <mergeCell ref="C93:F93"/>
    <mergeCell ref="H92:I92"/>
    <mergeCell ref="A91:E91"/>
    <mergeCell ref="H91:I91"/>
    <mergeCell ref="A43:B43"/>
    <mergeCell ref="A44:B44"/>
    <mergeCell ref="A45:B45"/>
    <mergeCell ref="A46:B46"/>
    <mergeCell ref="A47:B47"/>
    <mergeCell ref="A48:B48"/>
    <mergeCell ref="A49:B49"/>
    <mergeCell ref="A50:B50"/>
    <mergeCell ref="A61:B61"/>
    <mergeCell ref="A42:B42"/>
    <mergeCell ref="G13:G14"/>
    <mergeCell ref="H13:H14"/>
    <mergeCell ref="J13:J14"/>
  </mergeCells>
  <conditionalFormatting sqref="I131:J148 C152:D160">
    <cfRule type="cellIs" dxfId="13" priority="7" stopIfTrue="1" operator="equal">
      <formula>0</formula>
    </cfRule>
  </conditionalFormatting>
  <conditionalFormatting sqref="I90:J90 I43:J49 I51:J71">
    <cfRule type="cellIs" dxfId="12" priority="6" stopIfTrue="1" operator="equal">
      <formula>0</formula>
    </cfRule>
  </conditionalFormatting>
  <conditionalFormatting sqref="C75:C89">
    <cfRule type="cellIs" dxfId="11" priority="3" stopIfTrue="1" operator="equal">
      <formula>0</formula>
    </cfRule>
  </conditionalFormatting>
  <conditionalFormatting sqref="A75:A89">
    <cfRule type="cellIs" dxfId="10" priority="2" operator="equal">
      <formula>0</formula>
    </cfRule>
  </conditionalFormatting>
  <conditionalFormatting sqref="I50:J50">
    <cfRule type="cellIs" dxfId="4" priority="1" stopIfTrue="1" operator="equal">
      <formula>0</formula>
    </cfRule>
  </conditionalFormatting>
  <dataValidations count="1">
    <dataValidation type="list" allowBlank="1" showInputMessage="1" showErrorMessage="1" sqref="A90 A71:B71 A43:A70">
      <formula1>meft_siyah</formula1>
    </dataValidation>
  </dataValidations>
  <hyperlinks>
    <hyperlink ref="C1" location="Основной!A2:J62" display="Təzə variant"/>
    <hyperlink ref="F1:G1" location="Основной!A91" display="Köhnə variant"/>
    <hyperlink ref="C1:D1" location="Основной!A2" display="Təzə variant"/>
    <hyperlink ref="C90" location="Основной!A2:J62" display="Təzə variant"/>
    <hyperlink ref="F90:G90" location="Основной!A91" display="Köhnə variant"/>
    <hyperlink ref="C90:D90" location="Основной!A2" display="Təzə variant"/>
  </hyperlinks>
  <printOptions horizontalCentered="1"/>
  <pageMargins left="0" right="0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Основной</vt:lpstr>
      <vt:lpstr>meft_siyah</vt:lpstr>
      <vt:lpstr>Основной!MSN_MoneyCentral_Investor_Stock_Quotes_1</vt:lpstr>
      <vt:lpstr>Основной!MSN_MoneyCentral_Investor_Stock_Quotes_2</vt:lpstr>
      <vt:lpstr>Основной!MSN_MoneyCentral_Investor_Stock_Quotes_3</vt:lpstr>
      <vt:lpstr>Основной!MSN_MoneyCentral_Investor_Stock_Quotes_4</vt:lpstr>
      <vt:lpstr>дп001</vt:lpstr>
      <vt:lpstr>колво001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2014-07-02T10:21:51Z</dcterms:created>
  <dcterms:modified xsi:type="dcterms:W3CDTF">2014-07-12T13:38:51Z</dcterms:modified>
</cp:coreProperties>
</file>