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AG27" i="3"/>
  <c r="AF27"/>
  <c r="AE27"/>
  <c r="AD27"/>
  <c r="AA27"/>
  <c r="Z27"/>
  <c r="Y27"/>
  <c r="X27"/>
  <c r="W27"/>
  <c r="T27"/>
  <c r="S27"/>
  <c r="R27"/>
  <c r="Q27"/>
  <c r="P27"/>
  <c r="M27"/>
  <c r="L27"/>
  <c r="K27"/>
  <c r="J27"/>
  <c r="I27"/>
  <c r="F27"/>
  <c r="E27"/>
  <c r="D27"/>
  <c r="B27" s="1"/>
  <c r="C27"/>
  <c r="AG25"/>
  <c r="AF25"/>
  <c r="AE25"/>
  <c r="AD25"/>
  <c r="AA25"/>
  <c r="Z25"/>
  <c r="Y25"/>
  <c r="X25"/>
  <c r="W25"/>
  <c r="T25"/>
  <c r="S25"/>
  <c r="R25"/>
  <c r="Q25"/>
  <c r="P25"/>
  <c r="M25"/>
  <c r="L25"/>
  <c r="K25"/>
  <c r="J25"/>
  <c r="I25"/>
  <c r="F25"/>
  <c r="E25"/>
  <c r="D25"/>
  <c r="B25" s="1"/>
  <c r="C25"/>
  <c r="AG23"/>
  <c r="AF23"/>
  <c r="AE23"/>
  <c r="AD23"/>
  <c r="AA23"/>
  <c r="Z23"/>
  <c r="Y23"/>
  <c r="X23"/>
  <c r="W23"/>
  <c r="T23"/>
  <c r="S23"/>
  <c r="R23"/>
  <c r="Q23"/>
  <c r="P23"/>
  <c r="M23"/>
  <c r="L23"/>
  <c r="K23"/>
  <c r="J23"/>
  <c r="I23"/>
  <c r="F23"/>
  <c r="E23"/>
  <c r="D23"/>
  <c r="B23" s="1"/>
  <c r="C23"/>
  <c r="AG21"/>
  <c r="AF21"/>
  <c r="AE21"/>
  <c r="AD21"/>
  <c r="AA21"/>
  <c r="Z21"/>
  <c r="Y21"/>
  <c r="X21"/>
  <c r="W21"/>
  <c r="T21"/>
  <c r="S21"/>
  <c r="R21"/>
  <c r="Q21"/>
  <c r="P21"/>
  <c r="M21"/>
  <c r="L21"/>
  <c r="K21"/>
  <c r="J21"/>
  <c r="I21"/>
  <c r="F21"/>
  <c r="E21"/>
  <c r="D21"/>
  <c r="B21" s="1"/>
  <c r="C21"/>
  <c r="AF19"/>
  <c r="AE19"/>
  <c r="AD19"/>
  <c r="AA19"/>
  <c r="Z19"/>
  <c r="Y19"/>
  <c r="X19"/>
  <c r="W19"/>
  <c r="T19"/>
  <c r="S19"/>
  <c r="R19"/>
  <c r="Q19"/>
  <c r="P19"/>
  <c r="M19"/>
  <c r="L19"/>
  <c r="K19"/>
  <c r="J19"/>
  <c r="I19"/>
  <c r="F19"/>
  <c r="E19"/>
  <c r="D19"/>
  <c r="C19"/>
  <c r="B19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7" s="1"/>
  <c r="B4" s="1"/>
  <c r="C17"/>
  <c r="AQ15"/>
  <c r="AL15"/>
  <c r="AI15"/>
  <c r="AQ14"/>
  <c r="AL14"/>
  <c r="AI14"/>
  <c r="AQ13"/>
  <c r="AI13"/>
  <c r="AL13" s="1"/>
  <c r="AQ12"/>
  <c r="AI12"/>
  <c r="AL12" s="1"/>
  <c r="AQ11"/>
  <c r="AL11"/>
  <c r="AI11"/>
  <c r="AQ10"/>
  <c r="AL10"/>
  <c r="AI10"/>
  <c r="AQ9"/>
  <c r="AI9"/>
  <c r="AL9" s="1"/>
  <c r="AQ8"/>
  <c r="AI8"/>
  <c r="AL8" s="1"/>
  <c r="AI7"/>
  <c r="AL7" s="1"/>
  <c r="D3"/>
  <c r="E3" s="1"/>
  <c r="C1"/>
  <c r="AL17" l="1"/>
  <c r="F3"/>
  <c r="E1"/>
  <c r="AI17"/>
  <c r="D1"/>
  <c r="G3" l="1"/>
  <c r="F1"/>
  <c r="G1" l="1"/>
  <c r="H3"/>
  <c r="I3" l="1"/>
  <c r="H1"/>
  <c r="J3" l="1"/>
  <c r="I1"/>
  <c r="K3" l="1"/>
  <c r="J1"/>
  <c r="L3" l="1"/>
  <c r="K1"/>
  <c r="M3" l="1"/>
  <c r="L1"/>
  <c r="M1" l="1"/>
  <c r="N3"/>
  <c r="O3" l="1"/>
  <c r="N1"/>
  <c r="P3" l="1"/>
  <c r="O1"/>
  <c r="Q3" l="1"/>
  <c r="P1"/>
  <c r="R3" l="1"/>
  <c r="Q1"/>
  <c r="S3" l="1"/>
  <c r="R1"/>
  <c r="S1" l="1"/>
  <c r="T3"/>
  <c r="U3" l="1"/>
  <c r="T1"/>
  <c r="U1" l="1"/>
  <c r="V3"/>
  <c r="W3" l="1"/>
  <c r="V1"/>
  <c r="X3" l="1"/>
  <c r="W1"/>
  <c r="Y3" l="1"/>
  <c r="X1"/>
  <c r="Z3" l="1"/>
  <c r="Y1"/>
  <c r="AA3" l="1"/>
  <c r="Z1"/>
  <c r="AB3" l="1"/>
  <c r="AA1"/>
  <c r="AC3" l="1"/>
  <c r="AB1"/>
  <c r="AD3" l="1"/>
  <c r="AC1"/>
  <c r="AE3" l="1"/>
  <c r="AD1"/>
  <c r="AF3" l="1"/>
  <c r="AE1"/>
  <c r="AG3" l="1"/>
  <c r="AF1"/>
  <c r="AH3" l="1"/>
  <c r="AH1" s="1"/>
  <c r="AP7" s="1" a="1"/>
  <c r="AP7" s="1"/>
  <c r="AG1"/>
  <c r="AP17" l="1"/>
  <c r="AQ7"/>
  <c r="AQ17" s="1"/>
</calcChain>
</file>

<file path=xl/sharedStrings.xml><?xml version="1.0" encoding="utf-8"?>
<sst xmlns="http://schemas.openxmlformats.org/spreadsheetml/2006/main" count="104" uniqueCount="41">
  <si>
    <t>Производство № 1</t>
  </si>
  <si>
    <t>норма выработки</t>
  </si>
  <si>
    <t>Абрадушкина  Ольга   Анатольевна</t>
  </si>
  <si>
    <t>ШФ-20ГО</t>
  </si>
  <si>
    <t>ШФ-20 УО</t>
  </si>
  <si>
    <t>ШФ-10МО</t>
  </si>
  <si>
    <t>ДИФ10А</t>
  </si>
  <si>
    <t>ДИФ10Б</t>
  </si>
  <si>
    <t>отраб раб дней</t>
  </si>
  <si>
    <t>Сводная</t>
  </si>
  <si>
    <t>Оправлено за день</t>
  </si>
  <si>
    <t xml:space="preserve">Оправлено всего </t>
  </si>
  <si>
    <t>Расценка за</t>
  </si>
  <si>
    <t xml:space="preserve">ИТОГО З/ПЛ </t>
  </si>
  <si>
    <t>кол-во за вых дни</t>
  </si>
  <si>
    <t>ЗП за вых дни к=2</t>
  </si>
  <si>
    <t>кол-во за будние дни</t>
  </si>
  <si>
    <t>кол-во сверхурочных</t>
  </si>
  <si>
    <t>ЗП за будние дни</t>
  </si>
  <si>
    <t>Допл за сверхурочн время</t>
  </si>
  <si>
    <t>Премия</t>
  </si>
  <si>
    <t>Код</t>
  </si>
  <si>
    <t>Наименование изделия</t>
  </si>
  <si>
    <t>1шт</t>
  </si>
  <si>
    <t>шт.</t>
  </si>
  <si>
    <t>C4 - 550 I М</t>
  </si>
  <si>
    <t>в ячейке AP посчитать количество за Сб и Вс</t>
  </si>
  <si>
    <t>С4 - 550 I (н)</t>
  </si>
  <si>
    <t>С4 - 550 I (в)</t>
  </si>
  <si>
    <t>С4 - 550 II М</t>
  </si>
  <si>
    <t>С4 - 550 II (н)</t>
  </si>
  <si>
    <t>С4 - 550 II (в)</t>
  </si>
  <si>
    <t xml:space="preserve">НСФ - 70/25-095 </t>
  </si>
  <si>
    <t>НСФ - 70/25-095 (в)</t>
  </si>
  <si>
    <t>НСФ - 70/25-095 (н)</t>
  </si>
  <si>
    <t>Кол-во отр дней</t>
  </si>
  <si>
    <t>отр дни на ШФ 20УО</t>
  </si>
  <si>
    <t>отр дни на ШФ 20ГО</t>
  </si>
  <si>
    <t>отр дни на ШФ 10МО</t>
  </si>
  <si>
    <t>отр дни на ДИФ10А</t>
  </si>
  <si>
    <t>отр дни на ДИФ10Б</t>
  </si>
</sst>
</file>

<file path=xl/styles.xml><?xml version="1.0" encoding="utf-8"?>
<styleSheet xmlns="http://schemas.openxmlformats.org/spreadsheetml/2006/main">
  <numFmts count="2">
    <numFmt numFmtId="164" formatCode="ddd"/>
    <numFmt numFmtId="165" formatCode="[$-419]d\ mmm;@"/>
  </numFmts>
  <fonts count="30">
    <font>
      <sz val="11"/>
      <color theme="1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sz val="10"/>
      <color indexed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i/>
      <sz val="10"/>
      <name val="Arial"/>
      <family val="2"/>
      <charset val="204"/>
    </font>
    <font>
      <sz val="8"/>
      <color indexed="12"/>
      <name val="Arial Cyr"/>
      <charset val="204"/>
    </font>
    <font>
      <i/>
      <sz val="14"/>
      <color indexed="12"/>
      <name val="Monotype Corsiva"/>
      <family val="4"/>
      <charset val="204"/>
    </font>
    <font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0"/>
      <color theme="3" tint="-0.249977111117893"/>
      <name val="Arial Cyr"/>
      <family val="2"/>
      <charset val="204"/>
    </font>
    <font>
      <b/>
      <sz val="8"/>
      <color theme="3" tint="-0.249977111117893"/>
      <name val="Arial Cyr"/>
      <family val="2"/>
      <charset val="204"/>
    </font>
    <font>
      <sz val="14"/>
      <color theme="3" tint="-0.249977111117893"/>
      <name val="Arial Cyr"/>
      <family val="2"/>
      <charset val="204"/>
    </font>
    <font>
      <b/>
      <sz val="11"/>
      <color theme="3" tint="-0.249977111117893"/>
      <name val="Arial Cyr"/>
      <family val="2"/>
      <charset val="204"/>
    </font>
    <font>
      <b/>
      <i/>
      <sz val="10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i/>
      <sz val="9"/>
      <color indexed="12"/>
      <name val="Arial Cyr"/>
      <charset val="204"/>
    </font>
    <font>
      <b/>
      <i/>
      <sz val="11"/>
      <color rgb="FFFF0000"/>
      <name val="Arial Cyr"/>
      <charset val="204"/>
    </font>
    <font>
      <sz val="10"/>
      <color indexed="12"/>
      <name val="Arial Cyr"/>
      <charset val="204"/>
    </font>
    <font>
      <b/>
      <sz val="8"/>
      <color indexed="12"/>
      <name val="Arial Cyr"/>
      <family val="2"/>
      <charset val="204"/>
    </font>
    <font>
      <b/>
      <sz val="9"/>
      <color indexed="20"/>
      <name val="Arial Cyr"/>
      <family val="2"/>
      <charset val="204"/>
    </font>
    <font>
      <sz val="10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2" borderId="5" xfId="0" applyFont="1" applyFill="1" applyBorder="1"/>
    <xf numFmtId="0" fontId="7" fillId="2" borderId="6" xfId="0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center" vertical="top" shrinkToFit="1"/>
    </xf>
    <xf numFmtId="0" fontId="5" fillId="0" borderId="0" xfId="0" applyFont="1" applyFill="1"/>
    <xf numFmtId="0" fontId="1" fillId="2" borderId="0" xfId="0" applyNumberFormat="1" applyFont="1" applyFill="1" applyAlignment="1"/>
    <xf numFmtId="0" fontId="0" fillId="3" borderId="0" xfId="0" applyFill="1"/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0" fillId="0" borderId="2" xfId="0" applyFont="1" applyBorder="1"/>
    <xf numFmtId="0" fontId="11" fillId="0" borderId="0" xfId="0" applyFont="1" applyBorder="1" applyAlignment="1">
      <alignment horizontal="left"/>
    </xf>
    <xf numFmtId="1" fontId="1" fillId="0" borderId="0" xfId="0" applyNumberFormat="1" applyFont="1"/>
    <xf numFmtId="0" fontId="1" fillId="4" borderId="8" xfId="0" applyFont="1" applyFill="1" applyBorder="1"/>
    <xf numFmtId="0" fontId="1" fillId="0" borderId="0" xfId="0" applyFont="1"/>
    <xf numFmtId="0" fontId="12" fillId="0" borderId="0" xfId="0" applyFont="1" applyFill="1" applyBorder="1" applyAlignment="1"/>
    <xf numFmtId="0" fontId="13" fillId="0" borderId="9" xfId="0" applyFont="1" applyFill="1" applyBorder="1" applyAlignment="1">
      <alignment horizontal="left"/>
    </xf>
    <xf numFmtId="0" fontId="14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left"/>
    </xf>
    <xf numFmtId="0" fontId="16" fillId="0" borderId="11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8" xfId="0" applyFont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21" xfId="0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5" fillId="0" borderId="24" xfId="0" applyFont="1" applyBorder="1"/>
    <xf numFmtId="0" fontId="25" fillId="0" borderId="25" xfId="0" applyFont="1" applyBorder="1"/>
    <xf numFmtId="3" fontId="1" fillId="4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3" fontId="1" fillId="4" borderId="19" xfId="0" applyNumberFormat="1" applyFont="1" applyFill="1" applyBorder="1"/>
    <xf numFmtId="3" fontId="1" fillId="3" borderId="3" xfId="0" applyNumberFormat="1" applyFont="1" applyFill="1" applyBorder="1" applyAlignment="1">
      <alignment horizontal="center"/>
    </xf>
    <xf numFmtId="2" fontId="19" fillId="0" borderId="19" xfId="0" applyNumberFormat="1" applyFont="1" applyFill="1" applyBorder="1" applyAlignment="1"/>
    <xf numFmtId="0" fontId="0" fillId="0" borderId="0" xfId="0" applyFill="1" applyBorder="1" applyAlignment="1"/>
    <xf numFmtId="0" fontId="26" fillId="0" borderId="0" xfId="0" applyFont="1" applyFill="1"/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0" fontId="25" fillId="0" borderId="0" xfId="0" applyFont="1" applyFill="1" applyBorder="1" applyAlignment="1"/>
    <xf numFmtId="0" fontId="28" fillId="4" borderId="1" xfId="0" applyFont="1" applyFill="1" applyBorder="1" applyAlignment="1">
      <alignment horizontal="center" vertical="center" wrapText="1"/>
    </xf>
    <xf numFmtId="3" fontId="19" fillId="4" borderId="10" xfId="0" applyNumberFormat="1" applyFont="1" applyFill="1" applyBorder="1" applyAlignment="1">
      <alignment horizontal="center"/>
    </xf>
    <xf numFmtId="3" fontId="19" fillId="4" borderId="26" xfId="0" applyNumberFormat="1" applyFont="1" applyFill="1" applyBorder="1" applyAlignment="1">
      <alignment horizontal="center" vertical="center" wrapText="1"/>
    </xf>
    <xf numFmtId="3" fontId="19" fillId="4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/>
    <xf numFmtId="3" fontId="19" fillId="4" borderId="10" xfId="0" applyNumberFormat="1" applyFont="1" applyFill="1" applyBorder="1"/>
    <xf numFmtId="0" fontId="29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/>
    <xf numFmtId="3" fontId="2" fillId="0" borderId="26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8"/>
  <sheetViews>
    <sheetView tabSelected="1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P7" sqref="AP7"/>
    </sheetView>
  </sheetViews>
  <sheetFormatPr defaultRowHeight="14.4"/>
  <cols>
    <col min="2" max="2" width="24.5546875" customWidth="1"/>
    <col min="36" max="36" width="2.5546875" customWidth="1"/>
    <col min="39" max="39" width="2.77734375" customWidth="1"/>
    <col min="40" max="40" width="2.21875" customWidth="1"/>
    <col min="41" max="41" width="2.6640625" customWidth="1"/>
  </cols>
  <sheetData>
    <row r="1" spans="1:49" ht="21.6">
      <c r="A1" s="1" t="s">
        <v>0</v>
      </c>
      <c r="B1" s="2"/>
      <c r="C1" s="3">
        <f>C3</f>
        <v>41821</v>
      </c>
      <c r="D1" s="3">
        <f t="shared" ref="D1:AH1" si="0">D3</f>
        <v>41822</v>
      </c>
      <c r="E1" s="3">
        <f t="shared" si="0"/>
        <v>41823</v>
      </c>
      <c r="F1" s="3">
        <f t="shared" si="0"/>
        <v>41824</v>
      </c>
      <c r="G1" s="3">
        <f t="shared" si="0"/>
        <v>41825</v>
      </c>
      <c r="H1" s="3">
        <f t="shared" si="0"/>
        <v>41826</v>
      </c>
      <c r="I1" s="3">
        <f t="shared" si="0"/>
        <v>41827</v>
      </c>
      <c r="J1" s="3">
        <f t="shared" si="0"/>
        <v>41828</v>
      </c>
      <c r="K1" s="3">
        <f t="shared" si="0"/>
        <v>41829</v>
      </c>
      <c r="L1" s="3">
        <f t="shared" si="0"/>
        <v>41830</v>
      </c>
      <c r="M1" s="3">
        <f t="shared" si="0"/>
        <v>41831</v>
      </c>
      <c r="N1" s="3">
        <f t="shared" si="0"/>
        <v>41832</v>
      </c>
      <c r="O1" s="3">
        <f t="shared" si="0"/>
        <v>41833</v>
      </c>
      <c r="P1" s="3">
        <f t="shared" si="0"/>
        <v>41834</v>
      </c>
      <c r="Q1" s="3">
        <f t="shared" si="0"/>
        <v>41835</v>
      </c>
      <c r="R1" s="3">
        <f t="shared" si="0"/>
        <v>41836</v>
      </c>
      <c r="S1" s="3">
        <f t="shared" si="0"/>
        <v>41837</v>
      </c>
      <c r="T1" s="3">
        <f t="shared" si="0"/>
        <v>41838</v>
      </c>
      <c r="U1" s="3">
        <f t="shared" si="0"/>
        <v>41839</v>
      </c>
      <c r="V1" s="3">
        <f t="shared" si="0"/>
        <v>41840</v>
      </c>
      <c r="W1" s="3">
        <f t="shared" si="0"/>
        <v>41841</v>
      </c>
      <c r="X1" s="3">
        <f t="shared" si="0"/>
        <v>41842</v>
      </c>
      <c r="Y1" s="3">
        <f t="shared" si="0"/>
        <v>41843</v>
      </c>
      <c r="Z1" s="3">
        <f t="shared" si="0"/>
        <v>41844</v>
      </c>
      <c r="AA1" s="3">
        <f t="shared" si="0"/>
        <v>41845</v>
      </c>
      <c r="AB1" s="3">
        <f>AB3</f>
        <v>41846</v>
      </c>
      <c r="AC1" s="3">
        <f>AC3</f>
        <v>41847</v>
      </c>
      <c r="AD1" s="3">
        <f t="shared" si="0"/>
        <v>41848</v>
      </c>
      <c r="AE1" s="3">
        <f t="shared" si="0"/>
        <v>41849</v>
      </c>
      <c r="AF1" s="3">
        <f t="shared" si="0"/>
        <v>41850</v>
      </c>
      <c r="AG1" s="3">
        <f t="shared" si="0"/>
        <v>41851</v>
      </c>
      <c r="AH1" s="3">
        <f t="shared" si="0"/>
        <v>41852</v>
      </c>
      <c r="AK1" s="4"/>
      <c r="AL1" s="5"/>
      <c r="AP1" s="6"/>
      <c r="AQ1" s="7"/>
      <c r="AR1" s="7"/>
      <c r="AS1" s="8" t="s">
        <v>1</v>
      </c>
      <c r="AT1" s="7"/>
      <c r="AU1" s="7"/>
      <c r="AV1" s="7"/>
      <c r="AW1" s="7"/>
    </row>
    <row r="2" spans="1:49" ht="18.600000000000001" thickBot="1">
      <c r="A2" s="9" t="s">
        <v>2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K2" s="13"/>
      <c r="AL2" s="13"/>
      <c r="AP2" s="14"/>
      <c r="AQ2" s="14"/>
      <c r="AR2" s="14"/>
      <c r="AS2" s="14" t="s">
        <v>3</v>
      </c>
      <c r="AT2" s="15" t="s">
        <v>4</v>
      </c>
      <c r="AU2" s="15" t="s">
        <v>5</v>
      </c>
      <c r="AV2" s="14" t="s">
        <v>6</v>
      </c>
      <c r="AW2" s="14" t="s">
        <v>7</v>
      </c>
    </row>
    <row r="3" spans="1:49" ht="18" thickBot="1">
      <c r="A3" s="16">
        <v>15</v>
      </c>
      <c r="B3" s="17" t="s">
        <v>8</v>
      </c>
      <c r="C3" s="18">
        <v>41821</v>
      </c>
      <c r="D3" s="18">
        <f>C3+1</f>
        <v>41822</v>
      </c>
      <c r="E3" s="18">
        <f t="shared" ref="E3:AH3" si="1">D3+1</f>
        <v>41823</v>
      </c>
      <c r="F3" s="18">
        <f t="shared" si="1"/>
        <v>41824</v>
      </c>
      <c r="G3" s="18">
        <f t="shared" si="1"/>
        <v>41825</v>
      </c>
      <c r="H3" s="18">
        <f t="shared" si="1"/>
        <v>41826</v>
      </c>
      <c r="I3" s="18">
        <f t="shared" si="1"/>
        <v>41827</v>
      </c>
      <c r="J3" s="18">
        <f t="shared" si="1"/>
        <v>41828</v>
      </c>
      <c r="K3" s="18">
        <f t="shared" si="1"/>
        <v>41829</v>
      </c>
      <c r="L3" s="18">
        <f t="shared" si="1"/>
        <v>41830</v>
      </c>
      <c r="M3" s="18">
        <f t="shared" si="1"/>
        <v>41831</v>
      </c>
      <c r="N3" s="18">
        <f t="shared" si="1"/>
        <v>41832</v>
      </c>
      <c r="O3" s="18">
        <f t="shared" si="1"/>
        <v>41833</v>
      </c>
      <c r="P3" s="18">
        <f t="shared" si="1"/>
        <v>41834</v>
      </c>
      <c r="Q3" s="18">
        <f t="shared" si="1"/>
        <v>41835</v>
      </c>
      <c r="R3" s="18">
        <f t="shared" si="1"/>
        <v>41836</v>
      </c>
      <c r="S3" s="18">
        <f t="shared" si="1"/>
        <v>41837</v>
      </c>
      <c r="T3" s="18">
        <f t="shared" si="1"/>
        <v>41838</v>
      </c>
      <c r="U3" s="18">
        <f t="shared" si="1"/>
        <v>41839</v>
      </c>
      <c r="V3" s="18">
        <f t="shared" si="1"/>
        <v>41840</v>
      </c>
      <c r="W3" s="18">
        <f t="shared" si="1"/>
        <v>41841</v>
      </c>
      <c r="X3" s="18">
        <f t="shared" si="1"/>
        <v>41842</v>
      </c>
      <c r="Y3" s="18">
        <f t="shared" si="1"/>
        <v>41843</v>
      </c>
      <c r="Z3" s="18">
        <f t="shared" si="1"/>
        <v>41844</v>
      </c>
      <c r="AA3" s="18">
        <f t="shared" si="1"/>
        <v>41845</v>
      </c>
      <c r="AB3" s="18">
        <f t="shared" si="1"/>
        <v>41846</v>
      </c>
      <c r="AC3" s="18">
        <f t="shared" si="1"/>
        <v>41847</v>
      </c>
      <c r="AD3" s="18">
        <f t="shared" si="1"/>
        <v>41848</v>
      </c>
      <c r="AE3" s="18">
        <f t="shared" si="1"/>
        <v>41849</v>
      </c>
      <c r="AF3" s="18">
        <f t="shared" si="1"/>
        <v>41850</v>
      </c>
      <c r="AG3" s="18">
        <f t="shared" si="1"/>
        <v>41851</v>
      </c>
      <c r="AH3" s="18">
        <f t="shared" si="1"/>
        <v>41852</v>
      </c>
      <c r="AI3" s="19" t="s">
        <v>9</v>
      </c>
      <c r="AK3" s="20"/>
      <c r="AL3" s="20"/>
      <c r="AP3" s="21"/>
      <c r="AQ3" s="21"/>
      <c r="AR3" s="21"/>
      <c r="AS3" s="22">
        <v>860</v>
      </c>
      <c r="AT3" s="22">
        <v>470</v>
      </c>
      <c r="AU3" s="21">
        <v>900</v>
      </c>
      <c r="AV3" s="21">
        <v>250</v>
      </c>
      <c r="AW3" s="21">
        <v>250</v>
      </c>
    </row>
    <row r="4" spans="1:49" ht="40.799999999999997" thickBot="1">
      <c r="A4" s="23"/>
      <c r="B4" s="24">
        <f>B17</f>
        <v>6</v>
      </c>
      <c r="C4" s="25" t="s">
        <v>10</v>
      </c>
      <c r="D4" s="25" t="s">
        <v>10</v>
      </c>
      <c r="E4" s="25" t="s">
        <v>10</v>
      </c>
      <c r="F4" s="25" t="s">
        <v>10</v>
      </c>
      <c r="G4" s="25" t="s">
        <v>10</v>
      </c>
      <c r="H4" s="25" t="s">
        <v>10</v>
      </c>
      <c r="I4" s="25" t="s">
        <v>10</v>
      </c>
      <c r="J4" s="25" t="s">
        <v>10</v>
      </c>
      <c r="K4" s="25" t="s">
        <v>10</v>
      </c>
      <c r="L4" s="25" t="s">
        <v>10</v>
      </c>
      <c r="M4" s="25" t="s">
        <v>10</v>
      </c>
      <c r="N4" s="25" t="s">
        <v>10</v>
      </c>
      <c r="O4" s="25" t="s">
        <v>10</v>
      </c>
      <c r="P4" s="25" t="s">
        <v>10</v>
      </c>
      <c r="Q4" s="25" t="s">
        <v>10</v>
      </c>
      <c r="R4" s="25" t="s">
        <v>10</v>
      </c>
      <c r="S4" s="25" t="s">
        <v>10</v>
      </c>
      <c r="T4" s="25" t="s">
        <v>10</v>
      </c>
      <c r="U4" s="25" t="s">
        <v>10</v>
      </c>
      <c r="V4" s="25" t="s">
        <v>10</v>
      </c>
      <c r="W4" s="25" t="s">
        <v>10</v>
      </c>
      <c r="X4" s="25" t="s">
        <v>10</v>
      </c>
      <c r="Y4" s="25" t="s">
        <v>10</v>
      </c>
      <c r="Z4" s="25" t="s">
        <v>10</v>
      </c>
      <c r="AA4" s="25" t="s">
        <v>10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  <c r="AG4" s="25" t="s">
        <v>10</v>
      </c>
      <c r="AH4" s="25" t="s">
        <v>10</v>
      </c>
      <c r="AI4" s="26" t="s">
        <v>11</v>
      </c>
      <c r="AK4" s="27" t="s">
        <v>12</v>
      </c>
      <c r="AL4" s="28" t="s">
        <v>13</v>
      </c>
      <c r="AP4" s="29" t="s">
        <v>14</v>
      </c>
      <c r="AQ4" s="30" t="s">
        <v>15</v>
      </c>
      <c r="AS4" s="31" t="s">
        <v>16</v>
      </c>
      <c r="AT4" s="31" t="s">
        <v>17</v>
      </c>
      <c r="AU4" s="32" t="s">
        <v>18</v>
      </c>
      <c r="AV4" s="32" t="s">
        <v>19</v>
      </c>
      <c r="AW4" s="32" t="s">
        <v>20</v>
      </c>
    </row>
    <row r="5" spans="1:49" ht="30.6">
      <c r="A5" s="33" t="s">
        <v>21</v>
      </c>
      <c r="B5" s="34" t="s">
        <v>22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6"/>
      <c r="AI5" s="37"/>
      <c r="AK5" s="38" t="s">
        <v>23</v>
      </c>
      <c r="AL5" s="39"/>
      <c r="AP5" s="40"/>
      <c r="AQ5" s="41"/>
      <c r="AS5" s="42"/>
      <c r="AT5" s="42"/>
      <c r="AU5" s="43"/>
      <c r="AV5" s="43"/>
      <c r="AW5" s="43"/>
    </row>
    <row r="6" spans="1:49" ht="15" thickBot="1">
      <c r="A6" s="44"/>
      <c r="B6" s="45"/>
      <c r="C6" s="46" t="s">
        <v>24</v>
      </c>
      <c r="D6" s="46" t="s">
        <v>24</v>
      </c>
      <c r="E6" s="46" t="s">
        <v>24</v>
      </c>
      <c r="F6" s="46" t="s">
        <v>24</v>
      </c>
      <c r="G6" s="46" t="s">
        <v>24</v>
      </c>
      <c r="H6" s="46" t="s">
        <v>24</v>
      </c>
      <c r="I6" s="46" t="s">
        <v>24</v>
      </c>
      <c r="J6" s="46" t="s">
        <v>24</v>
      </c>
      <c r="K6" s="46" t="s">
        <v>24</v>
      </c>
      <c r="L6" s="46" t="s">
        <v>24</v>
      </c>
      <c r="M6" s="46" t="s">
        <v>24</v>
      </c>
      <c r="N6" s="46" t="s">
        <v>24</v>
      </c>
      <c r="O6" s="46" t="s">
        <v>24</v>
      </c>
      <c r="P6" s="46" t="s">
        <v>24</v>
      </c>
      <c r="Q6" s="46" t="s">
        <v>24</v>
      </c>
      <c r="R6" s="46" t="s">
        <v>24</v>
      </c>
      <c r="S6" s="46" t="s">
        <v>24</v>
      </c>
      <c r="T6" s="46" t="s">
        <v>24</v>
      </c>
      <c r="U6" s="46" t="s">
        <v>24</v>
      </c>
      <c r="V6" s="46" t="s">
        <v>24</v>
      </c>
      <c r="W6" s="46" t="s">
        <v>24</v>
      </c>
      <c r="X6" s="46" t="s">
        <v>24</v>
      </c>
      <c r="Y6" s="46" t="s">
        <v>24</v>
      </c>
      <c r="Z6" s="46" t="s">
        <v>24</v>
      </c>
      <c r="AA6" s="46" t="s">
        <v>24</v>
      </c>
      <c r="AB6" s="46" t="s">
        <v>24</v>
      </c>
      <c r="AC6" s="46" t="s">
        <v>24</v>
      </c>
      <c r="AD6" s="46" t="s">
        <v>24</v>
      </c>
      <c r="AE6" s="46" t="s">
        <v>24</v>
      </c>
      <c r="AF6" s="46" t="s">
        <v>24</v>
      </c>
      <c r="AG6" s="46" t="s">
        <v>24</v>
      </c>
      <c r="AH6" s="47" t="s">
        <v>24</v>
      </c>
      <c r="AI6" s="48" t="s">
        <v>24</v>
      </c>
      <c r="AK6" s="38"/>
      <c r="AL6" s="49"/>
      <c r="AP6" s="50"/>
      <c r="AQ6" s="50"/>
      <c r="AS6" s="50"/>
      <c r="AT6" s="51"/>
      <c r="AU6" s="51"/>
      <c r="AV6" s="52"/>
      <c r="AW6" s="52"/>
    </row>
    <row r="7" spans="1:49">
      <c r="A7" s="53">
        <v>43200340</v>
      </c>
      <c r="B7" s="54" t="s">
        <v>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>
        <v>100</v>
      </c>
      <c r="AC7" s="55">
        <v>200</v>
      </c>
      <c r="AD7" s="55"/>
      <c r="AE7" s="55"/>
      <c r="AF7" s="55"/>
      <c r="AG7" s="55"/>
      <c r="AH7" s="56"/>
      <c r="AI7" s="57">
        <f>SUM(C7:AH7)</f>
        <v>300</v>
      </c>
      <c r="AK7" s="58">
        <v>60.475800000000007</v>
      </c>
      <c r="AL7" s="59">
        <f>AI7*AK7</f>
        <v>18142.740000000002</v>
      </c>
      <c r="AP7" s="60">
        <f t="array" ref="AP7">SUM(((IFERROR(WEEKDAY($C$1:$AH$1,2),)&gt;5*$C$7:$AH$15)))</f>
        <v>0</v>
      </c>
      <c r="AQ7" s="61">
        <f>AP7*AK7</f>
        <v>0</v>
      </c>
      <c r="AR7" t="s">
        <v>26</v>
      </c>
      <c r="AV7" s="62"/>
      <c r="AW7" s="62"/>
    </row>
    <row r="8" spans="1:49">
      <c r="A8" s="53">
        <v>0</v>
      </c>
      <c r="B8" s="54" t="s">
        <v>27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6"/>
      <c r="AI8" s="57">
        <f t="shared" ref="AI8:AI15" si="2">SUM(C8:AH8)</f>
        <v>0</v>
      </c>
      <c r="AK8" s="58">
        <v>0</v>
      </c>
      <c r="AL8" s="59">
        <f t="shared" ref="AL8:AL15" si="3">AI8*AK8</f>
        <v>0</v>
      </c>
      <c r="AP8" s="57"/>
      <c r="AQ8" s="61">
        <f t="shared" ref="AQ8:AQ15" si="4">AP8*AK8</f>
        <v>0</v>
      </c>
      <c r="AV8" s="62"/>
      <c r="AW8" s="62"/>
    </row>
    <row r="9" spans="1:49">
      <c r="A9" s="53">
        <v>0</v>
      </c>
      <c r="B9" s="54" t="s">
        <v>28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6"/>
      <c r="AI9" s="57">
        <f t="shared" si="2"/>
        <v>0</v>
      </c>
      <c r="AK9" s="58">
        <v>0</v>
      </c>
      <c r="AL9" s="59">
        <f t="shared" si="3"/>
        <v>0</v>
      </c>
      <c r="AP9" s="57"/>
      <c r="AQ9" s="61">
        <f t="shared" si="4"/>
        <v>0</v>
      </c>
      <c r="AV9" s="62"/>
      <c r="AW9" s="62"/>
    </row>
    <row r="10" spans="1:49">
      <c r="A10" s="53">
        <v>43200770</v>
      </c>
      <c r="B10" s="54" t="s">
        <v>29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>
        <v>500</v>
      </c>
      <c r="O10" s="55">
        <v>700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>
        <v>200</v>
      </c>
      <c r="AC10" s="55"/>
      <c r="AD10" s="55"/>
      <c r="AE10" s="55"/>
      <c r="AF10" s="55"/>
      <c r="AG10" s="55"/>
      <c r="AH10" s="56"/>
      <c r="AI10" s="57">
        <f t="shared" si="2"/>
        <v>1400</v>
      </c>
      <c r="AK10" s="58">
        <v>60.475800000000007</v>
      </c>
      <c r="AL10" s="59">
        <f t="shared" si="3"/>
        <v>84666.12000000001</v>
      </c>
      <c r="AP10" s="57"/>
      <c r="AQ10" s="61">
        <f t="shared" si="4"/>
        <v>0</v>
      </c>
      <c r="AV10" s="62"/>
      <c r="AW10" s="62"/>
    </row>
    <row r="11" spans="1:49">
      <c r="A11" s="53">
        <v>0</v>
      </c>
      <c r="B11" s="54" t="s">
        <v>30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>
        <v>500</v>
      </c>
      <c r="AD11" s="55"/>
      <c r="AE11" s="55"/>
      <c r="AF11" s="55"/>
      <c r="AG11" s="55"/>
      <c r="AH11" s="56"/>
      <c r="AI11" s="57">
        <f t="shared" si="2"/>
        <v>500</v>
      </c>
      <c r="AK11" s="58">
        <v>0</v>
      </c>
      <c r="AL11" s="59">
        <f t="shared" si="3"/>
        <v>0</v>
      </c>
      <c r="AP11" s="57"/>
      <c r="AQ11" s="61">
        <f t="shared" si="4"/>
        <v>0</v>
      </c>
      <c r="AV11" s="62"/>
      <c r="AW11" s="62"/>
    </row>
    <row r="12" spans="1:49">
      <c r="A12" s="53">
        <v>0</v>
      </c>
      <c r="B12" s="54" t="s">
        <v>31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6"/>
      <c r="AI12" s="57">
        <f t="shared" si="2"/>
        <v>0</v>
      </c>
      <c r="AK12" s="58">
        <v>0</v>
      </c>
      <c r="AL12" s="59">
        <f t="shared" si="3"/>
        <v>0</v>
      </c>
      <c r="AP12" s="57"/>
      <c r="AQ12" s="61">
        <f t="shared" si="4"/>
        <v>0</v>
      </c>
      <c r="AV12" s="62"/>
      <c r="AW12" s="62"/>
    </row>
    <row r="13" spans="1:49">
      <c r="A13" s="53">
        <v>43200160</v>
      </c>
      <c r="B13" s="54" t="s">
        <v>32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>
        <v>200</v>
      </c>
      <c r="AA13" s="55"/>
      <c r="AB13" s="55"/>
      <c r="AC13" s="55"/>
      <c r="AD13" s="55"/>
      <c r="AE13" s="55"/>
      <c r="AF13" s="55"/>
      <c r="AG13" s="55"/>
      <c r="AH13" s="56"/>
      <c r="AI13" s="57">
        <f t="shared" si="2"/>
        <v>200</v>
      </c>
      <c r="AK13" s="58">
        <v>4.7982916666666675</v>
      </c>
      <c r="AL13" s="59">
        <f t="shared" si="3"/>
        <v>959.65833333333353</v>
      </c>
      <c r="AP13" s="57"/>
      <c r="AQ13" s="61">
        <f t="shared" si="4"/>
        <v>0</v>
      </c>
      <c r="AS13" s="63"/>
      <c r="AV13" s="62"/>
      <c r="AW13" s="62"/>
    </row>
    <row r="14" spans="1:49">
      <c r="A14" s="53">
        <v>0</v>
      </c>
      <c r="B14" s="54" t="s">
        <v>33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>
        <v>300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7">
        <f t="shared" si="2"/>
        <v>300</v>
      </c>
      <c r="AK14" s="58">
        <v>0</v>
      </c>
      <c r="AL14" s="59">
        <f t="shared" si="3"/>
        <v>0</v>
      </c>
      <c r="AP14" s="57"/>
      <c r="AQ14" s="61">
        <f t="shared" si="4"/>
        <v>0</v>
      </c>
      <c r="AV14" s="62"/>
      <c r="AW14" s="62"/>
    </row>
    <row r="15" spans="1:49">
      <c r="A15" s="53">
        <v>0</v>
      </c>
      <c r="B15" s="54" t="s">
        <v>34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6"/>
      <c r="AI15" s="57">
        <f t="shared" si="2"/>
        <v>0</v>
      </c>
      <c r="AK15" s="58">
        <v>0</v>
      </c>
      <c r="AL15" s="59">
        <f t="shared" si="3"/>
        <v>0</v>
      </c>
      <c r="AP15" s="57"/>
      <c r="AQ15" s="61">
        <f t="shared" si="4"/>
        <v>0</v>
      </c>
      <c r="AV15" s="62"/>
      <c r="AW15" s="62"/>
    </row>
    <row r="16" spans="1:49" ht="15" thickBot="1">
      <c r="A16" s="64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6"/>
      <c r="AK16" s="67"/>
      <c r="AL16" s="68"/>
      <c r="AP16" s="69"/>
      <c r="AQ16" s="69"/>
      <c r="AV16" s="69"/>
      <c r="AW16" s="69"/>
    </row>
    <row r="17" spans="1:49" ht="21" thickBot="1">
      <c r="A17" s="70" t="s">
        <v>35</v>
      </c>
      <c r="B17" s="71">
        <f>COUNTIF(C17:AH17,"&gt;0")</f>
        <v>6</v>
      </c>
      <c r="C17" s="72">
        <f t="shared" ref="C17:AI17" si="5">SUM(C7:C16)</f>
        <v>0</v>
      </c>
      <c r="D17" s="72">
        <f t="shared" si="5"/>
        <v>0</v>
      </c>
      <c r="E17" s="72">
        <f t="shared" si="5"/>
        <v>0</v>
      </c>
      <c r="F17" s="72">
        <f t="shared" si="5"/>
        <v>0</v>
      </c>
      <c r="G17" s="72">
        <f t="shared" si="5"/>
        <v>0</v>
      </c>
      <c r="H17" s="72">
        <f t="shared" si="5"/>
        <v>0</v>
      </c>
      <c r="I17" s="72">
        <f t="shared" si="5"/>
        <v>0</v>
      </c>
      <c r="J17" s="72">
        <f t="shared" si="5"/>
        <v>0</v>
      </c>
      <c r="K17" s="72">
        <f t="shared" si="5"/>
        <v>0</v>
      </c>
      <c r="L17" s="72">
        <f t="shared" si="5"/>
        <v>0</v>
      </c>
      <c r="M17" s="72">
        <f t="shared" si="5"/>
        <v>0</v>
      </c>
      <c r="N17" s="72">
        <f t="shared" si="5"/>
        <v>500</v>
      </c>
      <c r="O17" s="72">
        <f t="shared" si="5"/>
        <v>700</v>
      </c>
      <c r="P17" s="72">
        <f t="shared" si="5"/>
        <v>0</v>
      </c>
      <c r="Q17" s="72">
        <f t="shared" si="5"/>
        <v>0</v>
      </c>
      <c r="R17" s="72">
        <f t="shared" si="5"/>
        <v>0</v>
      </c>
      <c r="S17" s="72">
        <f t="shared" si="5"/>
        <v>0</v>
      </c>
      <c r="T17" s="72">
        <f t="shared" si="5"/>
        <v>0</v>
      </c>
      <c r="U17" s="72">
        <f t="shared" si="5"/>
        <v>0</v>
      </c>
      <c r="V17" s="72">
        <f t="shared" si="5"/>
        <v>0</v>
      </c>
      <c r="W17" s="72">
        <f t="shared" si="5"/>
        <v>300</v>
      </c>
      <c r="X17" s="72">
        <f t="shared" si="5"/>
        <v>0</v>
      </c>
      <c r="Y17" s="72">
        <f t="shared" si="5"/>
        <v>0</v>
      </c>
      <c r="Z17" s="72">
        <f t="shared" si="5"/>
        <v>200</v>
      </c>
      <c r="AA17" s="72">
        <f t="shared" si="5"/>
        <v>0</v>
      </c>
      <c r="AB17" s="72">
        <f t="shared" si="5"/>
        <v>300</v>
      </c>
      <c r="AC17" s="72">
        <f t="shared" si="5"/>
        <v>700</v>
      </c>
      <c r="AD17" s="72">
        <f t="shared" si="5"/>
        <v>0</v>
      </c>
      <c r="AE17" s="72">
        <f t="shared" si="5"/>
        <v>0</v>
      </c>
      <c r="AF17" s="72">
        <f t="shared" si="5"/>
        <v>0</v>
      </c>
      <c r="AG17" s="72">
        <f t="shared" si="5"/>
        <v>0</v>
      </c>
      <c r="AH17" s="72">
        <f t="shared" si="5"/>
        <v>0</v>
      </c>
      <c r="AI17" s="73">
        <f t="shared" si="5"/>
        <v>2700</v>
      </c>
      <c r="AK17" s="74"/>
      <c r="AL17" s="75">
        <f>SUM(AL7:AL16)</f>
        <v>103768.51833333336</v>
      </c>
      <c r="AP17" s="75">
        <f>SUM(AP7:AP16)</f>
        <v>0</v>
      </c>
      <c r="AQ17" s="75">
        <f>SUM(AQ7:AQ16)</f>
        <v>0</v>
      </c>
      <c r="AV17" s="76"/>
      <c r="AW17" s="76"/>
    </row>
    <row r="18" spans="1:49" ht="15" thickBo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K18" s="79"/>
      <c r="AL18" s="80"/>
      <c r="AP18" s="81"/>
      <c r="AQ18" s="69"/>
      <c r="AV18" s="69"/>
      <c r="AW18" s="69"/>
    </row>
    <row r="19" spans="1:49" ht="15" thickBot="1">
      <c r="A19" s="77"/>
      <c r="B19" s="71">
        <f>COUNTIF(C19:AH19,"&gt;0")</f>
        <v>0</v>
      </c>
      <c r="C19" s="82" t="e">
        <f>SUM(#REF!)</f>
        <v>#REF!</v>
      </c>
      <c r="D19" s="82" t="e">
        <f>SUM(#REF!)</f>
        <v>#REF!</v>
      </c>
      <c r="E19" s="82" t="e">
        <f>SUM(#REF!)</f>
        <v>#REF!</v>
      </c>
      <c r="F19" s="82" t="e">
        <f>SUM(#REF!)</f>
        <v>#REF!</v>
      </c>
      <c r="G19" s="82"/>
      <c r="H19" s="82"/>
      <c r="I19" s="82" t="e">
        <f>SUM(#REF!)</f>
        <v>#REF!</v>
      </c>
      <c r="J19" s="82" t="e">
        <f>SUM(#REF!)</f>
        <v>#REF!</v>
      </c>
      <c r="K19" s="82" t="e">
        <f>SUM(#REF!)</f>
        <v>#REF!</v>
      </c>
      <c r="L19" s="82" t="e">
        <f>SUM(#REF!)</f>
        <v>#REF!</v>
      </c>
      <c r="M19" s="82" t="e">
        <f>SUM(#REF!)</f>
        <v>#REF!</v>
      </c>
      <c r="N19" s="82"/>
      <c r="O19" s="82"/>
      <c r="P19" s="82" t="e">
        <f>SUM(#REF!)</f>
        <v>#REF!</v>
      </c>
      <c r="Q19" s="82" t="e">
        <f>SUM(#REF!)</f>
        <v>#REF!</v>
      </c>
      <c r="R19" s="82" t="e">
        <f>SUM(#REF!)</f>
        <v>#REF!</v>
      </c>
      <c r="S19" s="82" t="e">
        <f>SUM(#REF!)</f>
        <v>#REF!</v>
      </c>
      <c r="T19" s="82" t="e">
        <f>SUM(#REF!)</f>
        <v>#REF!</v>
      </c>
      <c r="U19" s="82"/>
      <c r="V19" s="82"/>
      <c r="W19" s="82" t="e">
        <f>SUM(#REF!)</f>
        <v>#REF!</v>
      </c>
      <c r="X19" s="82" t="e">
        <f>SUM(#REF!)</f>
        <v>#REF!</v>
      </c>
      <c r="Y19" s="82" t="e">
        <f>SUM(#REF!)</f>
        <v>#REF!</v>
      </c>
      <c r="Z19" s="82" t="e">
        <f>SUM(#REF!)</f>
        <v>#REF!</v>
      </c>
      <c r="AA19" s="82" t="e">
        <f>SUM(#REF!)</f>
        <v>#REF!</v>
      </c>
      <c r="AB19" s="82"/>
      <c r="AC19" s="82"/>
      <c r="AD19" s="82" t="e">
        <f>SUM(#REF!)</f>
        <v>#REF!</v>
      </c>
      <c r="AE19" s="82" t="e">
        <f>SUM(#REF!)</f>
        <v>#REF!</v>
      </c>
      <c r="AF19" s="82" t="e">
        <f>SUM(#REF!)</f>
        <v>#REF!</v>
      </c>
      <c r="AG19" s="82"/>
      <c r="AH19" s="82"/>
      <c r="AI19" s="82"/>
      <c r="AK19" s="79"/>
      <c r="AL19" s="79"/>
      <c r="AP19" s="69"/>
      <c r="AQ19" s="69"/>
      <c r="AT19">
        <v>1</v>
      </c>
      <c r="AV19" s="69"/>
      <c r="AW19" s="69"/>
    </row>
    <row r="20" spans="1:49" ht="15" thickBot="1">
      <c r="A20" s="77"/>
      <c r="B20" s="77" t="s">
        <v>36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K20" s="79"/>
      <c r="AL20" s="79"/>
      <c r="AP20" s="69"/>
      <c r="AQ20" s="69"/>
      <c r="AV20" s="69"/>
      <c r="AW20" s="69"/>
    </row>
    <row r="21" spans="1:49" ht="15" thickBot="1">
      <c r="A21" s="77"/>
      <c r="B21" s="71">
        <f>COUNTIF(C21:AH21,"&gt;0")</f>
        <v>0</v>
      </c>
      <c r="C21" s="65" t="e">
        <f>SUM(#REF!)</f>
        <v>#REF!</v>
      </c>
      <c r="D21" s="65" t="e">
        <f>SUM(#REF!)</f>
        <v>#REF!</v>
      </c>
      <c r="E21" s="65" t="e">
        <f>SUM(#REF!)</f>
        <v>#REF!</v>
      </c>
      <c r="F21" s="65" t="e">
        <f>SUM(#REF!)</f>
        <v>#REF!</v>
      </c>
      <c r="G21" s="65"/>
      <c r="H21" s="65"/>
      <c r="I21" s="65" t="e">
        <f>SUM(#REF!)</f>
        <v>#REF!</v>
      </c>
      <c r="J21" s="65" t="e">
        <f>SUM(#REF!)</f>
        <v>#REF!</v>
      </c>
      <c r="K21" s="65" t="e">
        <f>SUM(#REF!)</f>
        <v>#REF!</v>
      </c>
      <c r="L21" s="65" t="e">
        <f>SUM(#REF!)</f>
        <v>#REF!</v>
      </c>
      <c r="M21" s="65" t="e">
        <f>SUM(#REF!)</f>
        <v>#REF!</v>
      </c>
      <c r="N21" s="65"/>
      <c r="O21" s="65"/>
      <c r="P21" s="65" t="e">
        <f>SUM(#REF!)</f>
        <v>#REF!</v>
      </c>
      <c r="Q21" s="65" t="e">
        <f>SUM(#REF!)</f>
        <v>#REF!</v>
      </c>
      <c r="R21" s="65" t="e">
        <f>SUM(#REF!)</f>
        <v>#REF!</v>
      </c>
      <c r="S21" s="65" t="e">
        <f>SUM(#REF!)</f>
        <v>#REF!</v>
      </c>
      <c r="T21" s="65" t="e">
        <f>SUM(#REF!)</f>
        <v>#REF!</v>
      </c>
      <c r="U21" s="65"/>
      <c r="V21" s="65"/>
      <c r="W21" s="65" t="e">
        <f>SUM(#REF!)</f>
        <v>#REF!</v>
      </c>
      <c r="X21" s="65" t="e">
        <f>SUM(#REF!)</f>
        <v>#REF!</v>
      </c>
      <c r="Y21" s="65" t="e">
        <f>SUM(#REF!)</f>
        <v>#REF!</v>
      </c>
      <c r="Z21" s="65" t="e">
        <f>SUM(#REF!)</f>
        <v>#REF!</v>
      </c>
      <c r="AA21" s="65" t="e">
        <f>SUM(#REF!)</f>
        <v>#REF!</v>
      </c>
      <c r="AB21" s="65"/>
      <c r="AC21" s="65"/>
      <c r="AD21" s="65" t="e">
        <f>SUM(#REF!)</f>
        <v>#REF!</v>
      </c>
      <c r="AE21" s="65" t="e">
        <f>SUM(#REF!)</f>
        <v>#REF!</v>
      </c>
      <c r="AF21" s="65" t="e">
        <f>SUM(#REF!)</f>
        <v>#REF!</v>
      </c>
      <c r="AG21" s="65" t="e">
        <f>SUM(#REF!)</f>
        <v>#REF!</v>
      </c>
      <c r="AH21" s="80"/>
      <c r="AI21" s="79"/>
      <c r="AK21" s="79"/>
      <c r="AL21" s="79"/>
      <c r="AP21" s="69"/>
      <c r="AQ21" s="69"/>
      <c r="AV21" s="69"/>
      <c r="AW21" s="69"/>
    </row>
    <row r="22" spans="1:49" ht="15" thickBot="1">
      <c r="A22" s="65"/>
      <c r="B22" s="77" t="s">
        <v>37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79"/>
      <c r="AK22" s="79"/>
      <c r="AL22" s="79"/>
      <c r="AP22" s="69"/>
      <c r="AQ22" s="69"/>
      <c r="AV22" s="69"/>
      <c r="AW22" s="69"/>
    </row>
    <row r="23" spans="1:49" ht="15" thickBot="1">
      <c r="A23" s="65"/>
      <c r="B23" s="71">
        <f>COUNTIF(C23:AH23,"&gt;0")</f>
        <v>0</v>
      </c>
      <c r="C23" s="65" t="e">
        <f>#REF!</f>
        <v>#REF!</v>
      </c>
      <c r="D23" s="65" t="e">
        <f>#REF!</f>
        <v>#REF!</v>
      </c>
      <c r="E23" s="65" t="e">
        <f>#REF!</f>
        <v>#REF!</v>
      </c>
      <c r="F23" s="65" t="e">
        <f>#REF!</f>
        <v>#REF!</v>
      </c>
      <c r="G23" s="65"/>
      <c r="H23" s="65"/>
      <c r="I23" s="65" t="e">
        <f>#REF!</f>
        <v>#REF!</v>
      </c>
      <c r="J23" s="65" t="e">
        <f>#REF!</f>
        <v>#REF!</v>
      </c>
      <c r="K23" s="65" t="e">
        <f>#REF!</f>
        <v>#REF!</v>
      </c>
      <c r="L23" s="65" t="e">
        <f>#REF!</f>
        <v>#REF!</v>
      </c>
      <c r="M23" s="65" t="e">
        <f>#REF!</f>
        <v>#REF!</v>
      </c>
      <c r="N23" s="65"/>
      <c r="O23" s="65"/>
      <c r="P23" s="65" t="e">
        <f>#REF!</f>
        <v>#REF!</v>
      </c>
      <c r="Q23" s="65" t="e">
        <f>#REF!</f>
        <v>#REF!</v>
      </c>
      <c r="R23" s="65" t="e">
        <f>#REF!</f>
        <v>#REF!</v>
      </c>
      <c r="S23" s="65" t="e">
        <f>#REF!</f>
        <v>#REF!</v>
      </c>
      <c r="T23" s="65" t="e">
        <f>#REF!</f>
        <v>#REF!</v>
      </c>
      <c r="U23" s="65"/>
      <c r="V23" s="65"/>
      <c r="W23" s="65" t="e">
        <f>#REF!</f>
        <v>#REF!</v>
      </c>
      <c r="X23" s="65" t="e">
        <f>#REF!</f>
        <v>#REF!</v>
      </c>
      <c r="Y23" s="65" t="e">
        <f>#REF!</f>
        <v>#REF!</v>
      </c>
      <c r="Z23" s="65" t="e">
        <f>#REF!</f>
        <v>#REF!</v>
      </c>
      <c r="AA23" s="65" t="e">
        <f>#REF!</f>
        <v>#REF!</v>
      </c>
      <c r="AB23" s="65"/>
      <c r="AC23" s="65"/>
      <c r="AD23" s="65" t="e">
        <f>#REF!</f>
        <v>#REF!</v>
      </c>
      <c r="AE23" s="65" t="e">
        <f>#REF!</f>
        <v>#REF!</v>
      </c>
      <c r="AF23" s="65" t="e">
        <f>#REF!</f>
        <v>#REF!</v>
      </c>
      <c r="AG23" s="65" t="e">
        <f>#REF!</f>
        <v>#REF!</v>
      </c>
      <c r="AH23" s="65"/>
      <c r="AI23" s="79"/>
      <c r="AK23" s="79"/>
      <c r="AL23" s="79"/>
      <c r="AP23" s="69"/>
      <c r="AQ23" s="69"/>
      <c r="AV23" s="69"/>
      <c r="AW23" s="69"/>
    </row>
    <row r="24" spans="1:49" ht="15" thickBot="1">
      <c r="A24" s="65"/>
      <c r="B24" s="77" t="s">
        <v>38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79"/>
      <c r="AK24" s="79"/>
      <c r="AL24" s="79"/>
      <c r="AP24" s="69"/>
      <c r="AQ24" s="69"/>
      <c r="AV24" s="69"/>
      <c r="AW24" s="69"/>
    </row>
    <row r="25" spans="1:49" ht="15" thickBot="1">
      <c r="A25" s="65"/>
      <c r="B25" s="71">
        <f>COUNTIF(C25:AH25,"&gt;0")</f>
        <v>0</v>
      </c>
      <c r="C25" s="65" t="e">
        <f>#REF!</f>
        <v>#REF!</v>
      </c>
      <c r="D25" s="65" t="e">
        <f>#REF!</f>
        <v>#REF!</v>
      </c>
      <c r="E25" s="65" t="e">
        <f>#REF!</f>
        <v>#REF!</v>
      </c>
      <c r="F25" s="65" t="e">
        <f>#REF!</f>
        <v>#REF!</v>
      </c>
      <c r="G25" s="65"/>
      <c r="H25" s="65"/>
      <c r="I25" s="65" t="e">
        <f>#REF!</f>
        <v>#REF!</v>
      </c>
      <c r="J25" s="65" t="e">
        <f>#REF!</f>
        <v>#REF!</v>
      </c>
      <c r="K25" s="65" t="e">
        <f>#REF!</f>
        <v>#REF!</v>
      </c>
      <c r="L25" s="65" t="e">
        <f>#REF!</f>
        <v>#REF!</v>
      </c>
      <c r="M25" s="65" t="e">
        <f>#REF!</f>
        <v>#REF!</v>
      </c>
      <c r="N25" s="65"/>
      <c r="O25" s="65"/>
      <c r="P25" s="65" t="e">
        <f>#REF!</f>
        <v>#REF!</v>
      </c>
      <c r="Q25" s="65" t="e">
        <f>#REF!</f>
        <v>#REF!</v>
      </c>
      <c r="R25" s="65" t="e">
        <f>#REF!</f>
        <v>#REF!</v>
      </c>
      <c r="S25" s="65" t="e">
        <f>#REF!</f>
        <v>#REF!</v>
      </c>
      <c r="T25" s="65" t="e">
        <f>#REF!</f>
        <v>#REF!</v>
      </c>
      <c r="U25" s="65"/>
      <c r="V25" s="65"/>
      <c r="W25" s="65" t="e">
        <f>#REF!</f>
        <v>#REF!</v>
      </c>
      <c r="X25" s="65" t="e">
        <f>#REF!</f>
        <v>#REF!</v>
      </c>
      <c r="Y25" s="65" t="e">
        <f>#REF!</f>
        <v>#REF!</v>
      </c>
      <c r="Z25" s="65" t="e">
        <f>#REF!</f>
        <v>#REF!</v>
      </c>
      <c r="AA25" s="65" t="e">
        <f>#REF!</f>
        <v>#REF!</v>
      </c>
      <c r="AB25" s="65"/>
      <c r="AC25" s="65"/>
      <c r="AD25" s="65" t="e">
        <f>#REF!</f>
        <v>#REF!</v>
      </c>
      <c r="AE25" s="65" t="e">
        <f>#REF!</f>
        <v>#REF!</v>
      </c>
      <c r="AF25" s="65" t="e">
        <f>#REF!</f>
        <v>#REF!</v>
      </c>
      <c r="AG25" s="65" t="e">
        <f>#REF!</f>
        <v>#REF!</v>
      </c>
      <c r="AH25" s="65"/>
      <c r="AI25" s="79"/>
      <c r="AK25" s="79"/>
      <c r="AL25" s="79"/>
      <c r="AP25" s="69"/>
      <c r="AQ25" s="69"/>
      <c r="AV25" s="69"/>
      <c r="AW25" s="69"/>
    </row>
    <row r="26" spans="1:49" ht="15" thickBot="1">
      <c r="A26" s="65"/>
      <c r="B26" s="77" t="s">
        <v>39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79"/>
      <c r="AK26" s="79"/>
      <c r="AL26" s="79"/>
      <c r="AP26" s="69"/>
      <c r="AQ26" s="69"/>
      <c r="AV26" s="69"/>
      <c r="AW26" s="69"/>
    </row>
    <row r="27" spans="1:49" ht="15" thickBot="1">
      <c r="A27" s="65"/>
      <c r="B27" s="71">
        <f>COUNTIF(C27:AH27,"&gt;0")</f>
        <v>0</v>
      </c>
      <c r="C27" s="65" t="e">
        <f>#REF!</f>
        <v>#REF!</v>
      </c>
      <c r="D27" s="65" t="e">
        <f>#REF!</f>
        <v>#REF!</v>
      </c>
      <c r="E27" s="65" t="e">
        <f>#REF!</f>
        <v>#REF!</v>
      </c>
      <c r="F27" s="65" t="e">
        <f>#REF!</f>
        <v>#REF!</v>
      </c>
      <c r="G27" s="65"/>
      <c r="H27" s="65"/>
      <c r="I27" s="65" t="e">
        <f>#REF!</f>
        <v>#REF!</v>
      </c>
      <c r="J27" s="65" t="e">
        <f>#REF!</f>
        <v>#REF!</v>
      </c>
      <c r="K27" s="65" t="e">
        <f>#REF!</f>
        <v>#REF!</v>
      </c>
      <c r="L27" s="65" t="e">
        <f>#REF!</f>
        <v>#REF!</v>
      </c>
      <c r="M27" s="65" t="e">
        <f>#REF!</f>
        <v>#REF!</v>
      </c>
      <c r="N27" s="65"/>
      <c r="O27" s="65"/>
      <c r="P27" s="65" t="e">
        <f>#REF!</f>
        <v>#REF!</v>
      </c>
      <c r="Q27" s="65" t="e">
        <f>#REF!</f>
        <v>#REF!</v>
      </c>
      <c r="R27" s="65" t="e">
        <f>#REF!</f>
        <v>#REF!</v>
      </c>
      <c r="S27" s="65" t="e">
        <f>#REF!</f>
        <v>#REF!</v>
      </c>
      <c r="T27" s="65" t="e">
        <f>#REF!</f>
        <v>#REF!</v>
      </c>
      <c r="U27" s="65"/>
      <c r="V27" s="65"/>
      <c r="W27" s="65" t="e">
        <f>#REF!</f>
        <v>#REF!</v>
      </c>
      <c r="X27" s="65" t="e">
        <f>#REF!</f>
        <v>#REF!</v>
      </c>
      <c r="Y27" s="65" t="e">
        <f>#REF!</f>
        <v>#REF!</v>
      </c>
      <c r="Z27" s="65" t="e">
        <f>#REF!</f>
        <v>#REF!</v>
      </c>
      <c r="AA27" s="65" t="e">
        <f>#REF!</f>
        <v>#REF!</v>
      </c>
      <c r="AB27" s="65"/>
      <c r="AC27" s="65"/>
      <c r="AD27" s="65" t="e">
        <f>#REF!</f>
        <v>#REF!</v>
      </c>
      <c r="AE27" s="65" t="e">
        <f>#REF!</f>
        <v>#REF!</v>
      </c>
      <c r="AF27" s="65" t="e">
        <f>#REF!</f>
        <v>#REF!</v>
      </c>
      <c r="AG27" s="65" t="e">
        <f>#REF!</f>
        <v>#REF!</v>
      </c>
      <c r="AH27" s="65"/>
      <c r="AI27" s="79"/>
      <c r="AK27" s="79"/>
      <c r="AL27" s="79"/>
      <c r="AP27" s="83"/>
      <c r="AQ27" s="69"/>
      <c r="AV27" s="69"/>
      <c r="AW27" s="69"/>
    </row>
    <row r="28" spans="1:49">
      <c r="A28" s="65"/>
      <c r="B28" s="77" t="s">
        <v>40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79"/>
      <c r="AK28" s="79"/>
      <c r="AL28" s="79"/>
      <c r="AP28" s="69"/>
      <c r="AQ28" s="69"/>
      <c r="AV28" s="69"/>
      <c r="AW28" s="69"/>
    </row>
  </sheetData>
  <mergeCells count="8">
    <mergeCell ref="AV4:AV5"/>
    <mergeCell ref="AW4:AW5"/>
    <mergeCell ref="AL4:AL5"/>
    <mergeCell ref="AP4:AP5"/>
    <mergeCell ref="AQ4:AQ5"/>
    <mergeCell ref="AS4:AS5"/>
    <mergeCell ref="AT4:AT5"/>
    <mergeCell ref="AU4:AU5"/>
  </mergeCells>
  <conditionalFormatting sqref="C1:AH1">
    <cfRule type="expression" dxfId="3" priority="2" stopIfTrue="1">
      <formula>WEEKDAY(C1,2)&gt;5</formula>
    </cfRule>
  </conditionalFormatting>
  <conditionalFormatting sqref="C3:AH3">
    <cfRule type="expression" dxfId="1" priority="1" stopIfTrue="1">
      <formula>SUM(C$7:C$15)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2014-07-08T06:33:12Z</dcterms:modified>
</cp:coreProperties>
</file>