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2120" windowHeight="8130" tabRatio="559" activeTab="1"/>
  </bookViews>
  <sheets>
    <sheet name="ШР" sheetId="14" r:id="rId1"/>
    <sheet name="ставки по ОКПДТР" sheetId="20" r:id="rId2"/>
    <sheet name="Лист1" sheetId="2" r:id="rId3"/>
  </sheets>
  <externalReferences>
    <externalReference r:id="rId4"/>
  </externalReferences>
  <definedNames>
    <definedName name="_xlnm.Print_Area" localSheetId="0">ШР!$A$1:$AM$55</definedName>
  </definedNames>
  <calcPr calcId="145621"/>
</workbook>
</file>

<file path=xl/calcChain.xml><?xml version="1.0" encoding="utf-8"?>
<calcChain xmlns="http://schemas.openxmlformats.org/spreadsheetml/2006/main">
  <c r="E14" i="20" l="1"/>
  <c r="AF26" i="14" l="1"/>
  <c r="G14" i="20"/>
  <c r="F14" i="20"/>
  <c r="D14" i="20"/>
  <c r="C14" i="20"/>
  <c r="G13" i="20"/>
  <c r="F13" i="20"/>
  <c r="E13" i="20"/>
  <c r="D13" i="20"/>
  <c r="C13" i="20"/>
  <c r="C8" i="20"/>
  <c r="D8" i="20"/>
  <c r="E8" i="20"/>
  <c r="F8" i="20"/>
  <c r="G8" i="20"/>
  <c r="C9" i="20"/>
  <c r="D9" i="20"/>
  <c r="E9" i="20"/>
  <c r="F9" i="20"/>
  <c r="G9" i="20"/>
  <c r="C10" i="20"/>
  <c r="D10" i="20"/>
  <c r="E10" i="20"/>
  <c r="F10" i="20"/>
  <c r="G10" i="20"/>
  <c r="G7" i="20"/>
  <c r="F7" i="20"/>
  <c r="E7" i="20"/>
  <c r="D7" i="20"/>
  <c r="C7" i="20"/>
  <c r="H14" i="20" l="1"/>
  <c r="G17" i="20"/>
  <c r="F17" i="20"/>
  <c r="D17" i="20"/>
  <c r="C17" i="20"/>
  <c r="H16" i="20"/>
  <c r="E15" i="20"/>
  <c r="G12" i="20"/>
  <c r="F12" i="20"/>
  <c r="E12" i="20"/>
  <c r="D12" i="20"/>
  <c r="C12" i="20"/>
  <c r="F11" i="20"/>
  <c r="E11" i="20"/>
  <c r="D11" i="20"/>
  <c r="C11" i="20"/>
  <c r="F6" i="20"/>
  <c r="E6" i="20"/>
  <c r="D6" i="20"/>
  <c r="D18" i="20" l="1"/>
  <c r="D19" i="20" s="1"/>
  <c r="F18" i="20"/>
  <c r="F19" i="20" s="1"/>
  <c r="H12" i="20"/>
  <c r="H13" i="20"/>
  <c r="H15" i="20"/>
  <c r="H17" i="20"/>
  <c r="H7" i="20"/>
  <c r="H8" i="20"/>
  <c r="H9" i="20"/>
  <c r="H10" i="20"/>
  <c r="H11" i="20"/>
  <c r="E18" i="20"/>
  <c r="E19" i="20" s="1"/>
  <c r="E5" i="20"/>
  <c r="G6" i="20"/>
  <c r="G18" i="20" s="1"/>
  <c r="G19" i="20" s="1"/>
  <c r="D5" i="20"/>
  <c r="F5" i="20"/>
  <c r="C6" i="20"/>
  <c r="C18" i="20" s="1"/>
  <c r="AM55" i="14"/>
  <c r="AL55" i="14"/>
  <c r="AK55" i="14"/>
  <c r="AJ55" i="14"/>
  <c r="AI55" i="14"/>
  <c r="AH55" i="14"/>
  <c r="AG55" i="14"/>
  <c r="AF55" i="14"/>
  <c r="AM49" i="14"/>
  <c r="AL49" i="14"/>
  <c r="AK49" i="14"/>
  <c r="AJ49" i="14"/>
  <c r="AI49" i="14"/>
  <c r="AH49" i="14"/>
  <c r="AG49" i="14"/>
  <c r="AF49" i="14"/>
  <c r="AM47" i="14"/>
  <c r="AL47" i="14"/>
  <c r="AK47" i="14"/>
  <c r="AJ47" i="14"/>
  <c r="AI47" i="14"/>
  <c r="AH47" i="14"/>
  <c r="AG47" i="14"/>
  <c r="AF47" i="14"/>
  <c r="AM44" i="14"/>
  <c r="AL44" i="14"/>
  <c r="AK44" i="14"/>
  <c r="AJ44" i="14"/>
  <c r="AI44" i="14"/>
  <c r="AH44" i="14"/>
  <c r="AG44" i="14"/>
  <c r="AF44" i="14"/>
  <c r="AM42" i="14"/>
  <c r="AL42" i="14"/>
  <c r="AK42" i="14"/>
  <c r="AJ42" i="14"/>
  <c r="AI42" i="14"/>
  <c r="AH42" i="14"/>
  <c r="AG42" i="14"/>
  <c r="AF42" i="14"/>
  <c r="AM39" i="14"/>
  <c r="AL39" i="14"/>
  <c r="AK39" i="14"/>
  <c r="AJ39" i="14"/>
  <c r="AI39" i="14"/>
  <c r="AH39" i="14"/>
  <c r="AG39" i="14"/>
  <c r="AF39" i="14"/>
  <c r="AF34" i="14"/>
  <c r="AM28" i="14"/>
  <c r="AL28" i="14"/>
  <c r="AK28" i="14"/>
  <c r="AJ28" i="14"/>
  <c r="AI28" i="14"/>
  <c r="AH28" i="14"/>
  <c r="AG28" i="14"/>
  <c r="AF28" i="14"/>
  <c r="G5" i="20" l="1"/>
  <c r="H6" i="20"/>
  <c r="C5" i="20"/>
  <c r="H5" i="20" s="1"/>
  <c r="C19" i="20"/>
  <c r="H18" i="20"/>
  <c r="H19" i="20" l="1"/>
</calcChain>
</file>

<file path=xl/sharedStrings.xml><?xml version="1.0" encoding="utf-8"?>
<sst xmlns="http://schemas.openxmlformats.org/spreadsheetml/2006/main" count="33" uniqueCount="25">
  <si>
    <t>Ведущий экономист</t>
  </si>
  <si>
    <t>Юрисконсульт</t>
  </si>
  <si>
    <t>2.2.01</t>
  </si>
  <si>
    <t>2.1.02</t>
  </si>
  <si>
    <t xml:space="preserve">Начальник отдела </t>
  </si>
  <si>
    <t>ФАКТ (человек)</t>
  </si>
  <si>
    <t xml:space="preserve">Сводный отчет по физическим лицам по отделениям </t>
  </si>
  <si>
    <t>Код по ОКПДТР</t>
  </si>
  <si>
    <t>Итого чел.</t>
  </si>
  <si>
    <t>СЛУЖАЩИЕ</t>
  </si>
  <si>
    <t xml:space="preserve">СПЕЦИАЛИСТЫ     (2)   </t>
  </si>
  <si>
    <t>ВСЕГО ПО ОРГАНИЗАЦИИ</t>
  </si>
  <si>
    <t>Из них:                           РУКОВОДИТЕЛИ  (1)</t>
  </si>
  <si>
    <t>Экономисты</t>
  </si>
  <si>
    <t>Юристы</t>
  </si>
  <si>
    <t>Трактористы</t>
  </si>
  <si>
    <t>бухгалтеры</t>
  </si>
  <si>
    <t>отдел кадров</t>
  </si>
  <si>
    <t>бухгатлеры</t>
  </si>
  <si>
    <t>экономисты</t>
  </si>
  <si>
    <t>юристы</t>
  </si>
  <si>
    <t>трактористы</t>
  </si>
  <si>
    <t>ведущий экономист</t>
  </si>
  <si>
    <t>Соответственно, в графе Н14 должно быть 9, т.к. в штатном расписании общее кол-во ставок - 9</t>
  </si>
  <si>
    <t>в графе Е14 должно стоять 8 (потому что 8 ставок по штатному расписанию). Возможно ли это?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</si>
</sst>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Mang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0"/>
      <color indexed="10"/>
      <name val="Arial Cyr"/>
      <charset val="204"/>
    </font>
    <font>
      <b/>
      <sz val="7.5"/>
      <name val="Arial Cyr"/>
      <charset val="204"/>
    </font>
    <font>
      <sz val="10"/>
      <color theme="0"/>
      <name val="Arial Cyr"/>
      <charset val="204"/>
    </font>
    <font>
      <b/>
      <sz val="8"/>
      <name val="Arial Cyr"/>
      <charset val="204"/>
    </font>
    <font>
      <b/>
      <sz val="20"/>
      <color rgb="FFFF0000"/>
      <name val="Arial Cyr"/>
      <charset val="204"/>
    </font>
    <font>
      <b/>
      <sz val="18"/>
      <color rgb="FFFF0000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/>
    <xf numFmtId="0" fontId="3" fillId="0" borderId="0"/>
    <xf numFmtId="9" fontId="4" fillId="0" borderId="0" applyFill="0" applyBorder="0" applyAlignment="0" applyProtection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0" fontId="15" fillId="0" borderId="0"/>
  </cellStyleXfs>
  <cellXfs count="198">
    <xf numFmtId="0" fontId="0" fillId="0" borderId="0" xfId="0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5" fillId="0" borderId="0" xfId="0" applyFont="1" applyFill="1"/>
    <xf numFmtId="0" fontId="12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/>
    </xf>
    <xf numFmtId="4" fontId="5" fillId="0" borderId="40" xfId="0" applyNumberFormat="1" applyFont="1" applyFill="1" applyBorder="1" applyAlignment="1">
      <alignment horizontal="center" vertical="center" wrapText="1"/>
    </xf>
    <xf numFmtId="0" fontId="5" fillId="0" borderId="4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6" fillId="0" borderId="0" xfId="7" applyFont="1"/>
    <xf numFmtId="0" fontId="16" fillId="0" borderId="0" xfId="7" applyFont="1" applyAlignment="1">
      <alignment horizontal="center"/>
    </xf>
    <xf numFmtId="0" fontId="18" fillId="0" borderId="0" xfId="7" applyFont="1" applyFill="1"/>
    <xf numFmtId="0" fontId="15" fillId="0" borderId="0" xfId="7"/>
    <xf numFmtId="0" fontId="15" fillId="0" borderId="0" xfId="7" applyAlignment="1">
      <alignment horizontal="center"/>
    </xf>
    <xf numFmtId="0" fontId="15" fillId="0" borderId="0" xfId="7" applyAlignment="1">
      <alignment horizontal="center" vertical="center" textRotation="89"/>
    </xf>
    <xf numFmtId="0" fontId="16" fillId="0" borderId="0" xfId="7" applyFont="1" applyAlignment="1">
      <alignment horizontal="center" vertical="center"/>
    </xf>
    <xf numFmtId="0" fontId="18" fillId="0" borderId="0" xfId="7" applyFont="1" applyFill="1" applyAlignment="1">
      <alignment horizontal="center" vertical="center" wrapText="1"/>
    </xf>
    <xf numFmtId="0" fontId="15" fillId="0" borderId="0" xfId="7" applyAlignment="1">
      <alignment horizontal="center" vertical="center" wrapText="1"/>
    </xf>
    <xf numFmtId="0" fontId="16" fillId="4" borderId="56" xfId="7" applyFont="1" applyFill="1" applyBorder="1" applyAlignment="1">
      <alignment horizontal="left"/>
    </xf>
    <xf numFmtId="0" fontId="16" fillId="4" borderId="59" xfId="7" applyFont="1" applyFill="1" applyBorder="1" applyAlignment="1">
      <alignment horizontal="center"/>
    </xf>
    <xf numFmtId="0" fontId="16" fillId="4" borderId="61" xfId="7" applyFont="1" applyFill="1" applyBorder="1" applyAlignment="1">
      <alignment horizontal="center" vertical="center" wrapText="1"/>
    </xf>
    <xf numFmtId="0" fontId="16" fillId="4" borderId="12" xfId="7" applyFont="1" applyFill="1" applyBorder="1" applyAlignment="1">
      <alignment horizontal="center" vertical="center" wrapText="1"/>
    </xf>
    <xf numFmtId="0" fontId="16" fillId="4" borderId="59" xfId="7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wrapText="1"/>
    </xf>
    <xf numFmtId="0" fontId="16" fillId="5" borderId="55" xfId="7" applyFont="1" applyFill="1" applyBorder="1" applyAlignment="1">
      <alignment horizontal="left" wrapText="1"/>
    </xf>
    <xf numFmtId="0" fontId="16" fillId="5" borderId="50" xfId="7" applyFont="1" applyFill="1" applyBorder="1" applyAlignment="1">
      <alignment horizontal="center" wrapText="1"/>
    </xf>
    <xf numFmtId="0" fontId="16" fillId="5" borderId="50" xfId="7" applyFont="1" applyFill="1" applyBorder="1" applyAlignment="1">
      <alignment horizontal="center" vertical="center" wrapText="1"/>
    </xf>
    <xf numFmtId="0" fontId="5" fillId="0" borderId="62" xfId="7" applyNumberFormat="1" applyFont="1" applyFill="1" applyBorder="1" applyAlignment="1">
      <alignment vertical="center" wrapText="1"/>
    </xf>
    <xf numFmtId="0" fontId="5" fillId="0" borderId="48" xfId="7" applyNumberFormat="1" applyFont="1" applyFill="1" applyBorder="1" applyAlignment="1">
      <alignment horizontal="center" vertical="center" wrapText="1"/>
    </xf>
    <xf numFmtId="0" fontId="15" fillId="0" borderId="9" xfId="7" applyFont="1" applyBorder="1" applyAlignment="1">
      <alignment horizontal="center" vertical="center"/>
    </xf>
    <xf numFmtId="0" fontId="16" fillId="0" borderId="48" xfId="7" applyFont="1" applyBorder="1" applyAlignment="1">
      <alignment horizontal="center" vertical="center" wrapText="1"/>
    </xf>
    <xf numFmtId="0" fontId="5" fillId="0" borderId="46" xfId="7" applyNumberFormat="1" applyFont="1" applyFill="1" applyBorder="1" applyAlignment="1">
      <alignment vertical="center" wrapText="1"/>
    </xf>
    <xf numFmtId="0" fontId="5" fillId="0" borderId="5" xfId="7" applyNumberFormat="1" applyFont="1" applyFill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vertical="center" wrapText="1"/>
    </xf>
    <xf numFmtId="0" fontId="15" fillId="2" borderId="44" xfId="7" applyFont="1" applyFill="1" applyBorder="1" applyAlignment="1">
      <alignment horizontal="center" vertical="center"/>
    </xf>
    <xf numFmtId="0" fontId="15" fillId="0" borderId="60" xfId="7" applyBorder="1" applyAlignment="1">
      <alignment wrapText="1"/>
    </xf>
    <xf numFmtId="0" fontId="15" fillId="0" borderId="49" xfId="7" applyBorder="1" applyAlignment="1">
      <alignment horizontal="center" wrapText="1"/>
    </xf>
    <xf numFmtId="0" fontId="20" fillId="2" borderId="8" xfId="7" applyFont="1" applyFill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0" fillId="0" borderId="17" xfId="7" applyFont="1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7" xfId="7" applyBorder="1" applyAlignment="1">
      <alignment horizontal="center" vertical="center"/>
    </xf>
    <xf numFmtId="0" fontId="16" fillId="0" borderId="49" xfId="7" applyFont="1" applyBorder="1" applyAlignment="1">
      <alignment horizontal="center" vertical="center" wrapText="1"/>
    </xf>
    <xf numFmtId="0" fontId="16" fillId="5" borderId="55" xfId="7" applyFont="1" applyFill="1" applyBorder="1" applyAlignment="1">
      <alignment horizontal="right" wrapText="1"/>
    </xf>
    <xf numFmtId="0" fontId="15" fillId="5" borderId="53" xfId="7" applyFill="1" applyBorder="1" applyAlignment="1">
      <alignment horizontal="center" vertical="center"/>
    </xf>
    <xf numFmtId="0" fontId="5" fillId="2" borderId="3" xfId="7" applyNumberFormat="1" applyFont="1" applyFill="1" applyBorder="1" applyAlignment="1">
      <alignment vertical="center" wrapText="1"/>
    </xf>
    <xf numFmtId="0" fontId="5" fillId="2" borderId="5" xfId="7" applyNumberFormat="1" applyFont="1" applyFill="1" applyBorder="1" applyAlignment="1">
      <alignment horizontal="center" vertical="center" wrapText="1"/>
    </xf>
    <xf numFmtId="0" fontId="15" fillId="0" borderId="8" xfId="7" applyBorder="1" applyAlignment="1">
      <alignment horizontal="center" vertical="center"/>
    </xf>
    <xf numFmtId="0" fontId="5" fillId="0" borderId="60" xfId="7" applyNumberFormat="1" applyFont="1" applyFill="1" applyBorder="1" applyAlignment="1">
      <alignment vertical="center" wrapText="1"/>
    </xf>
    <xf numFmtId="0" fontId="5" fillId="0" borderId="49" xfId="7" applyNumberFormat="1" applyFont="1" applyFill="1" applyBorder="1" applyAlignment="1">
      <alignment horizontal="center" vertical="center" wrapText="1"/>
    </xf>
    <xf numFmtId="0" fontId="16" fillId="0" borderId="55" xfId="7" applyFont="1" applyBorder="1" applyAlignment="1">
      <alignment horizontal="center"/>
    </xf>
    <xf numFmtId="0" fontId="16" fillId="0" borderId="50" xfId="7" applyFont="1" applyBorder="1" applyAlignment="1">
      <alignment horizontal="center"/>
    </xf>
    <xf numFmtId="0" fontId="15" fillId="0" borderId="53" xfId="7" applyFill="1" applyBorder="1" applyAlignment="1">
      <alignment horizontal="center" vertical="center"/>
    </xf>
    <xf numFmtId="0" fontId="15" fillId="0" borderId="52" xfId="7" applyFill="1" applyBorder="1" applyAlignment="1">
      <alignment horizontal="center" vertical="center"/>
    </xf>
    <xf numFmtId="0" fontId="17" fillId="6" borderId="50" xfId="7" applyFont="1" applyFill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5" fillId="0" borderId="15" xfId="1" applyNumberFormat="1" applyFont="1" applyFill="1" applyBorder="1" applyAlignment="1">
      <alignment vertical="center" wrapText="1"/>
    </xf>
    <xf numFmtId="0" fontId="16" fillId="0" borderId="63" xfId="7" applyFont="1" applyBorder="1" applyAlignment="1">
      <alignment horizontal="center" vertical="center" wrapText="1"/>
    </xf>
    <xf numFmtId="0" fontId="16" fillId="0" borderId="45" xfId="7" applyFont="1" applyBorder="1" applyAlignment="1">
      <alignment horizontal="center" vertical="center" wrapText="1"/>
    </xf>
    <xf numFmtId="0" fontId="15" fillId="5" borderId="61" xfId="7" applyFill="1" applyBorder="1" applyAlignment="1">
      <alignment horizontal="center" vertical="center" wrapText="1"/>
    </xf>
    <xf numFmtId="0" fontId="15" fillId="5" borderId="12" xfId="7" applyFill="1" applyBorder="1" applyAlignment="1">
      <alignment horizontal="center" vertical="center" wrapText="1"/>
    </xf>
    <xf numFmtId="0" fontId="20" fillId="2" borderId="32" xfId="7" applyFont="1" applyFill="1" applyBorder="1" applyAlignment="1">
      <alignment horizontal="center" vertical="center"/>
    </xf>
    <xf numFmtId="0" fontId="5" fillId="0" borderId="16" xfId="1" applyNumberFormat="1" applyFont="1" applyFill="1" applyBorder="1" applyAlignment="1">
      <alignment horizontal="left" vertical="center" wrapText="1"/>
    </xf>
    <xf numFmtId="0" fontId="15" fillId="0" borderId="44" xfId="7" applyFont="1" applyBorder="1" applyAlignment="1">
      <alignment horizontal="center" vertical="center"/>
    </xf>
    <xf numFmtId="0" fontId="5" fillId="0" borderId="64" xfId="1" applyNumberFormat="1" applyFont="1" applyFill="1" applyBorder="1" applyAlignment="1">
      <alignment vertical="center" wrapText="1"/>
    </xf>
    <xf numFmtId="0" fontId="15" fillId="0" borderId="65" xfId="7" applyBorder="1" applyAlignment="1">
      <alignment horizontal="center" wrapText="1"/>
    </xf>
    <xf numFmtId="0" fontId="22" fillId="0" borderId="9" xfId="7" applyFont="1" applyBorder="1" applyAlignment="1">
      <alignment horizontal="center" vertical="center"/>
    </xf>
    <xf numFmtId="0" fontId="24" fillId="0" borderId="0" xfId="7" applyFont="1" applyAlignment="1">
      <alignment wrapText="1"/>
    </xf>
    <xf numFmtId="0" fontId="11" fillId="0" borderId="2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top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3" xfId="0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2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 wrapText="1"/>
    </xf>
    <xf numFmtId="0" fontId="5" fillId="0" borderId="30" xfId="1" applyNumberFormat="1" applyFont="1" applyFill="1" applyBorder="1" applyAlignment="1">
      <alignment horizontal="center" vertical="center" wrapText="1"/>
    </xf>
    <xf numFmtId="0" fontId="5" fillId="0" borderId="28" xfId="1" applyNumberFormat="1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wrapText="1"/>
    </xf>
    <xf numFmtId="0" fontId="5" fillId="0" borderId="27" xfId="1" applyNumberFormat="1" applyFont="1" applyFill="1" applyBorder="1" applyAlignment="1">
      <alignment horizontal="center" vertical="center" wrapText="1"/>
    </xf>
    <xf numFmtId="2" fontId="5" fillId="0" borderId="42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0" fontId="8" fillId="0" borderId="29" xfId="1" applyNumberFormat="1" applyFont="1" applyFill="1" applyBorder="1" applyAlignment="1">
      <alignment horizontal="center"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8" xfId="1" applyNumberFormat="1" applyFont="1" applyFill="1" applyBorder="1" applyAlignment="1">
      <alignment horizontal="center" vertical="top" wrapText="1"/>
    </xf>
    <xf numFmtId="0" fontId="8" fillId="0" borderId="31" xfId="1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8" fillId="0" borderId="32" xfId="1" applyNumberFormat="1" applyFont="1" applyFill="1" applyBorder="1" applyAlignment="1">
      <alignment horizontal="center" vertical="top" wrapText="1"/>
    </xf>
    <xf numFmtId="0" fontId="8" fillId="0" borderId="43" xfId="1" applyNumberFormat="1" applyFont="1" applyFill="1" applyBorder="1" applyAlignment="1">
      <alignment horizontal="center" vertical="top" wrapText="1"/>
    </xf>
    <xf numFmtId="0" fontId="8" fillId="0" borderId="11" xfId="1" applyNumberFormat="1" applyFont="1" applyFill="1" applyBorder="1" applyAlignment="1">
      <alignment horizontal="center" vertical="top" wrapText="1"/>
    </xf>
    <xf numFmtId="0" fontId="8" fillId="0" borderId="9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3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32" xfId="1" applyFont="1" applyFill="1" applyBorder="1" applyAlignment="1">
      <alignment horizontal="center" vertical="top" wrapText="1"/>
    </xf>
    <xf numFmtId="0" fontId="8" fillId="0" borderId="43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top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/>
    <xf numFmtId="0" fontId="14" fillId="0" borderId="28" xfId="0" applyFont="1" applyFill="1" applyBorder="1"/>
    <xf numFmtId="0" fontId="25" fillId="0" borderId="16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2" fontId="23" fillId="0" borderId="36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Fill="1" applyBorder="1" applyAlignment="1">
      <alignment horizontal="center" vertical="center" wrapText="1"/>
    </xf>
    <xf numFmtId="2" fontId="23" fillId="0" borderId="3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2" fontId="8" fillId="0" borderId="39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0" fontId="17" fillId="3" borderId="55" xfId="7" applyFont="1" applyFill="1" applyBorder="1" applyAlignment="1">
      <alignment horizontal="center" wrapText="1"/>
    </xf>
    <xf numFmtId="0" fontId="17" fillId="3" borderId="54" xfId="7" applyFont="1" applyFill="1" applyBorder="1" applyAlignment="1">
      <alignment horizontal="center" wrapText="1"/>
    </xf>
    <xf numFmtId="0" fontId="17" fillId="3" borderId="58" xfId="7" applyFont="1" applyFill="1" applyBorder="1" applyAlignment="1">
      <alignment horizontal="center" wrapText="1"/>
    </xf>
    <xf numFmtId="0" fontId="16" fillId="3" borderId="51" xfId="7" applyFont="1" applyFill="1" applyBorder="1" applyAlignment="1">
      <alignment horizontal="center" vertical="center" wrapText="1"/>
    </xf>
    <xf numFmtId="0" fontId="16" fillId="3" borderId="60" xfId="7" applyFont="1" applyFill="1" applyBorder="1" applyAlignment="1">
      <alignment horizontal="center" vertical="center" wrapText="1"/>
    </xf>
    <xf numFmtId="0" fontId="16" fillId="3" borderId="59" xfId="7" applyFont="1" applyFill="1" applyBorder="1" applyAlignment="1">
      <alignment horizontal="center" vertical="center" wrapText="1"/>
    </xf>
    <xf numFmtId="0" fontId="16" fillId="3" borderId="57" xfId="7" applyFont="1" applyFill="1" applyBorder="1" applyAlignment="1">
      <alignment horizontal="center" vertical="center" wrapText="1"/>
    </xf>
    <xf numFmtId="0" fontId="19" fillId="3" borderId="47" xfId="7" applyFont="1" applyFill="1" applyBorder="1" applyAlignment="1">
      <alignment horizontal="center" vertical="center" textRotation="90" wrapText="1"/>
    </xf>
    <xf numFmtId="0" fontId="19" fillId="3" borderId="8" xfId="7" applyFont="1" applyFill="1" applyBorder="1" applyAlignment="1">
      <alignment horizontal="center" vertical="center" textRotation="90" wrapText="1"/>
    </xf>
    <xf numFmtId="0" fontId="21" fillId="3" borderId="6" xfId="7" applyFont="1" applyFill="1" applyBorder="1" applyAlignment="1">
      <alignment horizontal="center" vertical="center" textRotation="90" wrapText="1"/>
    </xf>
    <xf numFmtId="0" fontId="21" fillId="3" borderId="7" xfId="7" applyFont="1" applyFill="1" applyBorder="1" applyAlignment="1">
      <alignment horizontal="center" vertical="center" textRotation="90" wrapText="1"/>
    </xf>
    <xf numFmtId="0" fontId="18" fillId="0" borderId="0" xfId="7" applyFont="1" applyFill="1" applyBorder="1" applyAlignment="1">
      <alignment horizontal="center" vertical="center" textRotation="90"/>
    </xf>
    <xf numFmtId="0" fontId="18" fillId="0" borderId="0" xfId="7" applyFont="1" applyFill="1" applyAlignment="1">
      <alignment horizontal="center" vertical="center" textRotation="90"/>
    </xf>
    <xf numFmtId="0" fontId="16" fillId="3" borderId="4" xfId="7" applyFont="1" applyFill="1" applyBorder="1" applyAlignment="1">
      <alignment horizontal="center" vertical="center" wrapText="1"/>
    </xf>
    <xf numFmtId="0" fontId="16" fillId="3" borderId="49" xfId="7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3 2" xfId="5"/>
    <cellStyle name="Обычный 4" xfId="4"/>
    <cellStyle name="Обычный 5" xfId="7"/>
    <cellStyle name="Процентный 2" xfId="3"/>
    <cellStyle name="Процентный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CCFF66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6;&#1041;&#1048;&#1058;&#1040;-2%202014%20-24.04.14/&#1064;&#1090;&#1072;&#1090;&#1085;&#1072;&#1103;%20&#1088;&#1072;&#1089;&#1089;&#1090;&#1072;&#1085;&#1086;&#1074;&#1082;&#1072;/8.%20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по должностям"/>
      <sheetName val="факт"/>
      <sheetName val="Классиф.общеросс."/>
      <sheetName val="черный список"/>
    </sheetNames>
    <sheetDataSet>
      <sheetData sheetId="0"/>
      <sheetData sheetId="1">
        <row r="5">
          <cell r="E5" t="str">
            <v>Заместитель генерального директора  - руководитель филиала</v>
          </cell>
        </row>
        <row r="7">
          <cell r="E7" t="str">
            <v>Заместитель руководителя филиала по хозяйственным вопросам</v>
          </cell>
        </row>
        <row r="8">
          <cell r="E8" t="str">
            <v>Секретарь руководителя филиала</v>
          </cell>
        </row>
        <row r="9">
          <cell r="E9" t="str">
            <v>Юрисконсульт</v>
          </cell>
        </row>
        <row r="10">
          <cell r="C10">
            <v>4</v>
          </cell>
        </row>
        <row r="17">
          <cell r="E17" t="str">
            <v>Заместитель начальника отдела</v>
          </cell>
        </row>
        <row r="18">
          <cell r="E18" t="str">
            <v>Ведущий бухгалтер</v>
          </cell>
        </row>
        <row r="19">
          <cell r="E19" t="str">
            <v>Ведущий бухгалтер</v>
          </cell>
        </row>
        <row r="20">
          <cell r="E20" t="str">
            <v>Ведущий бухгалтер</v>
          </cell>
        </row>
        <row r="21">
          <cell r="E21" t="str">
            <v>Бухгалтер</v>
          </cell>
        </row>
        <row r="22">
          <cell r="E22" t="str">
            <v>Бухгалтер</v>
          </cell>
        </row>
        <row r="23">
          <cell r="E23" t="str">
            <v>Старший кассир</v>
          </cell>
        </row>
        <row r="24">
          <cell r="E24" t="str">
            <v>Кассир</v>
          </cell>
        </row>
        <row r="25">
          <cell r="E25" t="str">
            <v>Кассир</v>
          </cell>
        </row>
        <row r="26">
          <cell r="C26">
            <v>10</v>
          </cell>
        </row>
        <row r="32">
          <cell r="E32" t="str">
            <v>Начальник отдела</v>
          </cell>
        </row>
        <row r="33">
          <cell r="E33" t="str">
            <v>Ведущий экономист</v>
          </cell>
        </row>
        <row r="34">
          <cell r="E34" t="str">
            <v>Ведущий экономист</v>
          </cell>
        </row>
        <row r="35">
          <cell r="C35">
            <v>3</v>
          </cell>
        </row>
        <row r="43">
          <cell r="C43">
            <v>2</v>
          </cell>
        </row>
        <row r="54">
          <cell r="C54">
            <v>5</v>
          </cell>
        </row>
        <row r="60">
          <cell r="E60" t="str">
            <v>Начальник службы</v>
          </cell>
        </row>
        <row r="61">
          <cell r="E61" t="str">
            <v>Администратор</v>
          </cell>
        </row>
        <row r="62">
          <cell r="E62" t="str">
            <v>Администратор</v>
          </cell>
        </row>
        <row r="63">
          <cell r="E63" t="str">
            <v>Администратор</v>
          </cell>
        </row>
        <row r="64">
          <cell r="E64" t="str">
            <v>Администратор</v>
          </cell>
        </row>
        <row r="84">
          <cell r="E84" t="str">
            <v>Заведующий столовой</v>
          </cell>
        </row>
        <row r="85">
          <cell r="E85" t="str">
            <v>Заместитель заведующего столовой</v>
          </cell>
        </row>
        <row r="86">
          <cell r="E86" t="str">
            <v>Шеф-повар</v>
          </cell>
        </row>
        <row r="87">
          <cell r="E87" t="str">
            <v>Шеф-повар</v>
          </cell>
        </row>
        <row r="88">
          <cell r="E88" t="str">
            <v>Шеф-повар</v>
          </cell>
        </row>
        <row r="89">
          <cell r="E89" t="str">
            <v>Администратор зала</v>
          </cell>
        </row>
        <row r="90">
          <cell r="E90" t="str">
            <v>Администратор зала</v>
          </cell>
        </row>
        <row r="91">
          <cell r="E91" t="str">
            <v>Повар</v>
          </cell>
        </row>
        <row r="92">
          <cell r="E92" t="str">
            <v>Повар</v>
          </cell>
        </row>
        <row r="93">
          <cell r="E93" t="str">
            <v>Повар</v>
          </cell>
        </row>
        <row r="94">
          <cell r="E94" t="str">
            <v>Повар</v>
          </cell>
        </row>
        <row r="95">
          <cell r="E95" t="str">
            <v>Повар</v>
          </cell>
        </row>
        <row r="96">
          <cell r="E96" t="str">
            <v>Кладовщик</v>
          </cell>
        </row>
        <row r="97">
          <cell r="E97" t="str">
            <v>Кастелянша</v>
          </cell>
        </row>
        <row r="98">
          <cell r="E98" t="str">
            <v>Официант</v>
          </cell>
        </row>
        <row r="99">
          <cell r="E99" t="str">
            <v>Официант</v>
          </cell>
        </row>
        <row r="100">
          <cell r="E100" t="str">
            <v>Официант</v>
          </cell>
        </row>
        <row r="101">
          <cell r="E101" t="str">
            <v>Официант</v>
          </cell>
        </row>
        <row r="102">
          <cell r="E102" t="str">
            <v>Официант</v>
          </cell>
        </row>
        <row r="103">
          <cell r="E103" t="str">
            <v>Официант</v>
          </cell>
        </row>
        <row r="104">
          <cell r="E104" t="str">
            <v>Официант</v>
          </cell>
        </row>
        <row r="105">
          <cell r="E105" t="str">
            <v>Официант</v>
          </cell>
        </row>
        <row r="106">
          <cell r="E106" t="str">
            <v>Официант</v>
          </cell>
        </row>
        <row r="107">
          <cell r="E107" t="str">
            <v>Официант</v>
          </cell>
        </row>
        <row r="108">
          <cell r="E108" t="str">
            <v>Буфетчик</v>
          </cell>
        </row>
        <row r="109">
          <cell r="E109" t="str">
            <v>Буфетчик</v>
          </cell>
        </row>
        <row r="110">
          <cell r="E110" t="str">
            <v>Буфетчик</v>
          </cell>
        </row>
        <row r="111">
          <cell r="E111" t="str">
            <v>Буфетчик</v>
          </cell>
        </row>
        <row r="112">
          <cell r="E112" t="str">
            <v>Буфетчик</v>
          </cell>
        </row>
        <row r="113">
          <cell r="E113" t="str">
            <v>Буфетчик</v>
          </cell>
        </row>
        <row r="114">
          <cell r="E114" t="str">
            <v>Мойщик посуды</v>
          </cell>
        </row>
        <row r="115">
          <cell r="E115" t="str">
            <v>Мойщик посуды</v>
          </cell>
        </row>
        <row r="116">
          <cell r="E116" t="str">
            <v>Мойщик посуды</v>
          </cell>
        </row>
        <row r="117">
          <cell r="E117" t="str">
            <v>Мойщик посуды</v>
          </cell>
        </row>
        <row r="118">
          <cell r="E118" t="str">
            <v>Мойщик посуды</v>
          </cell>
        </row>
        <row r="119">
          <cell r="E119" t="str">
            <v>Мойщик посуды</v>
          </cell>
        </row>
        <row r="120">
          <cell r="E120" t="str">
            <v>Подсобный рабочий</v>
          </cell>
        </row>
        <row r="121">
          <cell r="E121" t="str">
            <v>Кухонный рабочий</v>
          </cell>
        </row>
        <row r="122">
          <cell r="E122" t="str">
            <v>Кухонный рабочий</v>
          </cell>
        </row>
        <row r="123">
          <cell r="E123" t="str">
            <v>Уборщик производственных и служебных помещений</v>
          </cell>
        </row>
        <row r="124">
          <cell r="E124" t="str">
            <v>Уборщик производственных и служебных помещений</v>
          </cell>
        </row>
        <row r="125">
          <cell r="E125" t="str">
            <v>Уборщик производственных и служебных помещений</v>
          </cell>
        </row>
        <row r="126">
          <cell r="E126" t="str">
            <v>Уборщик производственных и служебных помещений</v>
          </cell>
        </row>
        <row r="432">
          <cell r="I432">
            <v>287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view="pageBreakPreview" topLeftCell="A28" zoomScale="70" zoomScaleSheetLayoutView="70" workbookViewId="0">
      <selection activeCell="AF41" sqref="AF41:AM41"/>
    </sheetView>
  </sheetViews>
  <sheetFormatPr defaultColWidth="1.42578125" defaultRowHeight="15"/>
  <cols>
    <col min="1" max="1" width="1.85546875" style="4" customWidth="1"/>
    <col min="2" max="10" width="1.42578125" style="4" customWidth="1"/>
    <col min="11" max="11" width="2.85546875" style="4" customWidth="1"/>
    <col min="12" max="14" width="1.42578125" style="15" customWidth="1"/>
    <col min="15" max="15" width="1.7109375" style="15" customWidth="1"/>
    <col min="16" max="38" width="1.42578125" style="4" customWidth="1"/>
    <col min="39" max="39" width="1.28515625" style="4" customWidth="1"/>
    <col min="40" max="40" width="2.5703125" style="4" customWidth="1"/>
    <col min="41" max="41" width="1.5703125" style="4" customWidth="1"/>
    <col min="42" max="43" width="1.42578125" style="4" customWidth="1"/>
    <col min="44" max="47" width="9.140625" style="4" customWidth="1"/>
    <col min="48" max="16384" width="1.42578125" style="4"/>
  </cols>
  <sheetData>
    <row r="1" spans="1:39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s="5" customForma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s="5" customForma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s="5" customFormat="1" ht="15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s="7" customFormat="1">
      <c r="A5" s="2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7" customFormat="1">
      <c r="A6" s="2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s="2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6"/>
      <c r="O7" s="6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" customFormat="1" ht="12.75">
      <c r="M8" s="8"/>
      <c r="N8" s="8"/>
      <c r="O8" s="8"/>
      <c r="P8" s="8"/>
    </row>
    <row r="9" spans="1:39" s="2" customFormat="1" ht="24.9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</row>
    <row r="10" spans="1:39" s="9" customFormat="1" ht="10.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</row>
    <row r="11" spans="1:39" s="1" customFormat="1" ht="12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 s="1" customFormat="1" ht="15" customHeight="1"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G12" s="103"/>
      <c r="AH12" s="104"/>
      <c r="AI12" s="104"/>
      <c r="AJ12" s="104"/>
      <c r="AK12" s="104"/>
      <c r="AL12" s="104"/>
      <c r="AM12" s="104"/>
    </row>
    <row r="13" spans="1:39" s="1" customFormat="1" ht="12" customHeight="1"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G13" s="105"/>
      <c r="AH13" s="106"/>
      <c r="AI13" s="106"/>
      <c r="AJ13" s="106"/>
      <c r="AK13" s="106"/>
      <c r="AL13" s="106"/>
      <c r="AM13" s="106"/>
    </row>
    <row r="14" spans="1:39" s="1" customFormat="1" ht="12.75">
      <c r="L14" s="12"/>
      <c r="M14" s="12"/>
      <c r="N14" s="12"/>
      <c r="O14" s="12"/>
    </row>
    <row r="15" spans="1:39" s="1" customFormat="1" ht="12.75"/>
    <row r="16" spans="1:39" s="1" customFormat="1" ht="12.75">
      <c r="L16" s="12"/>
      <c r="M16" s="12"/>
      <c r="N16" s="12"/>
      <c r="O16" s="12"/>
    </row>
    <row r="17" spans="1:47" s="2" customFormat="1" ht="36" customHeight="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86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100"/>
      <c r="AF17" s="101"/>
      <c r="AG17" s="101"/>
      <c r="AH17" s="101"/>
      <c r="AI17" s="101"/>
      <c r="AJ17" s="101"/>
      <c r="AK17" s="101"/>
      <c r="AL17" s="101"/>
      <c r="AM17" s="101"/>
    </row>
    <row r="18" spans="1:47" s="2" customFormat="1" ht="25.5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1"/>
      <c r="P18" s="94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6"/>
      <c r="AF18" s="97"/>
      <c r="AG18" s="97"/>
      <c r="AH18" s="97"/>
      <c r="AI18" s="97"/>
      <c r="AJ18" s="97"/>
      <c r="AK18" s="97"/>
      <c r="AL18" s="97"/>
      <c r="AM18" s="97"/>
    </row>
    <row r="19" spans="1:47" s="2" customFormat="1" ht="25.5" customHeight="1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2"/>
      <c r="L19" s="92"/>
      <c r="M19" s="84"/>
      <c r="N19" s="84"/>
      <c r="O19" s="93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2"/>
      <c r="AF19" s="83"/>
      <c r="AG19" s="83"/>
      <c r="AH19" s="83"/>
      <c r="AI19" s="83"/>
      <c r="AJ19" s="83"/>
      <c r="AK19" s="83"/>
      <c r="AL19" s="83"/>
      <c r="AM19" s="83"/>
    </row>
    <row r="20" spans="1:47" s="2" customFormat="1" ht="12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8"/>
      <c r="M20" s="78"/>
      <c r="N20" s="78"/>
      <c r="O20" s="7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1:47" s="1" customFormat="1" ht="141" customHeight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1"/>
      <c r="M21" s="121"/>
      <c r="N21" s="121"/>
      <c r="O21" s="121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</row>
    <row r="22" spans="1:47" s="2" customFormat="1" ht="41.25" customHeight="1">
      <c r="A22" s="123" t="s">
        <v>17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5"/>
      <c r="L22" s="108"/>
      <c r="M22" s="108"/>
      <c r="N22" s="108"/>
      <c r="O22" s="109"/>
      <c r="P22" s="110" t="s">
        <v>4</v>
      </c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32">
        <v>1</v>
      </c>
      <c r="AG22" s="133"/>
      <c r="AH22" s="133"/>
      <c r="AI22" s="133"/>
      <c r="AJ22" s="133"/>
      <c r="AK22" s="133"/>
      <c r="AL22" s="133"/>
      <c r="AM22" s="134"/>
      <c r="AN22" s="107"/>
      <c r="AO22" s="107"/>
      <c r="AP22" s="107"/>
      <c r="AQ22" s="107"/>
      <c r="AR22" s="107"/>
      <c r="AS22" s="107"/>
      <c r="AT22" s="107"/>
      <c r="AU22" s="107"/>
    </row>
    <row r="23" spans="1:47" s="2" customFormat="1" ht="59.25" customHeight="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  <c r="L23" s="108"/>
      <c r="M23" s="108"/>
      <c r="N23" s="108"/>
      <c r="O23" s="109"/>
      <c r="P23" s="114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  <c r="AF23" s="117">
        <v>1</v>
      </c>
      <c r="AG23" s="118"/>
      <c r="AH23" s="118"/>
      <c r="AI23" s="118"/>
      <c r="AJ23" s="118"/>
      <c r="AK23" s="118"/>
      <c r="AL23" s="118"/>
      <c r="AM23" s="119"/>
      <c r="AN23" s="107"/>
      <c r="AO23" s="107"/>
      <c r="AP23" s="107"/>
      <c r="AQ23" s="107"/>
      <c r="AR23" s="107"/>
      <c r="AS23" s="107"/>
      <c r="AT23" s="107"/>
      <c r="AU23" s="107"/>
    </row>
    <row r="24" spans="1:47" s="14" customFormat="1" ht="54.75" customHeight="1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108"/>
      <c r="M24" s="108"/>
      <c r="N24" s="108"/>
      <c r="O24" s="109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1">
        <v>1</v>
      </c>
      <c r="AG24" s="112"/>
      <c r="AH24" s="112"/>
      <c r="AI24" s="112"/>
      <c r="AJ24" s="112"/>
      <c r="AK24" s="112"/>
      <c r="AL24" s="112"/>
      <c r="AM24" s="113"/>
      <c r="AN24" s="13"/>
      <c r="AO24" s="13"/>
      <c r="AP24" s="13"/>
      <c r="AQ24" s="13"/>
      <c r="AR24" s="13"/>
      <c r="AS24" s="13"/>
      <c r="AT24" s="13"/>
      <c r="AU24" s="13"/>
    </row>
    <row r="25" spans="1:47" s="2" customFormat="1" ht="26.25" customHeight="1">
      <c r="A25" s="126"/>
      <c r="B25" s="127"/>
      <c r="C25" s="127"/>
      <c r="D25" s="127"/>
      <c r="E25" s="127"/>
      <c r="F25" s="127"/>
      <c r="G25" s="127"/>
      <c r="H25" s="127"/>
      <c r="I25" s="127"/>
      <c r="J25" s="127"/>
      <c r="K25" s="128"/>
      <c r="L25" s="108"/>
      <c r="M25" s="108"/>
      <c r="N25" s="108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32">
        <v>1</v>
      </c>
      <c r="AG25" s="133"/>
      <c r="AH25" s="133"/>
      <c r="AI25" s="133"/>
      <c r="AJ25" s="133"/>
      <c r="AK25" s="133"/>
      <c r="AL25" s="133"/>
      <c r="AM25" s="134"/>
      <c r="AN25" s="107"/>
      <c r="AO25" s="107"/>
      <c r="AP25" s="107"/>
      <c r="AQ25" s="107"/>
      <c r="AR25" s="107"/>
      <c r="AS25" s="107"/>
      <c r="AT25" s="107"/>
      <c r="AU25" s="107"/>
    </row>
    <row r="26" spans="1:47" s="2" customFormat="1" ht="34.5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40"/>
      <c r="AF26" s="141">
        <f>SUM(AF22:AF25)</f>
        <v>4</v>
      </c>
      <c r="AG26" s="141"/>
      <c r="AH26" s="141"/>
      <c r="AI26" s="141"/>
      <c r="AJ26" s="141"/>
      <c r="AK26" s="141"/>
      <c r="AL26" s="141"/>
      <c r="AM26" s="141"/>
      <c r="AN26" s="107"/>
      <c r="AO26" s="107"/>
      <c r="AP26" s="107"/>
      <c r="AQ26" s="107"/>
      <c r="AR26" s="107"/>
      <c r="AS26" s="107"/>
      <c r="AT26" s="107"/>
      <c r="AU26" s="107"/>
    </row>
    <row r="27" spans="1:47" s="2" customFormat="1" ht="26.2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8"/>
      <c r="L27" s="135" t="s">
        <v>2</v>
      </c>
      <c r="M27" s="136"/>
      <c r="N27" s="136"/>
      <c r="O27" s="136"/>
      <c r="P27" s="137" t="s">
        <v>1</v>
      </c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2">
        <v>1</v>
      </c>
      <c r="AG27" s="133"/>
      <c r="AH27" s="133"/>
      <c r="AI27" s="133"/>
      <c r="AJ27" s="133"/>
      <c r="AK27" s="133"/>
      <c r="AL27" s="133"/>
      <c r="AM27" s="138"/>
      <c r="AN27" s="107"/>
      <c r="AO27" s="107"/>
      <c r="AP27" s="107"/>
      <c r="AQ27" s="107"/>
      <c r="AR27" s="107"/>
      <c r="AS27" s="107"/>
      <c r="AT27" s="107"/>
      <c r="AU27" s="107"/>
    </row>
    <row r="28" spans="1:47" s="2" customFormat="1" ht="42.75" customHeight="1">
      <c r="A28" s="129"/>
      <c r="B28" s="130"/>
      <c r="C28" s="130"/>
      <c r="D28" s="130"/>
      <c r="E28" s="130"/>
      <c r="F28" s="130"/>
      <c r="G28" s="130"/>
      <c r="H28" s="130"/>
      <c r="I28" s="130"/>
      <c r="J28" s="130"/>
      <c r="K28" s="131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40"/>
      <c r="AF28" s="152">
        <f t="shared" ref="AF28:AM28" si="0">AF27</f>
        <v>1</v>
      </c>
      <c r="AG28" s="153">
        <f t="shared" si="0"/>
        <v>0</v>
      </c>
      <c r="AH28" s="153">
        <f t="shared" si="0"/>
        <v>0</v>
      </c>
      <c r="AI28" s="153">
        <f t="shared" si="0"/>
        <v>0</v>
      </c>
      <c r="AJ28" s="153">
        <f t="shared" si="0"/>
        <v>0</v>
      </c>
      <c r="AK28" s="153">
        <f t="shared" si="0"/>
        <v>0</v>
      </c>
      <c r="AL28" s="153">
        <f t="shared" si="0"/>
        <v>0</v>
      </c>
      <c r="AM28" s="154">
        <f t="shared" si="0"/>
        <v>0</v>
      </c>
      <c r="AN28" s="107"/>
      <c r="AO28" s="107"/>
      <c r="AP28" s="107"/>
      <c r="AQ28" s="107"/>
      <c r="AR28" s="107"/>
      <c r="AS28" s="107"/>
      <c r="AT28" s="107"/>
      <c r="AU28" s="107"/>
    </row>
    <row r="29" spans="1:47" s="14" customFormat="1" ht="30" customHeight="1">
      <c r="A29" s="142" t="s">
        <v>16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4"/>
      <c r="L29" s="109" t="s">
        <v>3</v>
      </c>
      <c r="M29" s="151"/>
      <c r="N29" s="151"/>
      <c r="O29" s="151"/>
      <c r="P29" s="110" t="s">
        <v>4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1">
        <v>1</v>
      </c>
      <c r="AG29" s="112"/>
      <c r="AH29" s="112"/>
      <c r="AI29" s="112"/>
      <c r="AJ29" s="112"/>
      <c r="AK29" s="112"/>
      <c r="AL29" s="112"/>
      <c r="AM29" s="113"/>
      <c r="AN29" s="13"/>
      <c r="AO29" s="13"/>
      <c r="AP29" s="13"/>
      <c r="AQ29" s="13"/>
      <c r="AR29" s="13"/>
      <c r="AS29" s="13"/>
      <c r="AT29" s="13"/>
      <c r="AU29" s="13"/>
    </row>
    <row r="30" spans="1:47" s="2" customFormat="1" ht="26.25" customHeight="1">
      <c r="A30" s="145"/>
      <c r="B30" s="146"/>
      <c r="C30" s="146"/>
      <c r="D30" s="146"/>
      <c r="E30" s="146"/>
      <c r="F30" s="146"/>
      <c r="G30" s="146"/>
      <c r="H30" s="146"/>
      <c r="I30" s="146"/>
      <c r="J30" s="146"/>
      <c r="K30" s="147"/>
      <c r="L30" s="109"/>
      <c r="M30" s="151"/>
      <c r="N30" s="151"/>
      <c r="O30" s="151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32">
        <v>1</v>
      </c>
      <c r="AG30" s="133"/>
      <c r="AH30" s="133"/>
      <c r="AI30" s="133"/>
      <c r="AJ30" s="133"/>
      <c r="AK30" s="133"/>
      <c r="AL30" s="133"/>
      <c r="AM30" s="134"/>
      <c r="AN30" s="107"/>
      <c r="AO30" s="107"/>
      <c r="AP30" s="107"/>
      <c r="AQ30" s="107"/>
      <c r="AR30" s="107"/>
      <c r="AS30" s="107"/>
      <c r="AT30" s="107"/>
      <c r="AU30" s="107"/>
    </row>
    <row r="31" spans="1:47" s="2" customFormat="1" ht="27.75" customHeigh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7"/>
      <c r="L31" s="109"/>
      <c r="M31" s="151"/>
      <c r="N31" s="151"/>
      <c r="O31" s="151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7">
        <v>1</v>
      </c>
      <c r="AG31" s="118"/>
      <c r="AH31" s="118"/>
      <c r="AI31" s="118"/>
      <c r="AJ31" s="118"/>
      <c r="AK31" s="118"/>
      <c r="AL31" s="118"/>
      <c r="AM31" s="119"/>
      <c r="AN31" s="107"/>
      <c r="AO31" s="107"/>
      <c r="AP31" s="107"/>
      <c r="AQ31" s="107"/>
      <c r="AR31" s="107"/>
      <c r="AS31" s="107"/>
      <c r="AT31" s="107"/>
      <c r="AU31" s="107"/>
    </row>
    <row r="32" spans="1:47" s="14" customFormat="1" ht="27.75" customHeight="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47"/>
      <c r="L32" s="108"/>
      <c r="M32" s="108"/>
      <c r="N32" s="108"/>
      <c r="O32" s="109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1">
        <v>1</v>
      </c>
      <c r="AG32" s="112"/>
      <c r="AH32" s="112"/>
      <c r="AI32" s="112"/>
      <c r="AJ32" s="112"/>
      <c r="AK32" s="112"/>
      <c r="AL32" s="112"/>
      <c r="AM32" s="113"/>
      <c r="AN32" s="13"/>
      <c r="AO32" s="13"/>
      <c r="AP32" s="13"/>
      <c r="AQ32" s="13"/>
      <c r="AR32" s="13"/>
      <c r="AS32" s="13"/>
      <c r="AT32" s="13"/>
      <c r="AU32" s="13"/>
    </row>
    <row r="33" spans="1:47" s="2" customFormat="1" ht="26.25" customHeight="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09"/>
      <c r="M33" s="151"/>
      <c r="N33" s="151"/>
      <c r="O33" s="151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32">
        <v>1</v>
      </c>
      <c r="AG33" s="133"/>
      <c r="AH33" s="133"/>
      <c r="AI33" s="133"/>
      <c r="AJ33" s="133"/>
      <c r="AK33" s="133"/>
      <c r="AL33" s="133"/>
      <c r="AM33" s="134"/>
      <c r="AN33" s="107"/>
      <c r="AO33" s="107"/>
      <c r="AP33" s="107"/>
      <c r="AQ33" s="107"/>
      <c r="AR33" s="107"/>
      <c r="AS33" s="107"/>
      <c r="AT33" s="107"/>
      <c r="AU33" s="107"/>
    </row>
    <row r="34" spans="1:47" s="2" customFormat="1" ht="34.5" customHeight="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7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40"/>
      <c r="AF34" s="141">
        <f>SUM(AF29:AF33)</f>
        <v>5</v>
      </c>
      <c r="AG34" s="141"/>
      <c r="AH34" s="141"/>
      <c r="AI34" s="141"/>
      <c r="AJ34" s="141"/>
      <c r="AK34" s="141"/>
      <c r="AL34" s="141"/>
      <c r="AM34" s="141"/>
      <c r="AN34" s="107"/>
      <c r="AO34" s="107"/>
      <c r="AP34" s="107"/>
      <c r="AQ34" s="107"/>
      <c r="AR34" s="107"/>
      <c r="AS34" s="107"/>
      <c r="AT34" s="107"/>
      <c r="AU34" s="107"/>
    </row>
    <row r="35" spans="1:47" s="14" customFormat="1" ht="33" customHeigh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7"/>
      <c r="L35" s="109"/>
      <c r="M35" s="151"/>
      <c r="N35" s="151"/>
      <c r="O35" s="151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>
        <v>2</v>
      </c>
      <c r="AG35" s="112"/>
      <c r="AH35" s="112"/>
      <c r="AI35" s="112"/>
      <c r="AJ35" s="112"/>
      <c r="AK35" s="112"/>
      <c r="AL35" s="112"/>
      <c r="AM35" s="113"/>
      <c r="AN35" s="13"/>
      <c r="AO35" s="13"/>
      <c r="AP35" s="13"/>
      <c r="AQ35" s="13"/>
      <c r="AR35" s="13"/>
      <c r="AS35" s="13"/>
      <c r="AT35" s="13"/>
      <c r="AU35" s="13"/>
    </row>
    <row r="36" spans="1:47" s="2" customFormat="1" ht="26.25" customHeight="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7"/>
      <c r="L36" s="108"/>
      <c r="M36" s="108"/>
      <c r="N36" s="108"/>
      <c r="O36" s="109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32">
        <v>2</v>
      </c>
      <c r="AG36" s="133"/>
      <c r="AH36" s="133"/>
      <c r="AI36" s="133"/>
      <c r="AJ36" s="133"/>
      <c r="AK36" s="133"/>
      <c r="AL36" s="133"/>
      <c r="AM36" s="134"/>
      <c r="AN36" s="107"/>
      <c r="AO36" s="107"/>
      <c r="AP36" s="107"/>
      <c r="AQ36" s="107"/>
      <c r="AR36" s="107"/>
      <c r="AS36" s="107"/>
      <c r="AT36" s="107"/>
      <c r="AU36" s="107"/>
    </row>
    <row r="37" spans="1:47" s="2" customFormat="1" ht="27.75" customHeight="1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7"/>
      <c r="L37" s="108"/>
      <c r="M37" s="108"/>
      <c r="N37" s="108"/>
      <c r="O37" s="109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7">
        <v>1</v>
      </c>
      <c r="AG37" s="118"/>
      <c r="AH37" s="118"/>
      <c r="AI37" s="118"/>
      <c r="AJ37" s="118"/>
      <c r="AK37" s="118"/>
      <c r="AL37" s="118"/>
      <c r="AM37" s="119"/>
      <c r="AN37" s="107"/>
      <c r="AO37" s="107"/>
      <c r="AP37" s="107"/>
      <c r="AQ37" s="107"/>
      <c r="AR37" s="107"/>
      <c r="AS37" s="107"/>
      <c r="AT37" s="107"/>
      <c r="AU37" s="107"/>
    </row>
    <row r="38" spans="1:47" s="14" customFormat="1" ht="27.75" customHeight="1">
      <c r="A38" s="145"/>
      <c r="B38" s="146"/>
      <c r="C38" s="146"/>
      <c r="D38" s="146"/>
      <c r="E38" s="146"/>
      <c r="F38" s="146"/>
      <c r="G38" s="146"/>
      <c r="H38" s="146"/>
      <c r="I38" s="146"/>
      <c r="J38" s="146"/>
      <c r="K38" s="147"/>
      <c r="L38" s="109"/>
      <c r="M38" s="151"/>
      <c r="N38" s="151"/>
      <c r="O38" s="151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1">
        <v>1</v>
      </c>
      <c r="AG38" s="112"/>
      <c r="AH38" s="112"/>
      <c r="AI38" s="112"/>
      <c r="AJ38" s="112"/>
      <c r="AK38" s="112"/>
      <c r="AL38" s="112"/>
      <c r="AM38" s="113"/>
      <c r="AN38" s="13"/>
      <c r="AO38" s="13"/>
      <c r="AP38" s="13"/>
      <c r="AQ38" s="13"/>
      <c r="AR38" s="13"/>
      <c r="AS38" s="13"/>
      <c r="AT38" s="13"/>
      <c r="AU38" s="13"/>
    </row>
    <row r="39" spans="1:47" s="2" customFormat="1" ht="39.75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50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40"/>
      <c r="AF39" s="164">
        <f t="shared" ref="AF39:AM39" si="1">SUM(AF35:AF38)</f>
        <v>6</v>
      </c>
      <c r="AG39" s="165">
        <f t="shared" si="1"/>
        <v>0</v>
      </c>
      <c r="AH39" s="165">
        <f t="shared" si="1"/>
        <v>0</v>
      </c>
      <c r="AI39" s="165">
        <f t="shared" si="1"/>
        <v>0</v>
      </c>
      <c r="AJ39" s="165">
        <f t="shared" si="1"/>
        <v>0</v>
      </c>
      <c r="AK39" s="165">
        <f t="shared" si="1"/>
        <v>0</v>
      </c>
      <c r="AL39" s="165">
        <f t="shared" si="1"/>
        <v>0</v>
      </c>
      <c r="AM39" s="166">
        <f t="shared" si="1"/>
        <v>0</v>
      </c>
      <c r="AN39" s="107"/>
      <c r="AO39" s="107"/>
      <c r="AP39" s="107"/>
      <c r="AQ39" s="107"/>
      <c r="AR39" s="107"/>
      <c r="AS39" s="107"/>
      <c r="AT39" s="107"/>
      <c r="AU39" s="107"/>
    </row>
    <row r="40" spans="1:47" s="2" customFormat="1" ht="37.5" customHeight="1">
      <c r="A40" s="155" t="s">
        <v>13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  <c r="L40" s="109"/>
      <c r="M40" s="151"/>
      <c r="N40" s="151"/>
      <c r="O40" s="151"/>
      <c r="P40" s="110" t="s">
        <v>4</v>
      </c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7">
        <v>1</v>
      </c>
      <c r="AG40" s="118"/>
      <c r="AH40" s="118"/>
      <c r="AI40" s="118"/>
      <c r="AJ40" s="118"/>
      <c r="AK40" s="118"/>
      <c r="AL40" s="118"/>
      <c r="AM40" s="119"/>
      <c r="AN40" s="107"/>
      <c r="AO40" s="107"/>
      <c r="AP40" s="107"/>
      <c r="AQ40" s="107"/>
      <c r="AR40" s="107"/>
      <c r="AS40" s="107"/>
      <c r="AT40" s="107"/>
      <c r="AU40" s="107"/>
    </row>
    <row r="41" spans="1:47" s="14" customFormat="1" ht="27.75" customHeight="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60"/>
      <c r="L41" s="108"/>
      <c r="M41" s="167"/>
      <c r="N41" s="167"/>
      <c r="O41" s="168"/>
      <c r="P41" s="169" t="s">
        <v>22</v>
      </c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1"/>
      <c r="AF41" s="173">
        <v>8</v>
      </c>
      <c r="AG41" s="174"/>
      <c r="AH41" s="174"/>
      <c r="AI41" s="174"/>
      <c r="AJ41" s="174"/>
      <c r="AK41" s="174"/>
      <c r="AL41" s="174"/>
      <c r="AM41" s="175"/>
      <c r="AN41" s="13"/>
      <c r="AO41" s="13"/>
      <c r="AP41" s="13"/>
      <c r="AQ41" s="13"/>
      <c r="AR41" s="13"/>
      <c r="AS41" s="13"/>
      <c r="AT41" s="13"/>
      <c r="AU41" s="13"/>
    </row>
    <row r="42" spans="1:47" s="2" customFormat="1" ht="38.25" customHeight="1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60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40"/>
      <c r="AF42" s="164">
        <f t="shared" ref="AF42:AM42" si="2">SUM(AF40:AF41)</f>
        <v>9</v>
      </c>
      <c r="AG42" s="165">
        <f t="shared" si="2"/>
        <v>0</v>
      </c>
      <c r="AH42" s="165">
        <f t="shared" si="2"/>
        <v>0</v>
      </c>
      <c r="AI42" s="165">
        <f t="shared" si="2"/>
        <v>0</v>
      </c>
      <c r="AJ42" s="165">
        <f t="shared" si="2"/>
        <v>0</v>
      </c>
      <c r="AK42" s="165">
        <f t="shared" si="2"/>
        <v>0</v>
      </c>
      <c r="AL42" s="165">
        <f t="shared" si="2"/>
        <v>0</v>
      </c>
      <c r="AM42" s="166">
        <f t="shared" si="2"/>
        <v>0</v>
      </c>
      <c r="AN42" s="107"/>
      <c r="AO42" s="107"/>
      <c r="AP42" s="107"/>
      <c r="AQ42" s="107"/>
      <c r="AR42" s="107"/>
      <c r="AS42" s="107"/>
      <c r="AT42" s="107"/>
      <c r="AU42" s="107"/>
    </row>
    <row r="43" spans="1:47" s="14" customFormat="1" ht="36.75" customHeight="1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60"/>
      <c r="L43" s="108"/>
      <c r="M43" s="167"/>
      <c r="N43" s="167"/>
      <c r="O43" s="168"/>
      <c r="P43" s="177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9"/>
      <c r="AF43" s="111">
        <v>1</v>
      </c>
      <c r="AG43" s="112"/>
      <c r="AH43" s="112"/>
      <c r="AI43" s="112"/>
      <c r="AJ43" s="112"/>
      <c r="AK43" s="112"/>
      <c r="AL43" s="112"/>
      <c r="AM43" s="113"/>
      <c r="AN43" s="13"/>
      <c r="AO43" s="13"/>
      <c r="AP43" s="13"/>
      <c r="AQ43" s="13"/>
      <c r="AR43" s="13"/>
      <c r="AS43" s="13"/>
      <c r="AT43" s="13"/>
      <c r="AU43" s="13"/>
    </row>
    <row r="44" spans="1:47" s="2" customFormat="1" ht="26.25" customHeight="1">
      <c r="A44" s="161"/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40"/>
      <c r="AF44" s="176">
        <f>SUM(AF43)</f>
        <v>1</v>
      </c>
      <c r="AG44" s="176">
        <f t="shared" ref="AG44:AM44" si="3">SUM(AG43:AG43)</f>
        <v>0</v>
      </c>
      <c r="AH44" s="176">
        <f t="shared" si="3"/>
        <v>0</v>
      </c>
      <c r="AI44" s="176">
        <f t="shared" si="3"/>
        <v>0</v>
      </c>
      <c r="AJ44" s="176">
        <f t="shared" si="3"/>
        <v>0</v>
      </c>
      <c r="AK44" s="176">
        <f t="shared" si="3"/>
        <v>0</v>
      </c>
      <c r="AL44" s="176">
        <f t="shared" si="3"/>
        <v>0</v>
      </c>
      <c r="AM44" s="176">
        <f t="shared" si="3"/>
        <v>0</v>
      </c>
      <c r="AN44" s="107"/>
      <c r="AO44" s="107"/>
      <c r="AP44" s="107"/>
      <c r="AQ44" s="107"/>
      <c r="AR44" s="107"/>
      <c r="AS44" s="107"/>
      <c r="AT44" s="107"/>
      <c r="AU44" s="107"/>
    </row>
    <row r="45" spans="1:47" s="2" customFormat="1" ht="27.75" customHeight="1">
      <c r="A45" s="142" t="s">
        <v>14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4"/>
      <c r="L45" s="109"/>
      <c r="M45" s="151"/>
      <c r="N45" s="151"/>
      <c r="O45" s="151"/>
      <c r="P45" s="110" t="s">
        <v>4</v>
      </c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7">
        <v>1</v>
      </c>
      <c r="AG45" s="118"/>
      <c r="AH45" s="118"/>
      <c r="AI45" s="118"/>
      <c r="AJ45" s="118"/>
      <c r="AK45" s="118"/>
      <c r="AL45" s="118"/>
      <c r="AM45" s="119"/>
      <c r="AN45" s="107"/>
      <c r="AO45" s="107"/>
      <c r="AP45" s="107"/>
      <c r="AQ45" s="107"/>
      <c r="AR45" s="107"/>
      <c r="AS45" s="107"/>
      <c r="AT45" s="107"/>
      <c r="AU45" s="107"/>
    </row>
    <row r="46" spans="1:47" s="14" customFormat="1" ht="27.7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09"/>
      <c r="M46" s="151"/>
      <c r="N46" s="151"/>
      <c r="O46" s="151"/>
      <c r="P46" s="172" t="s">
        <v>22</v>
      </c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11">
        <v>1</v>
      </c>
      <c r="AG46" s="112"/>
      <c r="AH46" s="112"/>
      <c r="AI46" s="112"/>
      <c r="AJ46" s="112"/>
      <c r="AK46" s="112"/>
      <c r="AL46" s="112"/>
      <c r="AM46" s="113"/>
      <c r="AN46" s="13"/>
      <c r="AO46" s="13"/>
      <c r="AP46" s="13"/>
      <c r="AQ46" s="13"/>
      <c r="AR46" s="13"/>
      <c r="AS46" s="13"/>
      <c r="AT46" s="13"/>
      <c r="AU46" s="13"/>
    </row>
    <row r="47" spans="1:47" s="2" customFormat="1" ht="38.2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7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64">
        <f t="shared" ref="AF47:AM47" si="4">SUM(AF45:AF46)</f>
        <v>2</v>
      </c>
      <c r="AG47" s="165">
        <f t="shared" si="4"/>
        <v>0</v>
      </c>
      <c r="AH47" s="165">
        <f t="shared" si="4"/>
        <v>0</v>
      </c>
      <c r="AI47" s="165">
        <f t="shared" si="4"/>
        <v>0</v>
      </c>
      <c r="AJ47" s="165">
        <f t="shared" si="4"/>
        <v>0</v>
      </c>
      <c r="AK47" s="165">
        <f t="shared" si="4"/>
        <v>0</v>
      </c>
      <c r="AL47" s="165">
        <f t="shared" si="4"/>
        <v>0</v>
      </c>
      <c r="AM47" s="166">
        <f t="shared" si="4"/>
        <v>0</v>
      </c>
      <c r="AN47" s="107"/>
      <c r="AO47" s="107"/>
      <c r="AP47" s="107"/>
      <c r="AQ47" s="107"/>
      <c r="AR47" s="107"/>
      <c r="AS47" s="107"/>
      <c r="AT47" s="107"/>
      <c r="AU47" s="107"/>
    </row>
    <row r="48" spans="1:47" s="2" customFormat="1" ht="27.7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7"/>
      <c r="L48" s="109"/>
      <c r="M48" s="151"/>
      <c r="N48" s="151"/>
      <c r="O48" s="151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7">
        <v>1</v>
      </c>
      <c r="AG48" s="118"/>
      <c r="AH48" s="118"/>
      <c r="AI48" s="118"/>
      <c r="AJ48" s="118"/>
      <c r="AK48" s="118"/>
      <c r="AL48" s="118"/>
      <c r="AM48" s="119"/>
      <c r="AN48" s="107"/>
      <c r="AO48" s="107"/>
      <c r="AP48" s="107"/>
      <c r="AQ48" s="107"/>
      <c r="AR48" s="107"/>
      <c r="AS48" s="107"/>
      <c r="AT48" s="107"/>
      <c r="AU48" s="107"/>
    </row>
    <row r="49" spans="1:47" s="14" customFormat="1" ht="27.75" customHeight="1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50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40"/>
      <c r="AF49" s="180">
        <f t="shared" ref="AF49:AM49" si="5">SUM(AF48:AF48)</f>
        <v>1</v>
      </c>
      <c r="AG49" s="181">
        <f t="shared" si="5"/>
        <v>0</v>
      </c>
      <c r="AH49" s="181">
        <f t="shared" si="5"/>
        <v>0</v>
      </c>
      <c r="AI49" s="181">
        <f t="shared" si="5"/>
        <v>0</v>
      </c>
      <c r="AJ49" s="181">
        <f t="shared" si="5"/>
        <v>0</v>
      </c>
      <c r="AK49" s="181">
        <f t="shared" si="5"/>
        <v>0</v>
      </c>
      <c r="AL49" s="181">
        <f t="shared" si="5"/>
        <v>0</v>
      </c>
      <c r="AM49" s="182">
        <f t="shared" si="5"/>
        <v>0</v>
      </c>
      <c r="AN49" s="13"/>
      <c r="AO49" s="13"/>
      <c r="AP49" s="13"/>
      <c r="AQ49" s="13"/>
      <c r="AR49" s="13"/>
      <c r="AS49" s="13"/>
      <c r="AT49" s="13"/>
      <c r="AU49" s="13"/>
    </row>
    <row r="50" spans="1:47" s="2" customFormat="1" ht="27.75" customHeight="1">
      <c r="A50" s="142" t="s">
        <v>15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4"/>
      <c r="L50" s="109"/>
      <c r="M50" s="151"/>
      <c r="N50" s="151"/>
      <c r="O50" s="151"/>
      <c r="P50" s="110" t="s">
        <v>4</v>
      </c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7">
        <v>1</v>
      </c>
      <c r="AG50" s="118"/>
      <c r="AH50" s="118"/>
      <c r="AI50" s="118"/>
      <c r="AJ50" s="118"/>
      <c r="AK50" s="118"/>
      <c r="AL50" s="118"/>
      <c r="AM50" s="119"/>
      <c r="AN50" s="107"/>
      <c r="AO50" s="107"/>
      <c r="AP50" s="107"/>
      <c r="AQ50" s="107"/>
      <c r="AR50" s="107"/>
      <c r="AS50" s="107"/>
      <c r="AT50" s="107"/>
      <c r="AU50" s="107"/>
    </row>
    <row r="51" spans="1:47" s="14" customFormat="1" ht="27.7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7"/>
      <c r="L51" s="109"/>
      <c r="M51" s="151"/>
      <c r="N51" s="151"/>
      <c r="O51" s="151"/>
      <c r="P51" s="177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9"/>
      <c r="AF51" s="111">
        <v>1</v>
      </c>
      <c r="AG51" s="112"/>
      <c r="AH51" s="112"/>
      <c r="AI51" s="112"/>
      <c r="AJ51" s="112"/>
      <c r="AK51" s="112"/>
      <c r="AL51" s="112"/>
      <c r="AM51" s="113"/>
      <c r="AN51" s="13"/>
      <c r="AO51" s="13"/>
      <c r="AP51" s="13"/>
      <c r="AQ51" s="13"/>
      <c r="AR51" s="13"/>
      <c r="AS51" s="13"/>
      <c r="AT51" s="13"/>
      <c r="AU51" s="13"/>
    </row>
    <row r="52" spans="1:47" s="2" customFormat="1" ht="26.2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7"/>
      <c r="L52" s="109"/>
      <c r="M52" s="151"/>
      <c r="N52" s="151"/>
      <c r="O52" s="151"/>
      <c r="P52" s="177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9"/>
      <c r="AF52" s="132">
        <v>1</v>
      </c>
      <c r="AG52" s="133"/>
      <c r="AH52" s="133"/>
      <c r="AI52" s="133"/>
      <c r="AJ52" s="133"/>
      <c r="AK52" s="133"/>
      <c r="AL52" s="133"/>
      <c r="AM52" s="134"/>
      <c r="AN52" s="107"/>
      <c r="AO52" s="107"/>
      <c r="AP52" s="107"/>
      <c r="AQ52" s="107"/>
      <c r="AR52" s="107"/>
      <c r="AS52" s="107"/>
      <c r="AT52" s="107"/>
      <c r="AU52" s="107"/>
    </row>
    <row r="53" spans="1:47" s="2" customFormat="1" ht="27.7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7"/>
      <c r="L53" s="109"/>
      <c r="M53" s="151"/>
      <c r="N53" s="151"/>
      <c r="O53" s="151"/>
      <c r="P53" s="177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9"/>
      <c r="AF53" s="117">
        <v>1</v>
      </c>
      <c r="AG53" s="118"/>
      <c r="AH53" s="118"/>
      <c r="AI53" s="118"/>
      <c r="AJ53" s="118"/>
      <c r="AK53" s="118"/>
      <c r="AL53" s="118"/>
      <c r="AM53" s="119"/>
      <c r="AN53" s="107"/>
      <c r="AO53" s="107"/>
      <c r="AP53" s="107"/>
      <c r="AQ53" s="107"/>
      <c r="AR53" s="107"/>
      <c r="AS53" s="107"/>
      <c r="AT53" s="107"/>
      <c r="AU53" s="107"/>
    </row>
    <row r="54" spans="1:47" s="14" customFormat="1" ht="27.75" customHeight="1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7"/>
      <c r="L54" s="109"/>
      <c r="M54" s="151"/>
      <c r="N54" s="151"/>
      <c r="O54" s="151"/>
      <c r="P54" s="177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9"/>
      <c r="AF54" s="111">
        <v>2</v>
      </c>
      <c r="AG54" s="112"/>
      <c r="AH54" s="112"/>
      <c r="AI54" s="112"/>
      <c r="AJ54" s="112"/>
      <c r="AK54" s="112"/>
      <c r="AL54" s="112"/>
      <c r="AM54" s="113"/>
      <c r="AN54" s="13"/>
      <c r="AO54" s="13"/>
      <c r="AP54" s="13"/>
      <c r="AQ54" s="13"/>
      <c r="AR54" s="13"/>
      <c r="AS54" s="13"/>
      <c r="AT54" s="13"/>
      <c r="AU54" s="13"/>
    </row>
    <row r="55" spans="1:47" s="2" customFormat="1" ht="42.75" customHeight="1">
      <c r="A55" s="148"/>
      <c r="B55" s="149"/>
      <c r="C55" s="149"/>
      <c r="D55" s="149"/>
      <c r="E55" s="149"/>
      <c r="F55" s="149"/>
      <c r="G55" s="149"/>
      <c r="H55" s="149"/>
      <c r="I55" s="149"/>
      <c r="J55" s="149"/>
      <c r="K55" s="150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40"/>
      <c r="AF55" s="164">
        <f t="shared" ref="AF55:AM55" si="6">SUM(AF50:AF54)</f>
        <v>6</v>
      </c>
      <c r="AG55" s="165">
        <f t="shared" si="6"/>
        <v>0</v>
      </c>
      <c r="AH55" s="165">
        <f t="shared" si="6"/>
        <v>0</v>
      </c>
      <c r="AI55" s="165">
        <f t="shared" si="6"/>
        <v>0</v>
      </c>
      <c r="AJ55" s="165">
        <f t="shared" si="6"/>
        <v>0</v>
      </c>
      <c r="AK55" s="165">
        <f t="shared" si="6"/>
        <v>0</v>
      </c>
      <c r="AL55" s="165">
        <f t="shared" si="6"/>
        <v>0</v>
      </c>
      <c r="AM55" s="166">
        <f t="shared" si="6"/>
        <v>0</v>
      </c>
      <c r="AN55" s="107"/>
      <c r="AO55" s="107"/>
      <c r="AP55" s="107"/>
      <c r="AQ55" s="107"/>
      <c r="AR55" s="107"/>
      <c r="AS55" s="107"/>
      <c r="AT55" s="107"/>
      <c r="AU55" s="107"/>
    </row>
  </sheetData>
  <sheetProtection selectLockedCells="1" selectUnlockedCells="1"/>
  <mergeCells count="142">
    <mergeCell ref="AF47:AM47"/>
    <mergeCell ref="AN55:AU55"/>
    <mergeCell ref="L55:AE55"/>
    <mergeCell ref="AF55:AM55"/>
    <mergeCell ref="A50:K55"/>
    <mergeCell ref="AN53:AU53"/>
    <mergeCell ref="L54:O54"/>
    <mergeCell ref="P54:AE54"/>
    <mergeCell ref="AF54:AM54"/>
    <mergeCell ref="AN52:AU52"/>
    <mergeCell ref="L53:O53"/>
    <mergeCell ref="P53:AE53"/>
    <mergeCell ref="AF53:AM53"/>
    <mergeCell ref="L52:O52"/>
    <mergeCell ref="P52:AE52"/>
    <mergeCell ref="AF52:AM52"/>
    <mergeCell ref="AN50:AU50"/>
    <mergeCell ref="L51:O51"/>
    <mergeCell ref="P51:AE51"/>
    <mergeCell ref="AF51:AM51"/>
    <mergeCell ref="L50:O50"/>
    <mergeCell ref="P50:AE50"/>
    <mergeCell ref="AF50:AM50"/>
    <mergeCell ref="AN45:AU45"/>
    <mergeCell ref="L46:O46"/>
    <mergeCell ref="P46:AE46"/>
    <mergeCell ref="AF46:AM46"/>
    <mergeCell ref="AF41:AM41"/>
    <mergeCell ref="AN44:AU44"/>
    <mergeCell ref="A45:K49"/>
    <mergeCell ref="L45:O45"/>
    <mergeCell ref="P45:AE45"/>
    <mergeCell ref="AF45:AM45"/>
    <mergeCell ref="L44:AE44"/>
    <mergeCell ref="AF44:AM44"/>
    <mergeCell ref="AN42:AU42"/>
    <mergeCell ref="L43:O43"/>
    <mergeCell ref="P43:AE43"/>
    <mergeCell ref="AF43:AM43"/>
    <mergeCell ref="AN48:AU48"/>
    <mergeCell ref="L49:AE49"/>
    <mergeCell ref="AF49:AM49"/>
    <mergeCell ref="AN47:AU47"/>
    <mergeCell ref="L48:O48"/>
    <mergeCell ref="P48:AE48"/>
    <mergeCell ref="AF48:AM48"/>
    <mergeCell ref="L47:AE47"/>
    <mergeCell ref="AN39:AU39"/>
    <mergeCell ref="A40:K44"/>
    <mergeCell ref="L40:O40"/>
    <mergeCell ref="P40:AE40"/>
    <mergeCell ref="AF40:AM40"/>
    <mergeCell ref="L39:AE39"/>
    <mergeCell ref="AF39:AM39"/>
    <mergeCell ref="L42:AE42"/>
    <mergeCell ref="AF42:AM42"/>
    <mergeCell ref="AN40:AU40"/>
    <mergeCell ref="L41:O41"/>
    <mergeCell ref="P41:AE41"/>
    <mergeCell ref="P33:AE33"/>
    <mergeCell ref="AF33:AM33"/>
    <mergeCell ref="AN31:AU31"/>
    <mergeCell ref="L32:O32"/>
    <mergeCell ref="P32:AE32"/>
    <mergeCell ref="AF32:AM32"/>
    <mergeCell ref="AN37:AU37"/>
    <mergeCell ref="L38:O38"/>
    <mergeCell ref="P38:AE38"/>
    <mergeCell ref="AF38:AM38"/>
    <mergeCell ref="AN36:AU36"/>
    <mergeCell ref="L37:O37"/>
    <mergeCell ref="P37:AE37"/>
    <mergeCell ref="AF37:AM37"/>
    <mergeCell ref="L36:O36"/>
    <mergeCell ref="P36:AE36"/>
    <mergeCell ref="AF36:AM36"/>
    <mergeCell ref="AF25:AM25"/>
    <mergeCell ref="AN28:AU28"/>
    <mergeCell ref="A29:K39"/>
    <mergeCell ref="L29:O29"/>
    <mergeCell ref="P29:AE29"/>
    <mergeCell ref="AF29:AM29"/>
    <mergeCell ref="AN27:AU27"/>
    <mergeCell ref="L28:AE28"/>
    <mergeCell ref="AF28:AM28"/>
    <mergeCell ref="AN30:AU30"/>
    <mergeCell ref="L31:O31"/>
    <mergeCell ref="P31:AE31"/>
    <mergeCell ref="AF31:AM31"/>
    <mergeCell ref="L30:O30"/>
    <mergeCell ref="AN34:AU34"/>
    <mergeCell ref="L35:O35"/>
    <mergeCell ref="P35:AE35"/>
    <mergeCell ref="AF35:AM35"/>
    <mergeCell ref="P30:AE30"/>
    <mergeCell ref="AF30:AM30"/>
    <mergeCell ref="AN33:AU33"/>
    <mergeCell ref="L34:AE34"/>
    <mergeCell ref="AF34:AM34"/>
    <mergeCell ref="L33:O33"/>
    <mergeCell ref="AN23:AU23"/>
    <mergeCell ref="L24:O24"/>
    <mergeCell ref="P24:AE24"/>
    <mergeCell ref="AF24:AM24"/>
    <mergeCell ref="L23:O23"/>
    <mergeCell ref="P23:AE23"/>
    <mergeCell ref="AF23:AM23"/>
    <mergeCell ref="AN22:AU22"/>
    <mergeCell ref="A21:K21"/>
    <mergeCell ref="L21:O21"/>
    <mergeCell ref="P21:AM21"/>
    <mergeCell ref="A22:K28"/>
    <mergeCell ref="L22:O22"/>
    <mergeCell ref="P22:AE22"/>
    <mergeCell ref="AF22:AM22"/>
    <mergeCell ref="AN26:AU26"/>
    <mergeCell ref="L27:O27"/>
    <mergeCell ref="P27:AE27"/>
    <mergeCell ref="AF27:AM27"/>
    <mergeCell ref="AN25:AU25"/>
    <mergeCell ref="L26:AE26"/>
    <mergeCell ref="AF26:AM26"/>
    <mergeCell ref="L25:O25"/>
    <mergeCell ref="P25:AE25"/>
    <mergeCell ref="A20:K20"/>
    <mergeCell ref="L20:O20"/>
    <mergeCell ref="P20:AE20"/>
    <mergeCell ref="AF20:AM20"/>
    <mergeCell ref="P19:AE19"/>
    <mergeCell ref="AF19:AM19"/>
    <mergeCell ref="A9:AM9"/>
    <mergeCell ref="A10:AM10"/>
    <mergeCell ref="A18:K19"/>
    <mergeCell ref="L18:O19"/>
    <mergeCell ref="P18:AE18"/>
    <mergeCell ref="AF18:AM18"/>
    <mergeCell ref="A17:O17"/>
    <mergeCell ref="P17:AE17"/>
    <mergeCell ref="AF17:AM17"/>
    <mergeCell ref="L12:AE13"/>
    <mergeCell ref="AG12:AM12"/>
    <mergeCell ref="AG13:AM13"/>
  </mergeCells>
  <pageMargins left="0.59055118110236227" right="0.19685039370078741" top="0.19685039370078741" bottom="0.39370078740157483" header="0" footer="0.19685039370078741"/>
  <pageSetup paperSize="9" scale="94" orientation="landscape" useFirstPageNumber="1" horizontalDpi="300" verticalDpi="30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5" zoomScaleNormal="85" workbookViewId="0">
      <selection activeCell="E14" sqref="E14"/>
    </sheetView>
  </sheetViews>
  <sheetFormatPr defaultRowHeight="12.75"/>
  <cols>
    <col min="1" max="1" width="45.28515625" style="19" customWidth="1"/>
    <col min="2" max="2" width="9" style="20" customWidth="1"/>
    <col min="3" max="7" width="4.140625" style="64" customWidth="1"/>
    <col min="8" max="8" width="5.28515625" style="22" customWidth="1"/>
    <col min="9" max="9" width="4" style="18" customWidth="1"/>
    <col min="10" max="10" width="43.7109375" style="19" customWidth="1"/>
    <col min="11" max="16384" width="9.140625" style="19"/>
  </cols>
  <sheetData>
    <row r="1" spans="1:10" ht="19.5" customHeight="1" thickBot="1">
      <c r="A1" s="16" t="s">
        <v>5</v>
      </c>
      <c r="B1" s="17"/>
      <c r="C1" s="183" t="s">
        <v>6</v>
      </c>
      <c r="D1" s="184"/>
      <c r="E1" s="184"/>
      <c r="F1" s="184"/>
      <c r="G1" s="184"/>
      <c r="H1" s="185"/>
    </row>
    <row r="2" spans="1:10" ht="13.5" thickBot="1">
      <c r="C2" s="21"/>
      <c r="D2" s="21"/>
      <c r="E2" s="21"/>
      <c r="F2" s="21"/>
      <c r="G2" s="21"/>
    </row>
    <row r="3" spans="1:10" s="24" customFormat="1" ht="20.25" customHeight="1">
      <c r="A3" s="186"/>
      <c r="B3" s="188" t="s">
        <v>7</v>
      </c>
      <c r="C3" s="190" t="s">
        <v>17</v>
      </c>
      <c r="D3" s="192" t="s">
        <v>18</v>
      </c>
      <c r="E3" s="192" t="s">
        <v>19</v>
      </c>
      <c r="F3" s="192" t="s">
        <v>20</v>
      </c>
      <c r="G3" s="192" t="s">
        <v>21</v>
      </c>
      <c r="H3" s="196" t="s">
        <v>8</v>
      </c>
      <c r="I3" s="23"/>
    </row>
    <row r="4" spans="1:10" s="24" customFormat="1" ht="32.25" customHeight="1" thickBot="1">
      <c r="A4" s="187"/>
      <c r="B4" s="189"/>
      <c r="C4" s="191"/>
      <c r="D4" s="193"/>
      <c r="E4" s="193"/>
      <c r="F4" s="193"/>
      <c r="G4" s="193"/>
      <c r="H4" s="197"/>
      <c r="I4" s="23"/>
    </row>
    <row r="5" spans="1:10" ht="13.5" thickBot="1">
      <c r="A5" s="25" t="s">
        <v>9</v>
      </c>
      <c r="B5" s="26"/>
      <c r="C5" s="27" t="e">
        <f>C6+C12+#REF!</f>
        <v>#REF!</v>
      </c>
      <c r="D5" s="28" t="e">
        <f>D6+D12+#REF!</f>
        <v>#REF!</v>
      </c>
      <c r="E5" s="28" t="e">
        <f>E6+E12+#REF!</f>
        <v>#REF!</v>
      </c>
      <c r="F5" s="28" t="e">
        <f>F6+F12+#REF!</f>
        <v>#REF!</v>
      </c>
      <c r="G5" s="28" t="e">
        <f>G6+G12+#REF!</f>
        <v>#REF!</v>
      </c>
      <c r="H5" s="29" t="e">
        <f t="shared" ref="H5:H18" si="0">SUM(C5:G5)</f>
        <v>#REF!</v>
      </c>
      <c r="I5" s="30"/>
    </row>
    <row r="6" spans="1:10" ht="15.75" customHeight="1" thickBot="1">
      <c r="A6" s="31" t="s">
        <v>12</v>
      </c>
      <c r="B6" s="32"/>
      <c r="C6" s="68">
        <f t="shared" ref="C6:G6" si="1">SUM(C7:C10)</f>
        <v>1</v>
      </c>
      <c r="D6" s="69">
        <f t="shared" si="1"/>
        <v>1</v>
      </c>
      <c r="E6" s="69">
        <f t="shared" si="1"/>
        <v>1</v>
      </c>
      <c r="F6" s="69">
        <f t="shared" si="1"/>
        <v>1</v>
      </c>
      <c r="G6" s="69">
        <f t="shared" si="1"/>
        <v>1</v>
      </c>
      <c r="H6" s="33">
        <f t="shared" si="0"/>
        <v>5</v>
      </c>
      <c r="I6" s="30"/>
    </row>
    <row r="7" spans="1:10">
      <c r="A7" s="34"/>
      <c r="B7" s="35"/>
      <c r="C7" s="72">
        <f>COUNTIF(ШР!$L$22:$AE$27,'ставки по ОКПДТР'!$A7)</f>
        <v>0</v>
      </c>
      <c r="D7" s="40">
        <f>COUNTIF(ШР!$L$29:$AE$39,'ставки по ОКПДТР'!$A7)</f>
        <v>0</v>
      </c>
      <c r="E7" s="40">
        <f>COUNTIF(ШР!$L$40:$AE$44,'ставки по ОКПДТР'!$A7)</f>
        <v>0</v>
      </c>
      <c r="F7" s="40">
        <f>COUNTIF(ШР!$L$45:$AE$49,'ставки по ОКПДТР'!$A7)</f>
        <v>0</v>
      </c>
      <c r="G7" s="40">
        <f>COUNTIF(ШР!$L$50:$AE$55,'ставки по ОКПДТР'!$A7)</f>
        <v>0</v>
      </c>
      <c r="H7" s="66">
        <f t="shared" si="0"/>
        <v>0</v>
      </c>
      <c r="I7" s="30"/>
    </row>
    <row r="8" spans="1:10" ht="29.25" customHeight="1">
      <c r="A8" s="65"/>
      <c r="B8" s="73"/>
      <c r="C8" s="72">
        <f>COUNTIF(ШР!$L$22:$AE$27,'ставки по ОКПДТР'!$A8)</f>
        <v>0</v>
      </c>
      <c r="D8" s="40">
        <f>COUNTIF(ШР!$L$29:$AE$39,'ставки по ОКПДТР'!$A8)</f>
        <v>0</v>
      </c>
      <c r="E8" s="40">
        <f>COUNTIF(ШР!$L$40:$AE$44,'ставки по ОКПДТР'!$A8)</f>
        <v>0</v>
      </c>
      <c r="F8" s="40">
        <f>COUNTIF(ШР!$L$45:$AE$49,'ставки по ОКПДТР'!$A8)</f>
        <v>0</v>
      </c>
      <c r="G8" s="40">
        <f>COUNTIF(ШР!$L$50:$AE$55,'ставки по ОКПДТР'!$A8)</f>
        <v>0</v>
      </c>
      <c r="H8" s="67">
        <f t="shared" si="0"/>
        <v>0</v>
      </c>
      <c r="I8" s="30"/>
    </row>
    <row r="9" spans="1:10">
      <c r="A9" s="38"/>
      <c r="B9" s="39"/>
      <c r="C9" s="72">
        <f>COUNTIF(ШР!$L$22:$AE$27,'ставки по ОКПДТР'!$A9)</f>
        <v>0</v>
      </c>
      <c r="D9" s="40">
        <f>COUNTIF(ШР!$L$29:$AE$39,'ставки по ОКПДТР'!$A9)</f>
        <v>0</v>
      </c>
      <c r="E9" s="40">
        <f>COUNTIF(ШР!$L$40:$AE$44,'ставки по ОКПДТР'!$A9)</f>
        <v>0</v>
      </c>
      <c r="F9" s="40">
        <f>COUNTIF(ШР!$L$45:$AE$49,'ставки по ОКПДТР'!$A9)</f>
        <v>0</v>
      </c>
      <c r="G9" s="40">
        <f>COUNTIF(ШР!$L$50:$AE$55,'ставки по ОКПДТР'!$A9)</f>
        <v>0</v>
      </c>
      <c r="H9" s="67">
        <f t="shared" si="0"/>
        <v>0</v>
      </c>
      <c r="I9" s="30"/>
    </row>
    <row r="10" spans="1:10">
      <c r="A10" s="71" t="s">
        <v>4</v>
      </c>
      <c r="B10" s="39"/>
      <c r="C10" s="72">
        <f>COUNTIF(ШР!$L$22:$AE$27,'ставки по ОКПДТР'!$A10)</f>
        <v>1</v>
      </c>
      <c r="D10" s="40">
        <f>COUNTIF(ШР!$L$29:$AE$39,'ставки по ОКПДТР'!$A10)</f>
        <v>1</v>
      </c>
      <c r="E10" s="40">
        <f>COUNTIF(ШР!$L$40:$AE$44,'ставки по ОКПДТР'!$A10)</f>
        <v>1</v>
      </c>
      <c r="F10" s="40">
        <f>COUNTIF(ШР!$L$45:$AE$49,'ставки по ОКПДТР'!$A10)</f>
        <v>1</v>
      </c>
      <c r="G10" s="40">
        <f>COUNTIF(ШР!$L$50:$AE$55,'ставки по ОКПДТР'!$A10)</f>
        <v>1</v>
      </c>
      <c r="H10" s="67">
        <f t="shared" si="0"/>
        <v>5</v>
      </c>
      <c r="I10" s="30"/>
    </row>
    <row r="11" spans="1:10" ht="13.5" thickBot="1">
      <c r="A11" s="44"/>
      <c r="B11" s="74"/>
      <c r="C11" s="70" t="e">
        <f>COUNTIF([1]факт!$E$5:$E$9,'ставки по ОКПДТР'!$A11)</f>
        <v>#VALUE!</v>
      </c>
      <c r="D11" s="48" t="e">
        <f>COUNTIF([1]факт!$E$17:$E$25,'ставки по ОКПДТР'!$A11)</f>
        <v>#VALUE!</v>
      </c>
      <c r="E11" s="48" t="e">
        <f>COUNTIF([1]факт!$E$32:$E$34,'ставки по ОКПДТР'!$A11)</f>
        <v>#VALUE!</v>
      </c>
      <c r="F11" s="48" t="e">
        <f>COUNTIF([1]факт!$E$60:$E$64,'ставки по ОКПДТР'!$A11)</f>
        <v>#VALUE!</v>
      </c>
      <c r="G11" s="49"/>
      <c r="H11" s="51" t="e">
        <f t="shared" si="0"/>
        <v>#VALUE!</v>
      </c>
      <c r="I11" s="30"/>
    </row>
    <row r="12" spans="1:10" ht="13.5" thickBot="1">
      <c r="A12" s="52" t="s">
        <v>10</v>
      </c>
      <c r="B12" s="32"/>
      <c r="C12" s="53">
        <f t="shared" ref="C12:G12" si="2">SUM(C13:C14)</f>
        <v>1</v>
      </c>
      <c r="D12" s="53">
        <f t="shared" si="2"/>
        <v>0</v>
      </c>
      <c r="E12" s="53">
        <f t="shared" si="2"/>
        <v>8</v>
      </c>
      <c r="F12" s="53">
        <f t="shared" si="2"/>
        <v>1</v>
      </c>
      <c r="G12" s="53">
        <f t="shared" si="2"/>
        <v>0</v>
      </c>
      <c r="H12" s="33">
        <f t="shared" si="0"/>
        <v>10</v>
      </c>
      <c r="I12" s="30"/>
    </row>
    <row r="13" spans="1:10">
      <c r="A13" s="54" t="s">
        <v>1</v>
      </c>
      <c r="B13" s="55">
        <v>27931</v>
      </c>
      <c r="C13" s="36">
        <f>COUNTIF(ШР!$L$22:$AE$27,'ставки по ОКПДТР'!$A13)</f>
        <v>1</v>
      </c>
      <c r="D13" s="36">
        <f>COUNTIF(ШР!$L$29:$AE$39,'ставки по ОКПДТР'!$A13)</f>
        <v>0</v>
      </c>
      <c r="E13" s="36">
        <f>COUNTIF(ШР!$L$40:$AE$44,'ставки по ОКПДТР'!$A13)</f>
        <v>0</v>
      </c>
      <c r="F13" s="36">
        <f>COUNTIF(ШР!$L$45:$AE$49,'ставки по ОКПДТР'!$A13)</f>
        <v>0</v>
      </c>
      <c r="G13" s="36">
        <f>COUNTIF(ШР!$L$50:$AE$55,'ставки по ОКПДТР'!$A13)</f>
        <v>0</v>
      </c>
      <c r="H13" s="37">
        <f t="shared" si="0"/>
        <v>1</v>
      </c>
      <c r="I13" s="30"/>
    </row>
    <row r="14" spans="1:10" ht="27" customHeight="1">
      <c r="A14" s="42" t="s">
        <v>0</v>
      </c>
      <c r="B14" s="39"/>
      <c r="C14" s="36">
        <f>COUNTIF(ШР!$L$22:$AE$27,'ставки по ОКПДТР'!$A14)</f>
        <v>0</v>
      </c>
      <c r="D14" s="36">
        <f>COUNTIF(ШР!$L$29:$AE$39,'ставки по ОКПДТР'!$A14)</f>
        <v>0</v>
      </c>
      <c r="E14" s="75">
        <f>SUMIF(ШР!$P$40:$P$44,'ставки по ОКПДТР'!$A14,ШР!AF40:AF44)</f>
        <v>8</v>
      </c>
      <c r="F14" s="36">
        <f>COUNTIF(ШР!$L$45:$AE$49,'ставки по ОКПДТР'!$A14)</f>
        <v>1</v>
      </c>
      <c r="G14" s="36">
        <f>COUNTIF(ШР!$L$50:$AE$55,'ставки по ОКПДТР'!$A14)</f>
        <v>0</v>
      </c>
      <c r="H14" s="41">
        <f t="shared" si="0"/>
        <v>9</v>
      </c>
      <c r="I14" s="30"/>
      <c r="J14" s="76" t="s">
        <v>24</v>
      </c>
    </row>
    <row r="15" spans="1:10">
      <c r="A15" s="44"/>
      <c r="B15" s="45"/>
      <c r="C15" s="56"/>
      <c r="D15" s="50"/>
      <c r="E15" s="47" t="e">
        <f>COUNTIF([1]факт!$E$32:$E$34,'ставки по ОКПДТР'!$A15)</f>
        <v>#VALUE!</v>
      </c>
      <c r="F15" s="50"/>
      <c r="G15" s="50"/>
      <c r="H15" s="51" t="e">
        <f t="shared" si="0"/>
        <v>#VALUE!</v>
      </c>
      <c r="I15" s="30"/>
      <c r="J15" s="19" t="s">
        <v>23</v>
      </c>
    </row>
    <row r="16" spans="1:10">
      <c r="A16" s="38"/>
      <c r="B16" s="39"/>
      <c r="C16" s="43"/>
      <c r="D16" s="40"/>
      <c r="E16" s="40"/>
      <c r="F16" s="40"/>
      <c r="G16" s="40"/>
      <c r="H16" s="41">
        <f t="shared" si="0"/>
        <v>0</v>
      </c>
      <c r="I16" s="30"/>
    </row>
    <row r="17" spans="1:9" ht="13.5" thickBot="1">
      <c r="A17" s="57"/>
      <c r="B17" s="58"/>
      <c r="C17" s="46" t="e">
        <f>COUNTIF([1]факт!$E$5:$E$9,'ставки по ОКПДТР'!$A17)</f>
        <v>#VALUE!</v>
      </c>
      <c r="D17" s="47" t="e">
        <f>COUNTIF([1]факт!$E$17:$E$25,'ставки по ОКПДТР'!$A17)</f>
        <v>#VALUE!</v>
      </c>
      <c r="E17" s="47"/>
      <c r="F17" s="47" t="e">
        <f>COUNTIF([1]факт!$E$60:$E$64,'ставки по ОКПДТР'!$A17)</f>
        <v>#VALUE!</v>
      </c>
      <c r="G17" s="47" t="e">
        <f>COUNTIF([1]факт!$E$84:$E$126,'ставки по ОКПДТР'!$A17)</f>
        <v>#VALUE!</v>
      </c>
      <c r="H17" s="51" t="e">
        <f t="shared" si="0"/>
        <v>#VALUE!</v>
      </c>
      <c r="I17" s="30"/>
    </row>
    <row r="18" spans="1:9" ht="15.75" thickBot="1">
      <c r="A18" s="59" t="s">
        <v>11</v>
      </c>
      <c r="B18" s="60"/>
      <c r="C18" s="61" t="e">
        <f>SUM(C6,C12,#REF!,#REF!)</f>
        <v>#REF!</v>
      </c>
      <c r="D18" s="62" t="e">
        <f>SUM(D6,D12,#REF!,#REF!)</f>
        <v>#REF!</v>
      </c>
      <c r="E18" s="62" t="e">
        <f>SUM(E6,E12,#REF!,#REF!)</f>
        <v>#REF!</v>
      </c>
      <c r="F18" s="62" t="e">
        <f>SUM(F6,F12,#REF!,#REF!)</f>
        <v>#REF!</v>
      </c>
      <c r="G18" s="62" t="e">
        <f>SUM(G6,G12,#REF!,#REF!)</f>
        <v>#REF!</v>
      </c>
      <c r="H18" s="63" t="e">
        <f t="shared" si="0"/>
        <v>#REF!</v>
      </c>
      <c r="I18" s="30"/>
    </row>
    <row r="19" spans="1:9" ht="12.75" customHeight="1">
      <c r="C19" s="194" t="e">
        <f>C18=[1]факт!C10</f>
        <v>#REF!</v>
      </c>
      <c r="D19" s="194" t="e">
        <f>D18=[1]факт!C26</f>
        <v>#REF!</v>
      </c>
      <c r="E19" s="194" t="e">
        <f>E18=[1]факт!C35</f>
        <v>#REF!</v>
      </c>
      <c r="F19" s="194" t="e">
        <f>F18=[1]факт!C43</f>
        <v>#REF!</v>
      </c>
      <c r="G19" s="194" t="e">
        <f>G18=[1]факт!C54</f>
        <v>#REF!</v>
      </c>
      <c r="H19" s="194" t="e">
        <f>H18=[1]факт!I432</f>
        <v>#REF!</v>
      </c>
    </row>
    <row r="20" spans="1:9">
      <c r="C20" s="195"/>
      <c r="D20" s="195"/>
      <c r="E20" s="195"/>
      <c r="F20" s="195"/>
      <c r="G20" s="195"/>
      <c r="H20" s="195"/>
    </row>
    <row r="21" spans="1:9">
      <c r="C21" s="195"/>
      <c r="D21" s="195"/>
      <c r="E21" s="195"/>
      <c r="F21" s="195"/>
      <c r="G21" s="195"/>
      <c r="H21" s="195"/>
    </row>
    <row r="22" spans="1:9">
      <c r="C22" s="195"/>
      <c r="D22" s="195"/>
      <c r="E22" s="195"/>
      <c r="F22" s="195"/>
      <c r="G22" s="195"/>
      <c r="H22" s="195"/>
    </row>
    <row r="23" spans="1:9">
      <c r="C23" s="195"/>
      <c r="D23" s="195"/>
      <c r="E23" s="195"/>
      <c r="F23" s="195"/>
      <c r="G23" s="195"/>
      <c r="H23" s="195"/>
    </row>
  </sheetData>
  <mergeCells count="15">
    <mergeCell ref="H19:H23"/>
    <mergeCell ref="H3:H4"/>
    <mergeCell ref="C19:C23"/>
    <mergeCell ref="D19:D23"/>
    <mergeCell ref="E19:E23"/>
    <mergeCell ref="F19:F23"/>
    <mergeCell ref="G19:G23"/>
    <mergeCell ref="C1:H1"/>
    <mergeCell ref="A3:A4"/>
    <mergeCell ref="B3:B4"/>
    <mergeCell ref="C3:C4"/>
    <mergeCell ref="D3:D4"/>
    <mergeCell ref="E3:E4"/>
    <mergeCell ref="F3:F4"/>
    <mergeCell ref="G3:G4"/>
  </mergeCells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>
      <selection activeCell="O20" sqref="O20"/>
    </sheetView>
  </sheetViews>
  <sheetFormatPr defaultRowHeight="12.7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ШР</vt:lpstr>
      <vt:lpstr>ставки по ОКПДТР</vt:lpstr>
      <vt:lpstr>Лист1</vt:lpstr>
      <vt:lpstr>ШР!Область_печати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2014-04-22T10:03:01Z</cp:lastPrinted>
  <dcterms:created xsi:type="dcterms:W3CDTF">2013-11-29T07:08:42Z</dcterms:created>
  <dcterms:modified xsi:type="dcterms:W3CDTF">2014-07-15T06:48:45Z</dcterms:modified>
</cp:coreProperties>
</file>