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showPivotChartFilter="1" defaultThemeVersion="124226"/>
  <bookViews>
    <workbookView xWindow="192" yWindow="12" windowWidth="15132" windowHeight="6780" activeTab="1"/>
  </bookViews>
  <sheets>
    <sheet name="Исходный" sheetId="1" r:id="rId1"/>
    <sheet name="Копия" sheetId="2" r:id="rId2"/>
  </sheets>
  <definedNames>
    <definedName name="_xlnm._FilterDatabase" localSheetId="0" hidden="1">Исходный!#REF!</definedName>
    <definedName name="_xlnm._FilterDatabase" localSheetId="1" hidden="1">Копия!#REF!</definedName>
    <definedName name="_xlnm.Print_Area" localSheetId="0">Исходный!#REF!</definedName>
    <definedName name="_xlnm.Print_Area" localSheetId="1">Копия!#REF!</definedName>
    <definedName name="Список" localSheetId="1">Копия!#REF!</definedName>
    <definedName name="Список">Исходный!#REF!</definedName>
  </definedNames>
  <calcPr calcId="125725"/>
  <pivotCaches>
    <pivotCache cacheId="100" r:id="rId3"/>
  </pivotCaches>
</workbook>
</file>

<file path=xl/calcChain.xml><?xml version="1.0" encoding="utf-8"?>
<calcChain xmlns="http://schemas.openxmlformats.org/spreadsheetml/2006/main">
  <c r="E4" i="2"/>
  <c r="E5" s="1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C4" s="1"/>
  <c r="C5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B108" i="1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E4"/>
  <c r="E5" s="1"/>
  <c r="E6" s="1"/>
  <c r="B4"/>
  <c r="C4" s="1"/>
  <c r="E7" l="1"/>
  <c r="C5"/>
  <c r="D13"/>
  <c r="D14"/>
  <c r="D15"/>
  <c r="D16"/>
  <c r="E8" l="1"/>
  <c r="C6"/>
  <c r="E9" l="1"/>
  <c r="C7"/>
  <c r="C8" l="1"/>
  <c r="E10"/>
  <c r="E11" l="1"/>
  <c r="C9"/>
  <c r="C10" l="1"/>
  <c r="E12"/>
  <c r="E13" l="1"/>
  <c r="C11"/>
  <c r="E14" l="1"/>
  <c r="C12"/>
  <c r="E15" l="1"/>
  <c r="C13"/>
  <c r="E16" l="1"/>
  <c r="C14"/>
  <c r="C15" l="1"/>
  <c r="E17"/>
  <c r="E18" l="1"/>
  <c r="C16"/>
  <c r="E19" l="1"/>
  <c r="C17"/>
  <c r="E20" l="1"/>
  <c r="C18"/>
  <c r="C19" l="1"/>
  <c r="E21"/>
  <c r="C20" l="1"/>
  <c r="E22"/>
  <c r="E23" l="1"/>
  <c r="C21"/>
  <c r="C22" l="1"/>
  <c r="E24"/>
  <c r="E25" l="1"/>
  <c r="C23"/>
  <c r="C24" l="1"/>
  <c r="E26"/>
  <c r="E27" l="1"/>
  <c r="C25"/>
  <c r="C26" l="1"/>
  <c r="E28"/>
  <c r="E29" l="1"/>
  <c r="C27"/>
  <c r="C28" l="1"/>
  <c r="E30"/>
  <c r="E31" l="1"/>
  <c r="C29"/>
  <c r="C30" l="1"/>
  <c r="E32"/>
  <c r="E33" l="1"/>
  <c r="C31"/>
  <c r="E34" l="1"/>
  <c r="C32"/>
  <c r="E35" l="1"/>
  <c r="C33"/>
  <c r="C34" l="1"/>
  <c r="E36"/>
  <c r="E37" l="1"/>
  <c r="C35"/>
  <c r="C36" l="1"/>
  <c r="E38"/>
  <c r="E39" l="1"/>
  <c r="C37"/>
  <c r="E40" l="1"/>
  <c r="C38"/>
  <c r="C39" l="1"/>
  <c r="E41"/>
  <c r="E42" l="1"/>
  <c r="C40"/>
  <c r="C41" l="1"/>
  <c r="E43"/>
  <c r="E44" l="1"/>
  <c r="C42"/>
  <c r="C43" l="1"/>
  <c r="E45"/>
  <c r="E46" l="1"/>
  <c r="C44"/>
  <c r="C45" l="1"/>
  <c r="E47"/>
  <c r="E48" l="1"/>
  <c r="C46"/>
  <c r="C47" l="1"/>
  <c r="E49"/>
  <c r="E50" l="1"/>
  <c r="C48"/>
  <c r="C49" l="1"/>
  <c r="E51"/>
  <c r="E52" l="1"/>
  <c r="C50"/>
  <c r="C51" l="1"/>
  <c r="E53"/>
  <c r="E54" l="1"/>
  <c r="C52"/>
  <c r="C53" l="1"/>
  <c r="E55"/>
  <c r="E56" l="1"/>
  <c r="C54"/>
  <c r="C55" l="1"/>
  <c r="E57"/>
  <c r="E58" l="1"/>
  <c r="C56"/>
  <c r="C57" l="1"/>
  <c r="E59"/>
  <c r="E60" l="1"/>
  <c r="C58"/>
  <c r="C59" l="1"/>
  <c r="E61"/>
  <c r="E62" l="1"/>
  <c r="C60"/>
  <c r="C61" l="1"/>
  <c r="E63"/>
  <c r="E64" l="1"/>
  <c r="C62"/>
  <c r="C63" l="1"/>
  <c r="E65"/>
  <c r="E66" l="1"/>
  <c r="C64"/>
  <c r="C65" l="1"/>
  <c r="E67"/>
  <c r="E68" l="1"/>
  <c r="C66"/>
  <c r="C67" l="1"/>
  <c r="E69"/>
  <c r="E70" l="1"/>
  <c r="C68"/>
  <c r="C69" l="1"/>
  <c r="E71"/>
  <c r="E72" l="1"/>
  <c r="C70"/>
  <c r="C71" l="1"/>
  <c r="E73"/>
  <c r="E74" l="1"/>
  <c r="C72"/>
  <c r="C73" l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E75"/>
  <c r="E76" l="1"/>
  <c r="E77" l="1"/>
  <c r="E78" l="1"/>
  <c r="E79" l="1"/>
  <c r="E80" l="1"/>
  <c r="E81" l="1"/>
  <c r="E82" l="1"/>
  <c r="E83" l="1"/>
  <c r="E84" l="1"/>
  <c r="E85" l="1"/>
  <c r="E86" l="1"/>
  <c r="E87" l="1"/>
  <c r="E88" l="1"/>
  <c r="E89" l="1"/>
  <c r="E90" l="1"/>
  <c r="E91" l="1"/>
  <c r="E92" l="1"/>
  <c r="E93" l="1"/>
  <c r="E94" l="1"/>
  <c r="E95" l="1"/>
  <c r="E96" l="1"/>
  <c r="E97" l="1"/>
  <c r="E98" l="1"/>
  <c r="E99" l="1"/>
  <c r="E100" l="1"/>
  <c r="E101" l="1"/>
  <c r="E102" l="1"/>
  <c r="E103" l="1"/>
  <c r="E104" l="1"/>
  <c r="E105" l="1"/>
  <c r="E106" l="1"/>
  <c r="E107" l="1"/>
  <c r="E108" l="1"/>
</calcChain>
</file>

<file path=xl/sharedStrings.xml><?xml version="1.0" encoding="utf-8"?>
<sst xmlns="http://schemas.openxmlformats.org/spreadsheetml/2006/main" count="35" uniqueCount="18">
  <si>
    <t>Ежедневная сводка выполнения работ</t>
  </si>
  <si>
    <t xml:space="preserve">Буровые </t>
  </si>
  <si>
    <t>LF-90C</t>
  </si>
  <si>
    <t>Дата</t>
  </si>
  <si>
    <t>ПЛАН</t>
  </si>
  <si>
    <t>Нар-им итогом план</t>
  </si>
  <si>
    <t>ФАКТ</t>
  </si>
  <si>
    <t>Нар-им итогом факт</t>
  </si>
  <si>
    <t>май</t>
  </si>
  <si>
    <t>апр</t>
  </si>
  <si>
    <t>июн</t>
  </si>
  <si>
    <t>июл</t>
  </si>
  <si>
    <t>Общий итог</t>
  </si>
  <si>
    <t>Названия строк</t>
  </si>
  <si>
    <t xml:space="preserve">ПЛАН </t>
  </si>
  <si>
    <t xml:space="preserve">ФАКТ </t>
  </si>
  <si>
    <t xml:space="preserve"> </t>
  </si>
  <si>
    <t>Меняю данные в таблице и вуаля "Ничего не произошло=)" надо сидеть ковырять исходные данные сводной потом полностью переделывать диаграмму, а если таких таблиц много на листе, проще застрелиться….
Помогите бога ради написать макрос, чтобы они автоматически обновлялись (можно с кнопки) и при копировании чтобы менялся источник данных на текущий лист.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</si>
</sst>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pivotButton="1"/>
    <xf numFmtId="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29">
    <dxf>
      <numFmt numFmtId="4" formatCode="#,##0.00"/>
    </dxf>
    <dxf>
      <numFmt numFmtId="4" formatCode="#,##0.0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rgb="FF000000"/>
          <bgColor rgb="FFD7E4BC"/>
        </patternFill>
      </fill>
      <alignment horizontal="center" textRotation="0" indent="0" relativeIndent="255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19]d\ mmm;@"/>
      <alignment horizontal="center" vertical="bottom" textRotation="0" wrapText="0" indent="0" relativeIndent="255" justifyLastLine="0" shrinkToFit="0" mergeCell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19]d\ mmm;@"/>
      <alignment horizontal="center" vertical="bottom" textRotation="0" wrapText="0" indent="0" relativeIndent="255" justifyLastLine="0" shrinkToFit="0" mergeCell="0" readingOrder="0"/>
    </dxf>
    <dxf>
      <numFmt numFmtId="4" formatCode="#,##0.00"/>
    </dxf>
    <dxf>
      <font>
        <sz val="8"/>
      </font>
    </dxf>
    <dxf>
      <numFmt numFmtId="19" formatCode="dd/mm/yyyy"/>
    </dxf>
    <dxf>
      <font>
        <sz val="8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pivotSource>
    <c:name>[пример на сайт.xlsx]Исходный!СводнаяТаблица1</c:name>
    <c:fmtId val="0"/>
  </c:pivotSource>
  <c:chart>
    <c:title>
      <c:layout/>
    </c:title>
    <c:pivotFmts>
      <c:pivotFmt>
        <c:idx val="0"/>
      </c:pivotFmt>
    </c:pivotFmts>
    <c:plotArea>
      <c:layout/>
      <c:lineChart>
        <c:grouping val="standard"/>
        <c:ser>
          <c:idx val="0"/>
          <c:order val="0"/>
          <c:tx>
            <c:strRef>
              <c:f>Исходный!$I$3:$I$4</c:f>
              <c:strCache>
                <c:ptCount val="1"/>
                <c:pt idx="0">
                  <c:v>ПЛАН </c:v>
                </c:pt>
              </c:strCache>
            </c:strRef>
          </c:tx>
          <c:cat>
            <c:strRef>
              <c:f>Исходный!$H$5:$H$9</c:f>
              <c:strCache>
                <c:ptCount val="4"/>
                <c:pt idx="0">
                  <c:v>апр</c:v>
                </c:pt>
                <c:pt idx="1">
                  <c:v>май</c:v>
                </c:pt>
                <c:pt idx="2">
                  <c:v>июн</c:v>
                </c:pt>
                <c:pt idx="3">
                  <c:v>июл</c:v>
                </c:pt>
              </c:strCache>
            </c:strRef>
          </c:cat>
          <c:val>
            <c:numRef>
              <c:f>Исходный!$I$5:$I$9</c:f>
              <c:numCache>
                <c:formatCode>#,##0.00</c:formatCode>
                <c:ptCount val="4"/>
                <c:pt idx="0">
                  <c:v>1178.1818181818178</c:v>
                </c:pt>
                <c:pt idx="1">
                  <c:v>1217.454545454545</c:v>
                </c:pt>
                <c:pt idx="2">
                  <c:v>1178.1818181818178</c:v>
                </c:pt>
                <c:pt idx="3">
                  <c:v>549.81818181818176</c:v>
                </c:pt>
              </c:numCache>
            </c:numRef>
          </c:val>
        </c:ser>
        <c:ser>
          <c:idx val="1"/>
          <c:order val="1"/>
          <c:tx>
            <c:strRef>
              <c:f>Исходный!$J$3:$J$4</c:f>
              <c:strCache>
                <c:ptCount val="1"/>
                <c:pt idx="0">
                  <c:v>ФАКТ </c:v>
                </c:pt>
              </c:strCache>
            </c:strRef>
          </c:tx>
          <c:cat>
            <c:strRef>
              <c:f>Исходный!$H$5:$H$9</c:f>
              <c:strCache>
                <c:ptCount val="4"/>
                <c:pt idx="0">
                  <c:v>апр</c:v>
                </c:pt>
                <c:pt idx="1">
                  <c:v>май</c:v>
                </c:pt>
                <c:pt idx="2">
                  <c:v>июн</c:v>
                </c:pt>
                <c:pt idx="3">
                  <c:v>июл</c:v>
                </c:pt>
              </c:strCache>
            </c:strRef>
          </c:cat>
          <c:val>
            <c:numRef>
              <c:f>Исходный!$J$5:$J$9</c:f>
              <c:numCache>
                <c:formatCode>#,##0.00</c:formatCode>
                <c:ptCount val="4"/>
                <c:pt idx="0">
                  <c:v>1350.090909090909</c:v>
                </c:pt>
                <c:pt idx="1">
                  <c:v>1934</c:v>
                </c:pt>
                <c:pt idx="2">
                  <c:v>2321</c:v>
                </c:pt>
                <c:pt idx="3">
                  <c:v>1121</c:v>
                </c:pt>
              </c:numCache>
            </c:numRef>
          </c:val>
        </c:ser>
        <c:dLbls/>
        <c:marker val="1"/>
        <c:axId val="76060928"/>
        <c:axId val="78590336"/>
      </c:lineChart>
      <c:catAx>
        <c:axId val="76060928"/>
        <c:scaling>
          <c:orientation val="minMax"/>
        </c:scaling>
        <c:axPos val="b"/>
        <c:majorTickMark val="none"/>
        <c:tickLblPos val="nextTo"/>
        <c:crossAx val="78590336"/>
        <c:crosses val="autoZero"/>
        <c:auto val="1"/>
        <c:lblAlgn val="ctr"/>
        <c:lblOffset val="100"/>
      </c:catAx>
      <c:valAx>
        <c:axId val="78590336"/>
        <c:scaling>
          <c:orientation val="minMax"/>
        </c:scaling>
        <c:axPos val="l"/>
        <c:majorGridlines/>
        <c:title>
          <c:layout/>
        </c:title>
        <c:numFmt formatCode="#,##0.00" sourceLinked="1"/>
        <c:majorTickMark val="none"/>
        <c:tickLblPos val="nextTo"/>
        <c:crossAx val="760609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pivotSource>
    <c:name>[пример на сайт.xlsx]Исходный!СводнаяТаблица1</c:name>
    <c:fmtId val="2"/>
  </c:pivotSource>
  <c:chart>
    <c:title>
      <c:layout/>
    </c:title>
    <c:pivotFmts>
      <c:pivotFmt>
        <c:idx val="0"/>
      </c:pivotFmt>
      <c:pivotFmt>
        <c:idx val="1"/>
        <c:dLbl>
          <c:idx val="0"/>
          <c:delete val="1"/>
        </c:dLbl>
      </c:pivotFmt>
      <c:pivotFmt>
        <c:idx val="2"/>
        <c:dLbl>
          <c:idx val="0"/>
          <c:delete val="1"/>
        </c:dLbl>
      </c:pivotFmt>
      <c:pivotFmt>
        <c:idx val="3"/>
      </c:pivotFmt>
      <c:pivotFmt>
        <c:idx val="4"/>
      </c:pivotFmt>
    </c:pivotFmts>
    <c:plotArea>
      <c:layout>
        <c:manualLayout>
          <c:layoutTarget val="inner"/>
          <c:xMode val="edge"/>
          <c:yMode val="edge"/>
          <c:x val="0.22636300897170461"/>
          <c:y val="0.14728083989501312"/>
          <c:w val="0.77363699102829542"/>
          <c:h val="0.65371045724547594"/>
        </c:manualLayout>
      </c:layout>
      <c:lineChart>
        <c:grouping val="standard"/>
        <c:ser>
          <c:idx val="0"/>
          <c:order val="0"/>
          <c:tx>
            <c:strRef>
              <c:f>Исходный!$I$3:$I$4</c:f>
              <c:strCache>
                <c:ptCount val="1"/>
                <c:pt idx="0">
                  <c:v>ПЛАН </c:v>
                </c:pt>
              </c:strCache>
            </c:strRef>
          </c:tx>
          <c:cat>
            <c:strRef>
              <c:f>Исходный!$H$5:$H$9</c:f>
              <c:strCache>
                <c:ptCount val="4"/>
                <c:pt idx="0">
                  <c:v>апр</c:v>
                </c:pt>
                <c:pt idx="1">
                  <c:v>май</c:v>
                </c:pt>
                <c:pt idx="2">
                  <c:v>июн</c:v>
                </c:pt>
                <c:pt idx="3">
                  <c:v>июл</c:v>
                </c:pt>
              </c:strCache>
            </c:strRef>
          </c:cat>
          <c:val>
            <c:numRef>
              <c:f>Исходный!$I$5:$I$9</c:f>
              <c:numCache>
                <c:formatCode>#,##0.00</c:formatCode>
                <c:ptCount val="4"/>
                <c:pt idx="0">
                  <c:v>1178.1818181818178</c:v>
                </c:pt>
                <c:pt idx="1">
                  <c:v>1217.454545454545</c:v>
                </c:pt>
                <c:pt idx="2">
                  <c:v>1178.1818181818178</c:v>
                </c:pt>
                <c:pt idx="3">
                  <c:v>549.81818181818176</c:v>
                </c:pt>
              </c:numCache>
            </c:numRef>
          </c:val>
        </c:ser>
        <c:ser>
          <c:idx val="1"/>
          <c:order val="1"/>
          <c:tx>
            <c:strRef>
              <c:f>Исходный!$J$3:$J$4</c:f>
              <c:strCache>
                <c:ptCount val="1"/>
                <c:pt idx="0">
                  <c:v>ФАКТ </c:v>
                </c:pt>
              </c:strCache>
            </c:strRef>
          </c:tx>
          <c:cat>
            <c:strRef>
              <c:f>Исходный!$H$5:$H$9</c:f>
              <c:strCache>
                <c:ptCount val="4"/>
                <c:pt idx="0">
                  <c:v>апр</c:v>
                </c:pt>
                <c:pt idx="1">
                  <c:v>май</c:v>
                </c:pt>
                <c:pt idx="2">
                  <c:v>июн</c:v>
                </c:pt>
                <c:pt idx="3">
                  <c:v>июл</c:v>
                </c:pt>
              </c:strCache>
            </c:strRef>
          </c:cat>
          <c:val>
            <c:numRef>
              <c:f>Исходный!$J$5:$J$9</c:f>
              <c:numCache>
                <c:formatCode>#,##0.00</c:formatCode>
                <c:ptCount val="4"/>
                <c:pt idx="0">
                  <c:v>1350.090909090909</c:v>
                </c:pt>
                <c:pt idx="1">
                  <c:v>1934</c:v>
                </c:pt>
                <c:pt idx="2">
                  <c:v>2321</c:v>
                </c:pt>
                <c:pt idx="3">
                  <c:v>1121</c:v>
                </c:pt>
              </c:numCache>
            </c:numRef>
          </c:val>
        </c:ser>
        <c:marker val="1"/>
        <c:axId val="82385536"/>
        <c:axId val="82387328"/>
      </c:lineChart>
      <c:catAx>
        <c:axId val="82385536"/>
        <c:scaling>
          <c:orientation val="minMax"/>
        </c:scaling>
        <c:axPos val="b"/>
        <c:majorTickMark val="none"/>
        <c:tickLblPos val="nextTo"/>
        <c:crossAx val="82387328"/>
        <c:crosses val="autoZero"/>
        <c:auto val="1"/>
        <c:lblAlgn val="ctr"/>
        <c:lblOffset val="100"/>
      </c:catAx>
      <c:valAx>
        <c:axId val="82387328"/>
        <c:scaling>
          <c:orientation val="minMax"/>
        </c:scaling>
        <c:axPos val="l"/>
        <c:majorGridlines/>
        <c:numFmt formatCode="#,##0.00" sourceLinked="1"/>
        <c:maj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82385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9</xdr:row>
      <xdr:rowOff>160020</xdr:rowOff>
    </xdr:from>
    <xdr:to>
      <xdr:col>9</xdr:col>
      <xdr:colOff>777240</xdr:colOff>
      <xdr:row>31</xdr:row>
      <xdr:rowOff>91440</xdr:rowOff>
    </xdr:to>
    <xdr:graphicFrame macro="">
      <xdr:nvGraphicFramePr>
        <xdr:cNvPr id="39" name="Диаграмма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9</xdr:row>
      <xdr:rowOff>160020</xdr:rowOff>
    </xdr:from>
    <xdr:to>
      <xdr:col>9</xdr:col>
      <xdr:colOff>777240</xdr:colOff>
      <xdr:row>31</xdr:row>
      <xdr:rowOff>91440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106680</xdr:colOff>
      <xdr:row>1</xdr:row>
      <xdr:rowOff>15240</xdr:rowOff>
    </xdr:from>
    <xdr:to>
      <xdr:col>6</xdr:col>
      <xdr:colOff>22860</xdr:colOff>
      <xdr:row>2</xdr:row>
      <xdr:rowOff>99060</xdr:rowOff>
    </xdr:to>
    <xdr:cxnSp macro="">
      <xdr:nvCxnSpPr>
        <xdr:cNvPr id="4" name="Прямая со стрелкой 3"/>
        <xdr:cNvCxnSpPr/>
      </xdr:nvCxnSpPr>
      <xdr:spPr>
        <a:xfrm rot="10800000" flipV="1">
          <a:off x="3040380" y="426720"/>
          <a:ext cx="533400" cy="3276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</xdr:colOff>
      <xdr:row>1</xdr:row>
      <xdr:rowOff>15240</xdr:rowOff>
    </xdr:from>
    <xdr:to>
      <xdr:col>13</xdr:col>
      <xdr:colOff>480060</xdr:colOff>
      <xdr:row>1</xdr:row>
      <xdr:rowOff>15240</xdr:rowOff>
    </xdr:to>
    <xdr:cxnSp macro="">
      <xdr:nvCxnSpPr>
        <xdr:cNvPr id="7" name="Прямая соединительная линия 6"/>
        <xdr:cNvCxnSpPr/>
      </xdr:nvCxnSpPr>
      <xdr:spPr>
        <a:xfrm>
          <a:off x="3573780" y="739140"/>
          <a:ext cx="52501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836.616850115737" createdVersion="3" refreshedVersion="3" minRefreshableVersion="3" recordCount="105">
  <cacheSource type="worksheet">
    <worksheetSource name="Таблица1[#Все]"/>
  </cacheSource>
  <cacheFields count="9">
    <cacheField name="Дата" numFmtId="164">
      <sharedItems containsSemiMixedTypes="0" containsNonDate="0" containsDate="1" containsString="0" minDate="2014-04-01T00:00:00" maxDate="2014-07-15T00:00:00" count="105"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2T00:00:00"/>
        <d v="2014-04-23T00:00:00"/>
        <d v="2014-04-24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2T00:00:00"/>
        <d v="2014-05-03T00:00:00"/>
        <d v="2014-05-04T00:00:00"/>
        <d v="2014-05-05T00:00:00"/>
        <d v="2014-05-06T00:00:00"/>
        <d v="2014-05-07T00:00:00"/>
        <d v="2014-05-08T00:00:00"/>
        <d v="2014-05-09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7T00:00:00"/>
        <d v="2014-05-18T00:00:00"/>
        <d v="2014-05-19T00:00:00"/>
        <d v="2014-05-20T00:00:00"/>
        <d v="2014-05-21T00:00:00"/>
        <d v="2014-05-22T00:00:00"/>
        <d v="2014-05-23T00:00:00"/>
        <d v="2014-05-24T00:00:00"/>
        <d v="2014-05-25T00:00:00"/>
        <d v="2014-05-26T00:00:00"/>
        <d v="2014-05-27T00:00:00"/>
        <d v="2014-05-28T00:00:00"/>
        <d v="2014-05-29T00:00:00"/>
        <d v="2014-05-30T00:00:00"/>
        <d v="2014-05-31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0T00:00:00"/>
        <d v="2014-06-11T00:00:00"/>
        <d v="2014-06-12T00:00:00"/>
        <d v="2014-06-13T00:00:00"/>
        <d v="2014-06-14T00:00:00"/>
        <d v="2014-06-15T00:00:00"/>
        <d v="2014-06-16T00:00:00"/>
        <d v="2014-06-17T00:00:00"/>
        <d v="2014-06-18T00:00:00"/>
        <d v="2014-06-19T00:00:00"/>
        <d v="2014-06-20T00:00:00"/>
        <d v="2014-06-21T00:00:00"/>
        <d v="2014-06-22T00:00:00"/>
        <d v="2014-06-23T00:00:00"/>
        <d v="2014-06-24T00:00:00"/>
        <d v="2014-06-25T00:00:00"/>
        <d v="2014-06-26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7T00:00:00"/>
        <d v="2014-07-08T00:00:00"/>
        <d v="2014-07-09T00:00:00"/>
        <d v="2014-07-10T00:00:00"/>
        <d v="2014-07-11T00:00:00"/>
        <d v="2014-07-12T00:00:00"/>
        <d v="2014-07-13T00:00:00"/>
        <d v="2014-07-14T00:00:00"/>
      </sharedItems>
      <fieldGroup base="0">
        <rangePr groupBy="months" startDate="2014-04-01T00:00:00" endDate="2014-07-15T00:00:00"/>
        <groupItems count="14">
          <s v="&lt;01.04.201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15.07.2014"/>
        </groupItems>
      </fieldGroup>
    </cacheField>
    <cacheField name="ПЛАН" numFmtId="4">
      <sharedItems containsSemiMixedTypes="0" containsString="0" containsNumber="1" minValue="39.272727272727273" maxValue="39.272727272727273"/>
    </cacheField>
    <cacheField name="Нар-им итогом план" numFmtId="4">
      <sharedItems containsSemiMixedTypes="0" containsString="0" containsNumber="1" minValue="39.272727272727273" maxValue="4123.6363636363731"/>
    </cacheField>
    <cacheField name="ФАКТ" numFmtId="4">
      <sharedItems containsSemiMixedTypes="0" containsString="0" containsNumber="1" minValue="0" maxValue="156"/>
    </cacheField>
    <cacheField name="Нар-им итогом факт" numFmtId="4">
      <sharedItems containsSemiMixedTypes="0" containsString="0" containsNumber="1" minValue="45" maxValue="6726.090909090909"/>
    </cacheField>
    <cacheField name="Ч/П" numFmtId="0">
      <sharedItems containsSemiMixedTypes="0" containsString="0" containsNumber="1" containsInteger="1" minValue="0" maxValue="8"/>
    </cacheField>
    <cacheField name="Вид №1" numFmtId="0">
      <sharedItems/>
    </cacheField>
    <cacheField name="Ч/П2" numFmtId="0">
      <sharedItems containsSemiMixedTypes="0" containsString="0" containsNumber="1" containsInteger="1" minValue="0" maxValue="24"/>
    </cacheField>
    <cacheField name="Вид №2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5">
  <r>
    <x v="0"/>
    <n v="39.272727272727273"/>
    <n v="39.272727272727273"/>
    <n v="45"/>
    <n v="45"/>
    <n v="0"/>
    <s v="Р"/>
    <n v="0"/>
    <s v="Р"/>
  </r>
  <r>
    <x v="1"/>
    <n v="39.272727272727273"/>
    <n v="78.545454545454547"/>
    <n v="45"/>
    <n v="90"/>
    <n v="0"/>
    <s v="Р"/>
    <n v="0"/>
    <s v="Р"/>
  </r>
  <r>
    <x v="2"/>
    <n v="39.272727272727273"/>
    <n v="117.81818181818181"/>
    <n v="45"/>
    <n v="135"/>
    <n v="0"/>
    <s v="Р"/>
    <n v="0"/>
    <s v="Р"/>
  </r>
  <r>
    <x v="3"/>
    <n v="39.272727272727273"/>
    <n v="157.09090909090909"/>
    <n v="45"/>
    <n v="180"/>
    <n v="0"/>
    <s v="Р"/>
    <n v="0"/>
    <s v="Р"/>
  </r>
  <r>
    <x v="4"/>
    <n v="39.272727272727273"/>
    <n v="196.36363636363637"/>
    <n v="45"/>
    <n v="225"/>
    <n v="0"/>
    <s v="Р"/>
    <n v="0"/>
    <s v="Р"/>
  </r>
  <r>
    <x v="5"/>
    <n v="39.272727272727273"/>
    <n v="235.63636363636365"/>
    <n v="45"/>
    <n v="270"/>
    <n v="0"/>
    <s v="Р"/>
    <n v="0"/>
    <s v="Р"/>
  </r>
  <r>
    <x v="6"/>
    <n v="39.272727272727273"/>
    <n v="274.90909090909093"/>
    <n v="45"/>
    <n v="315"/>
    <n v="0"/>
    <s v="Р"/>
    <n v="0"/>
    <s v="Р"/>
  </r>
  <r>
    <x v="7"/>
    <n v="39.272727272727273"/>
    <n v="314.18181818181819"/>
    <n v="45"/>
    <n v="360"/>
    <n v="0"/>
    <s v="Р"/>
    <n v="0"/>
    <s v="Р"/>
  </r>
  <r>
    <x v="8"/>
    <n v="39.272727272727273"/>
    <n v="353.45454545454544"/>
    <n v="45"/>
    <n v="405"/>
    <n v="0"/>
    <s v="Р"/>
    <n v="0"/>
    <s v="Р"/>
  </r>
  <r>
    <x v="9"/>
    <n v="39.272727272727273"/>
    <n v="392.72727272727269"/>
    <n v="39.272727272727273"/>
    <n v="444.27272727272725"/>
    <n v="0"/>
    <s v="Р"/>
    <n v="0"/>
    <s v="Р"/>
  </r>
  <r>
    <x v="10"/>
    <n v="39.272727272727273"/>
    <n v="431.99999999999994"/>
    <n v="39.272727272727273"/>
    <n v="483.5454545454545"/>
    <n v="0"/>
    <s v="Р"/>
    <n v="0"/>
    <s v="Р"/>
  </r>
  <r>
    <x v="11"/>
    <n v="39.272727272727273"/>
    <n v="471.2727272727272"/>
    <n v="39.272727272727273"/>
    <n v="522.81818181818176"/>
    <n v="0"/>
    <s v="Р"/>
    <n v="0"/>
    <s v="Р"/>
  </r>
  <r>
    <x v="12"/>
    <n v="39.272727272727273"/>
    <n v="510.54545454545445"/>
    <n v="39.272727272727273"/>
    <n v="562.09090909090901"/>
    <n v="0"/>
    <s v="Р"/>
    <n v="0"/>
    <s v="Р"/>
  </r>
  <r>
    <x v="13"/>
    <n v="39.272727272727273"/>
    <n v="549.81818181818176"/>
    <n v="44"/>
    <n v="606.09090909090901"/>
    <n v="0"/>
    <s v="Р"/>
    <n v="0"/>
    <s v="Р"/>
  </r>
  <r>
    <x v="14"/>
    <n v="39.272727272727273"/>
    <n v="589.09090909090901"/>
    <n v="69"/>
    <n v="675.09090909090901"/>
    <n v="0"/>
    <s v="Р"/>
    <n v="0"/>
    <s v="Р"/>
  </r>
  <r>
    <x v="15"/>
    <n v="39.272727272727273"/>
    <n v="628.36363636363626"/>
    <n v="45"/>
    <n v="720.09090909090901"/>
    <n v="0"/>
    <s v="Р"/>
    <n v="0"/>
    <s v="Р"/>
  </r>
  <r>
    <x v="16"/>
    <n v="39.272727272727273"/>
    <n v="667.63636363636351"/>
    <n v="45"/>
    <n v="765.09090909090901"/>
    <n v="0"/>
    <s v="Р"/>
    <n v="0"/>
    <s v="Р"/>
  </r>
  <r>
    <x v="17"/>
    <n v="39.272727272727273"/>
    <n v="706.90909090909076"/>
    <n v="45"/>
    <n v="810.09090909090901"/>
    <n v="0"/>
    <s v="Р"/>
    <n v="0"/>
    <s v="Р"/>
  </r>
  <r>
    <x v="18"/>
    <n v="39.272727272727273"/>
    <n v="746.18181818181802"/>
    <n v="45"/>
    <n v="855.09090909090901"/>
    <n v="0"/>
    <s v="Р"/>
    <n v="0"/>
    <s v="Р"/>
  </r>
  <r>
    <x v="19"/>
    <n v="39.272727272727273"/>
    <n v="785.45454545454527"/>
    <n v="45"/>
    <n v="900.09090909090901"/>
    <n v="0"/>
    <s v="Р"/>
    <n v="0"/>
    <s v="Р"/>
  </r>
  <r>
    <x v="20"/>
    <n v="39.272727272727273"/>
    <n v="824.72727272727252"/>
    <n v="45"/>
    <n v="945.09090909090901"/>
    <n v="0"/>
    <s v="Р"/>
    <n v="0"/>
    <s v="Р"/>
  </r>
  <r>
    <x v="21"/>
    <n v="39.272727272727273"/>
    <n v="863.99999999999977"/>
    <n v="45"/>
    <n v="990.09090909090901"/>
    <n v="0"/>
    <s v="Р"/>
    <n v="0"/>
    <s v="Р"/>
  </r>
  <r>
    <x v="22"/>
    <n v="39.272727272727273"/>
    <n v="903.27272727272702"/>
    <n v="45"/>
    <n v="1035.090909090909"/>
    <n v="0"/>
    <s v="Р"/>
    <n v="0"/>
    <s v="Р"/>
  </r>
  <r>
    <x v="23"/>
    <n v="39.272727272727273"/>
    <n v="942.54545454545428"/>
    <n v="45"/>
    <n v="1080.090909090909"/>
    <n v="0"/>
    <s v="Р"/>
    <n v="0"/>
    <s v="Р"/>
  </r>
  <r>
    <x v="24"/>
    <n v="39.272727272727273"/>
    <n v="981.81818181818153"/>
    <n v="45"/>
    <n v="1125.090909090909"/>
    <n v="0"/>
    <s v="Р"/>
    <n v="0"/>
    <s v="Р"/>
  </r>
  <r>
    <x v="25"/>
    <n v="39.272727272727273"/>
    <n v="1021.0909090909088"/>
    <n v="45"/>
    <n v="1170.090909090909"/>
    <n v="0"/>
    <s v="Р"/>
    <n v="0"/>
    <s v="Р"/>
  </r>
  <r>
    <x v="26"/>
    <n v="39.272727272727273"/>
    <n v="1060.363636363636"/>
    <n v="45"/>
    <n v="1215.090909090909"/>
    <n v="0"/>
    <s v="Р"/>
    <n v="0"/>
    <s v="Р"/>
  </r>
  <r>
    <x v="27"/>
    <n v="39.272727272727273"/>
    <n v="1099.6363636363633"/>
    <n v="45"/>
    <n v="1260.090909090909"/>
    <n v="0"/>
    <s v="Р"/>
    <n v="0"/>
    <s v="Р"/>
  </r>
  <r>
    <x v="28"/>
    <n v="39.272727272727273"/>
    <n v="1138.9090909090905"/>
    <n v="45"/>
    <n v="1305.090909090909"/>
    <n v="0"/>
    <s v="Р"/>
    <n v="0"/>
    <s v="Р"/>
  </r>
  <r>
    <x v="29"/>
    <n v="39.272727272727273"/>
    <n v="1178.1818181818178"/>
    <n v="45"/>
    <n v="1350.090909090909"/>
    <n v="0"/>
    <s v="Р"/>
    <n v="0"/>
    <s v="Р"/>
  </r>
  <r>
    <x v="30"/>
    <n v="39.272727272727273"/>
    <n v="1217.454545454545"/>
    <n v="56"/>
    <n v="1406.090909090909"/>
    <n v="0"/>
    <s v="Р"/>
    <n v="0"/>
    <s v="Р"/>
  </r>
  <r>
    <x v="31"/>
    <n v="39.272727272727273"/>
    <n v="1256.7272727272723"/>
    <n v="93"/>
    <n v="1499.090909090909"/>
    <n v="0"/>
    <s v="Р"/>
    <n v="0"/>
    <s v="Р"/>
  </r>
  <r>
    <x v="32"/>
    <n v="39.272727272727273"/>
    <n v="1295.9999999999995"/>
    <n v="16"/>
    <n v="1515.090909090909"/>
    <n v="0"/>
    <s v="Р"/>
    <n v="0"/>
    <s v="Р"/>
  </r>
  <r>
    <x v="33"/>
    <n v="39.272727272727273"/>
    <n v="1335.2727272727268"/>
    <n v="156"/>
    <n v="1671.090909090909"/>
    <n v="0"/>
    <s v="Р"/>
    <n v="0"/>
    <s v="Р"/>
  </r>
  <r>
    <x v="34"/>
    <n v="39.272727272727273"/>
    <n v="1374.545454545454"/>
    <n v="105"/>
    <n v="1776.090909090909"/>
    <n v="0"/>
    <s v="Р"/>
    <n v="0"/>
    <s v="Р"/>
  </r>
  <r>
    <x v="35"/>
    <n v="39.272727272727273"/>
    <n v="1413.8181818181813"/>
    <n v="23"/>
    <n v="1799.090909090909"/>
    <n v="0"/>
    <s v="Р"/>
    <n v="0"/>
    <s v="Р"/>
  </r>
  <r>
    <x v="36"/>
    <n v="39.272727272727273"/>
    <n v="1453.0909090909086"/>
    <n v="76"/>
    <n v="1875.090909090909"/>
    <n v="0"/>
    <s v="Р"/>
    <n v="0"/>
    <s v="Р"/>
  </r>
  <r>
    <x v="37"/>
    <n v="39.272727272727273"/>
    <n v="1492.3636363636358"/>
    <n v="129"/>
    <n v="2004.090909090909"/>
    <n v="0"/>
    <s v="Р"/>
    <n v="0"/>
    <s v="Р"/>
  </r>
  <r>
    <x v="38"/>
    <n v="39.272727272727273"/>
    <n v="1531.6363636363631"/>
    <n v="95"/>
    <n v="2099.090909090909"/>
    <n v="0"/>
    <s v="Р"/>
    <n v="0"/>
    <s v="Р"/>
  </r>
  <r>
    <x v="39"/>
    <n v="39.272727272727273"/>
    <n v="1570.9090909090903"/>
    <n v="0"/>
    <n v="2099.090909090909"/>
    <n v="0"/>
    <s v="Р"/>
    <n v="0"/>
    <s v="Р"/>
  </r>
  <r>
    <x v="40"/>
    <n v="39.272727272727273"/>
    <n v="1610.1818181818176"/>
    <n v="24"/>
    <n v="2123.090909090909"/>
    <n v="0"/>
    <s v="Р"/>
    <n v="0"/>
    <s v="Р"/>
  </r>
  <r>
    <x v="41"/>
    <n v="39.272727272727273"/>
    <n v="1649.4545454545448"/>
    <n v="43"/>
    <n v="2166.090909090909"/>
    <n v="0"/>
    <s v="Р"/>
    <n v="0"/>
    <s v="Р"/>
  </r>
  <r>
    <x v="42"/>
    <n v="39.272727272727273"/>
    <n v="1688.7272727272721"/>
    <n v="132"/>
    <n v="2298.090909090909"/>
    <n v="0"/>
    <s v="Р"/>
    <n v="0"/>
    <s v="Р"/>
  </r>
  <r>
    <x v="43"/>
    <n v="39.272727272727273"/>
    <n v="1727.9999999999993"/>
    <n v="100"/>
    <n v="2398.090909090909"/>
    <n v="0"/>
    <s v="Р"/>
    <n v="0"/>
    <s v="Р"/>
  </r>
  <r>
    <x v="44"/>
    <n v="39.272727272727273"/>
    <n v="1767.2727272727266"/>
    <n v="7"/>
    <n v="2405.090909090909"/>
    <n v="0"/>
    <s v="Р"/>
    <n v="0"/>
    <s v="Р"/>
  </r>
  <r>
    <x v="45"/>
    <n v="39.272727272727273"/>
    <n v="1806.5454545454538"/>
    <n v="80"/>
    <n v="2485.090909090909"/>
    <n v="0"/>
    <s v="Р"/>
    <n v="0"/>
    <s v="Р"/>
  </r>
  <r>
    <x v="46"/>
    <n v="39.272727272727273"/>
    <n v="1845.8181818181811"/>
    <n v="130"/>
    <n v="2615.090909090909"/>
    <n v="0"/>
    <s v="Р"/>
    <n v="0"/>
    <s v="Р"/>
  </r>
  <r>
    <x v="47"/>
    <n v="39.272727272727273"/>
    <n v="1885.0909090909083"/>
    <n v="83"/>
    <n v="2698.090909090909"/>
    <n v="0"/>
    <s v="Р"/>
    <n v="0"/>
    <s v="Р"/>
  </r>
  <r>
    <x v="48"/>
    <n v="39.272727272727273"/>
    <n v="1924.3636363636356"/>
    <n v="10"/>
    <n v="2708.090909090909"/>
    <n v="0"/>
    <s v="Р"/>
    <n v="0"/>
    <s v="Р"/>
  </r>
  <r>
    <x v="49"/>
    <n v="39.272727272727273"/>
    <n v="1963.6363636363628"/>
    <n v="18"/>
    <n v="2726.090909090909"/>
    <n v="0"/>
    <s v="Р"/>
    <n v="0"/>
    <s v="Р"/>
  </r>
  <r>
    <x v="50"/>
    <n v="39.272727272727273"/>
    <n v="2002.9090909090901"/>
    <n v="96"/>
    <n v="2822.090909090909"/>
    <n v="0"/>
    <s v="Р"/>
    <n v="0"/>
    <s v="Р"/>
  </r>
  <r>
    <x v="51"/>
    <n v="39.272727272727273"/>
    <n v="2042.1818181818173"/>
    <n v="121"/>
    <n v="2943.090909090909"/>
    <n v="0"/>
    <s v="Р"/>
    <n v="0"/>
    <s v="Р"/>
  </r>
  <r>
    <x v="52"/>
    <n v="39.272727272727273"/>
    <n v="2081.4545454545446"/>
    <n v="62"/>
    <n v="3005.090909090909"/>
    <n v="0"/>
    <s v="Р"/>
    <n v="0"/>
    <s v="Р"/>
  </r>
  <r>
    <x v="53"/>
    <n v="39.272727272727273"/>
    <n v="2120.7272727272721"/>
    <n v="68"/>
    <n v="3073.090909090909"/>
    <n v="0"/>
    <s v="Р"/>
    <n v="0"/>
    <s v="Р"/>
  </r>
  <r>
    <x v="54"/>
    <n v="39.272727272727273"/>
    <n v="2159.9999999999995"/>
    <n v="69"/>
    <n v="3142.090909090909"/>
    <n v="0"/>
    <s v="Р"/>
    <n v="0"/>
    <s v="Р"/>
  </r>
  <r>
    <x v="55"/>
    <n v="39.272727272727273"/>
    <n v="2199.272727272727"/>
    <n v="95"/>
    <n v="3237.090909090909"/>
    <n v="0"/>
    <s v="Р"/>
    <n v="0"/>
    <s v="Р"/>
  </r>
  <r>
    <x v="56"/>
    <n v="39.272727272727273"/>
    <n v="2238.5454545454545"/>
    <n v="47"/>
    <n v="3284.090909090909"/>
    <n v="0"/>
    <s v="Р"/>
    <n v="0"/>
    <s v="Р"/>
  </r>
  <r>
    <x v="57"/>
    <n v="39.272727272727273"/>
    <n v="2277.818181818182"/>
    <n v="0"/>
    <n v="3284.090909090909"/>
    <n v="0"/>
    <s v="Р"/>
    <n v="0"/>
    <s v="Р"/>
  </r>
  <r>
    <x v="58"/>
    <n v="39.272727272727273"/>
    <n v="2317.0909090909095"/>
    <n v="0"/>
    <n v="3284.090909090909"/>
    <n v="0"/>
    <s v="Р"/>
    <n v="24"/>
    <s v="П"/>
  </r>
  <r>
    <x v="59"/>
    <n v="39.272727272727273"/>
    <n v="2356.3636363636369"/>
    <n v="0"/>
    <n v="3284.090909090909"/>
    <n v="0"/>
    <s v="Р"/>
    <n v="24"/>
    <s v="П"/>
  </r>
  <r>
    <x v="60"/>
    <n v="39.272727272727273"/>
    <n v="2395.6363636363644"/>
    <n v="0"/>
    <n v="3284.090909090909"/>
    <n v="0"/>
    <s v="Р"/>
    <n v="24"/>
    <s v="П"/>
  </r>
  <r>
    <x v="61"/>
    <n v="39.272727272727273"/>
    <n v="2434.9090909090919"/>
    <n v="104"/>
    <n v="3388.090909090909"/>
    <n v="0"/>
    <s v="Р"/>
    <n v="24"/>
    <s v="П"/>
  </r>
  <r>
    <x v="62"/>
    <n v="39.272727272727273"/>
    <n v="2474.1818181818194"/>
    <n v="110"/>
    <n v="3498.090909090909"/>
    <n v="0"/>
    <s v="Р"/>
    <n v="0"/>
    <s v="Р"/>
  </r>
  <r>
    <x v="63"/>
    <n v="39.272727272727273"/>
    <n v="2513.4545454545469"/>
    <n v="86"/>
    <n v="3584.090909090909"/>
    <n v="0"/>
    <s v="Р"/>
    <n v="0"/>
    <s v="Р"/>
  </r>
  <r>
    <x v="64"/>
    <n v="39.272727272727273"/>
    <n v="2552.7272727272743"/>
    <n v="17"/>
    <n v="3601.090909090909"/>
    <n v="0"/>
    <s v="Р"/>
    <n v="0"/>
    <s v="Р"/>
  </r>
  <r>
    <x v="65"/>
    <n v="39.272727272727273"/>
    <n v="2592.0000000000018"/>
    <n v="73"/>
    <n v="3674.090909090909"/>
    <n v="0"/>
    <s v="Р"/>
    <n v="0"/>
    <s v="Р"/>
  </r>
  <r>
    <x v="66"/>
    <n v="39.272727272727273"/>
    <n v="2631.2727272727293"/>
    <n v="100"/>
    <n v="3774.090909090909"/>
    <n v="0"/>
    <s v="Р"/>
    <n v="0"/>
    <s v="Р"/>
  </r>
  <r>
    <x v="67"/>
    <n v="39.272727272727273"/>
    <n v="2670.5454545454568"/>
    <n v="110"/>
    <n v="3884.090909090909"/>
    <n v="0"/>
    <s v="Р"/>
    <n v="0"/>
    <s v="Р"/>
  </r>
  <r>
    <x v="68"/>
    <n v="39.272727272727273"/>
    <n v="2709.8181818181843"/>
    <n v="18"/>
    <n v="3902.090909090909"/>
    <n v="0"/>
    <s v="Р"/>
    <n v="0"/>
    <s v="Р"/>
  </r>
  <r>
    <x v="69"/>
    <n v="39.272727272727273"/>
    <n v="2749.0909090909117"/>
    <n v="36"/>
    <n v="3938.090909090909"/>
    <n v="0"/>
    <s v="Р"/>
    <n v="0"/>
    <s v="Р"/>
  </r>
  <r>
    <x v="70"/>
    <n v="39.272727272727273"/>
    <n v="2788.3636363636392"/>
    <n v="108"/>
    <n v="4046.090909090909"/>
    <n v="0"/>
    <s v="Р"/>
    <n v="0"/>
    <s v="Р"/>
  </r>
  <r>
    <x v="71"/>
    <n v="39.272727272727273"/>
    <n v="2827.6363636363667"/>
    <n v="117"/>
    <n v="4163.090909090909"/>
    <n v="0"/>
    <s v="Р"/>
    <n v="0"/>
    <s v="Р"/>
  </r>
  <r>
    <x v="72"/>
    <n v="39.272727272727273"/>
    <n v="2866.9090909090942"/>
    <n v="21"/>
    <n v="4184.090909090909"/>
    <n v="6"/>
    <s v="П"/>
    <n v="12"/>
    <s v="К"/>
  </r>
  <r>
    <x v="73"/>
    <n v="39.272727272727273"/>
    <n v="2906.1818181818217"/>
    <n v="91"/>
    <n v="4275.090909090909"/>
    <n v="0"/>
    <s v="Р"/>
    <n v="0"/>
    <s v="Р"/>
  </r>
  <r>
    <x v="74"/>
    <n v="39.272727272727273"/>
    <n v="2945.4545454545491"/>
    <n v="100"/>
    <n v="4375.090909090909"/>
    <n v="0"/>
    <s v="Р"/>
    <n v="0"/>
    <s v="Р"/>
  </r>
  <r>
    <x v="75"/>
    <n v="39.272727272727273"/>
    <n v="2984.7272727272766"/>
    <n v="92"/>
    <n v="4467.090909090909"/>
    <n v="0"/>
    <s v="Р"/>
    <n v="0"/>
    <s v="Р"/>
  </r>
  <r>
    <x v="76"/>
    <n v="39.272727272727273"/>
    <n v="3024.0000000000041"/>
    <n v="39"/>
    <n v="4506.090909090909"/>
    <n v="8"/>
    <s v="К"/>
    <n v="6"/>
    <s v="П"/>
  </r>
  <r>
    <x v="77"/>
    <n v="39.272727272727273"/>
    <n v="3063.2727272727316"/>
    <n v="87"/>
    <n v="4593.090909090909"/>
    <n v="0"/>
    <s v="Р"/>
    <n v="0"/>
    <s v="Р"/>
  </r>
  <r>
    <x v="78"/>
    <n v="39.272727272727273"/>
    <n v="3102.5454545454591"/>
    <n v="111"/>
    <n v="4704.090909090909"/>
    <n v="0"/>
    <s v="Р"/>
    <n v="0"/>
    <s v="Р"/>
  </r>
  <r>
    <x v="79"/>
    <n v="39.272727272727273"/>
    <n v="3141.8181818181865"/>
    <n v="80"/>
    <n v="4784.090909090909"/>
    <n v="0"/>
    <s v="Р"/>
    <n v="4"/>
    <s v="К"/>
  </r>
  <r>
    <x v="80"/>
    <n v="39.272727272727273"/>
    <n v="3181.090909090914"/>
    <n v="7"/>
    <n v="4791.090909090909"/>
    <n v="6"/>
    <s v="К"/>
    <n v="6"/>
    <s v="П"/>
  </r>
  <r>
    <x v="81"/>
    <n v="39.272727272727273"/>
    <n v="3220.3636363636415"/>
    <n v="60"/>
    <n v="4851.090909090909"/>
    <n v="8"/>
    <s v="РМ"/>
    <n v="0"/>
    <s v="Р"/>
  </r>
  <r>
    <x v="82"/>
    <n v="39.272727272727273"/>
    <n v="3259.636363636369"/>
    <n v="123"/>
    <n v="4974.090909090909"/>
    <n v="0"/>
    <s v="Р"/>
    <n v="0"/>
    <s v="Р"/>
  </r>
  <r>
    <x v="83"/>
    <n v="39.272727272727273"/>
    <n v="3298.9090909090964"/>
    <n v="110"/>
    <n v="5084.090909090909"/>
    <n v="0"/>
    <s v="Р"/>
    <n v="0"/>
    <s v="Р"/>
  </r>
  <r>
    <x v="84"/>
    <n v="39.272727272727273"/>
    <n v="3338.1818181818239"/>
    <n v="30"/>
    <n v="5114.090909090909"/>
    <n v="6"/>
    <s v="К"/>
    <n v="6"/>
    <s v="П"/>
  </r>
  <r>
    <x v="85"/>
    <n v="39.272727272727273"/>
    <n v="3377.4545454545514"/>
    <n v="100"/>
    <n v="5214.090909090909"/>
    <n v="0"/>
    <s v="Р"/>
    <n v="0"/>
    <s v="Р"/>
  </r>
  <r>
    <x v="86"/>
    <n v="39.272727272727273"/>
    <n v="3416.7272727272789"/>
    <n v="83"/>
    <n v="5297.090909090909"/>
    <n v="0"/>
    <s v="Р"/>
    <n v="0"/>
    <s v="Р"/>
  </r>
  <r>
    <x v="87"/>
    <n v="39.272727272727273"/>
    <n v="3456.0000000000064"/>
    <n v="87"/>
    <n v="5384.090909090909"/>
    <n v="0"/>
    <s v="Р"/>
    <n v="0"/>
    <s v="Р"/>
  </r>
  <r>
    <x v="88"/>
    <n v="39.272727272727273"/>
    <n v="3495.2727272727338"/>
    <n v="6"/>
    <n v="5390.090909090909"/>
    <n v="6"/>
    <s v="К"/>
    <n v="12"/>
    <s v="П"/>
  </r>
  <r>
    <x v="89"/>
    <n v="39.272727272727273"/>
    <n v="3534.5454545454613"/>
    <n v="103"/>
    <n v="5493.090909090909"/>
    <n v="0"/>
    <s v="Р"/>
    <n v="0"/>
    <s v="Р"/>
  </r>
  <r>
    <x v="90"/>
    <n v="39.272727272727273"/>
    <n v="3573.8181818181888"/>
    <n v="112"/>
    <n v="5605.090909090909"/>
    <n v="0"/>
    <s v="Р"/>
    <n v="0"/>
    <s v="Р"/>
  </r>
  <r>
    <x v="91"/>
    <n v="39.272727272727273"/>
    <n v="3613.0909090909163"/>
    <n v="79"/>
    <n v="5684.090909090909"/>
    <n v="3"/>
    <s v="К"/>
    <n v="0"/>
    <s v="Р"/>
  </r>
  <r>
    <x v="92"/>
    <n v="39.272727272727273"/>
    <n v="3652.3636363636438"/>
    <n v="70"/>
    <n v="5754.090909090909"/>
    <n v="3"/>
    <s v="К"/>
    <n v="4"/>
    <s v="П"/>
  </r>
  <r>
    <x v="93"/>
    <n v="39.272727272727273"/>
    <n v="3691.6363636363712"/>
    <n v="108"/>
    <n v="5862.090909090909"/>
    <n v="0"/>
    <s v="Р"/>
    <n v="0"/>
    <s v="Р"/>
  </r>
  <r>
    <x v="94"/>
    <n v="39.272727272727273"/>
    <n v="3730.9090909090987"/>
    <n v="84"/>
    <n v="5946.090909090909"/>
    <n v="0"/>
    <s v="Р"/>
    <n v="0"/>
    <s v="Р"/>
  </r>
  <r>
    <x v="95"/>
    <n v="39.272727272727273"/>
    <n v="3770.1818181818262"/>
    <n v="38"/>
    <n v="5984.090909090909"/>
    <n v="8"/>
    <s v="К"/>
    <n v="0"/>
    <s v="Р"/>
  </r>
  <r>
    <x v="96"/>
    <n v="39.272727272727273"/>
    <n v="3809.4545454545537"/>
    <n v="73"/>
    <n v="6057.090909090909"/>
    <n v="0"/>
    <s v="Р"/>
    <n v="0"/>
    <s v="Р"/>
  </r>
  <r>
    <x v="97"/>
    <n v="39.272727272727273"/>
    <n v="3848.7272727272812"/>
    <n v="138"/>
    <n v="6195.090909090909"/>
    <n v="0"/>
    <s v="Р"/>
    <n v="0"/>
    <s v="Р"/>
  </r>
  <r>
    <x v="98"/>
    <n v="39.272727272727273"/>
    <n v="3888.0000000000086"/>
    <n v="89"/>
    <n v="6284.090909090909"/>
    <n v="2"/>
    <s v="К"/>
    <n v="0"/>
    <s v="Р"/>
  </r>
  <r>
    <x v="99"/>
    <n v="39.272727272727273"/>
    <n v="3927.2727272727361"/>
    <n v="35"/>
    <n v="6319.090909090909"/>
    <n v="6"/>
    <s v="К"/>
    <n v="6"/>
    <s v="П"/>
  </r>
  <r>
    <x v="100"/>
    <n v="39.272727272727273"/>
    <n v="3966.5454545454636"/>
    <n v="120"/>
    <n v="6439.090909090909"/>
    <n v="0"/>
    <s v="Р"/>
    <n v="0"/>
    <s v="Р"/>
  </r>
  <r>
    <x v="101"/>
    <n v="39.272727272727273"/>
    <n v="4005.8181818181911"/>
    <n v="80"/>
    <n v="6519.090909090909"/>
    <n v="0"/>
    <s v="Р"/>
    <n v="0"/>
    <s v="Р"/>
  </r>
  <r>
    <x v="102"/>
    <n v="39.272727272727273"/>
    <n v="4045.0909090909186"/>
    <n v="65"/>
    <n v="6584.090909090909"/>
    <n v="4"/>
    <s v="К"/>
    <n v="0"/>
    <s v="Р"/>
  </r>
  <r>
    <x v="103"/>
    <n v="39.272727272727273"/>
    <n v="4084.363636363646"/>
    <n v="35"/>
    <n v="6619.090909090909"/>
    <n v="6"/>
    <s v="К"/>
    <n v="6"/>
    <s v="П"/>
  </r>
  <r>
    <x v="104"/>
    <n v="39.272727272727273"/>
    <n v="4123.6363636363731"/>
    <n v="107"/>
    <n v="6726.090909090909"/>
    <n v="0"/>
    <s v="Р"/>
    <n v="0"/>
    <s v="Р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00" applyNumberFormats="0" applyBorderFormats="0" applyFontFormats="0" applyPatternFormats="0" applyAlignmentFormats="0" applyWidthHeightFormats="1" dataCaption=" " updatedVersion="3" minRefreshableVersion="3" showCalcMbrs="0" useAutoFormatting="1" itemPrintTitles="1" createdVersion="3" indent="0" outline="1" outlineData="1" multipleFieldFilters="0" chartFormat="5">
  <location ref="H3:J9" firstHeaderRow="1" firstDataRow="2" firstDataCol="1"/>
  <pivotFields count="9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" showAll="0"/>
    <pivotField numFmtId="4" showAll="0"/>
    <pivotField dataField="1" numFmtId="4" showAll="0"/>
    <pivotField numFmtId="4" showAll="0"/>
    <pivotField showAll="0"/>
    <pivotField showAll="0"/>
    <pivotField showAll="0"/>
    <pivotField showAll="0"/>
  </pivotFields>
  <rowFields count="1">
    <field x="0"/>
  </rowFields>
  <rowItems count="5"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ПЛАН " fld="1" baseField="0" baseItem="0"/>
    <dataField name="ФАКТ " fld="3" baseField="0" baseItem="0"/>
  </dataFields>
  <formats count="1">
    <format dxfId="15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1" cacheId="100" applyNumberFormats="0" applyBorderFormats="0" applyFontFormats="0" applyPatternFormats="0" applyAlignmentFormats="0" applyWidthHeightFormats="1" dataCaption=" " updatedVersion="3" minRefreshableVersion="3" showCalcMbrs="0" useAutoFormatting="1" itemPrintTitles="1" createdVersion="3" indent="0" outline="1" outlineData="1" multipleFieldFilters="0" chartFormat="3">
  <location ref="H3:J9" firstHeaderRow="1" firstDataRow="2" firstDataCol="1"/>
  <pivotFields count="9">
    <pivotField axis="axisRow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" showAll="0"/>
    <pivotField numFmtId="4" showAll="0"/>
    <pivotField dataField="1" numFmtId="4" showAll="0"/>
    <pivotField numFmtId="4" showAll="0"/>
    <pivotField showAll="0"/>
    <pivotField showAll="0"/>
    <pivotField showAll="0"/>
    <pivotField showAll="0"/>
  </pivotFields>
  <rowFields count="1">
    <field x="0"/>
  </rowFields>
  <rowItems count="5"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ПЛАН " fld="1" baseField="0" baseItem="0"/>
    <dataField name="ФАКТ " fld="3" baseField="0" baseItem="0"/>
  </dataFields>
  <formats count="1">
    <format dxfId="11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3:E108" totalsRowShown="0" headerRowDxfId="19" dataDxfId="18" headerRowBorderDxfId="16" tableBorderDxfId="17" headerRowCellStyle="Акцент1">
  <autoFilter ref="A3:E108"/>
  <tableColumns count="5">
    <tableColumn id="1" name="Дата" dataDxfId="24"/>
    <tableColumn id="2" name="ПЛАН" dataDxfId="23"/>
    <tableColumn id="3" name="Нар-им итогом план" dataDxfId="22"/>
    <tableColumn id="4" name="ФАКТ" dataDxfId="21"/>
    <tableColumn id="5" name="Нар-им итогом факт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Таблица16" displayName="Таблица16" ref="A3:E78" totalsRowShown="0" headerRowDxfId="5" dataDxfId="4" headerRowBorderDxfId="2" tableBorderDxfId="3" headerRowCellStyle="Акцент1">
  <autoFilter ref="A3:E78"/>
  <tableColumns count="5">
    <tableColumn id="1" name="Дата" dataDxfId="10"/>
    <tableColumn id="2" name="ПЛАН" dataDxfId="9">
      <calculatedColumnFormula>10800/275</calculatedColumnFormula>
    </tableColumn>
    <tableColumn id="3" name="Нар-им итогом план" dataDxfId="8"/>
    <tableColumn id="4" name="ФАКТ" dataDxfId="7"/>
    <tableColumn id="5" name="Нар-им итогом факт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10"/>
  <sheetViews>
    <sheetView zoomScaleNormal="100" workbookViewId="0">
      <selection activeCell="M7" sqref="M7"/>
    </sheetView>
  </sheetViews>
  <sheetFormatPr defaultColWidth="8.88671875" defaultRowHeight="10.199999999999999"/>
  <cols>
    <col min="1" max="1" width="6.44140625" style="7" customWidth="1"/>
    <col min="2" max="2" width="4.77734375" style="8" customWidth="1"/>
    <col min="3" max="3" width="6.6640625" style="8" customWidth="1"/>
    <col min="4" max="4" width="5.44140625" style="8" customWidth="1"/>
    <col min="5" max="5" width="6.6640625" style="8" customWidth="1"/>
    <col min="6" max="7" width="9" style="4" customWidth="1"/>
    <col min="8" max="8" width="17.6640625" style="4" customWidth="1"/>
    <col min="9" max="10" width="8.109375" style="4" customWidth="1"/>
    <col min="11" max="30" width="9" style="4" customWidth="1"/>
    <col min="31" max="31" width="12" style="4" customWidth="1"/>
    <col min="32" max="97" width="45.88671875" style="4" bestFit="1" customWidth="1"/>
    <col min="98" max="98" width="28.21875" style="4" bestFit="1" customWidth="1"/>
    <col min="99" max="99" width="39.21875" style="4" bestFit="1" customWidth="1"/>
    <col min="100" max="100" width="50.6640625" style="4" bestFit="1" customWidth="1"/>
    <col min="101" max="101" width="45" style="4" bestFit="1" customWidth="1"/>
    <col min="102" max="102" width="39.6640625" style="4" bestFit="1" customWidth="1"/>
    <col min="103" max="103" width="48.88671875" style="4" bestFit="1" customWidth="1"/>
    <col min="104" max="104" width="40.77734375" style="4" bestFit="1" customWidth="1"/>
    <col min="105" max="105" width="34.109375" style="4" bestFit="1" customWidth="1"/>
    <col min="106" max="106" width="29" style="4" bestFit="1" customWidth="1"/>
    <col min="107" max="107" width="37.6640625" style="4" bestFit="1" customWidth="1"/>
    <col min="108" max="108" width="29" style="4" bestFit="1" customWidth="1"/>
    <col min="109" max="109" width="37.5546875" style="4" bestFit="1" customWidth="1"/>
    <col min="110" max="110" width="35.5546875" style="4" bestFit="1" customWidth="1"/>
    <col min="111" max="16384" width="8.88671875" style="4"/>
  </cols>
  <sheetData>
    <row r="1" spans="1:10" s="1" customFormat="1" ht="32.4" customHeight="1">
      <c r="A1" s="13" t="s">
        <v>0</v>
      </c>
      <c r="B1" s="13"/>
      <c r="C1" s="13"/>
      <c r="D1" s="13"/>
      <c r="E1" s="13"/>
    </row>
    <row r="2" spans="1:10" ht="19.2">
      <c r="A2" s="2" t="s">
        <v>1</v>
      </c>
      <c r="B2" s="3" t="s">
        <v>2</v>
      </c>
      <c r="C2" s="3"/>
      <c r="D2" s="3"/>
      <c r="E2" s="3"/>
    </row>
    <row r="3" spans="1:10" ht="24.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H3"/>
      <c r="I3" s="9" t="s">
        <v>16</v>
      </c>
      <c r="J3"/>
    </row>
    <row r="4" spans="1:10" ht="13.2">
      <c r="A4" s="7">
        <v>41730</v>
      </c>
      <c r="B4" s="8">
        <f t="shared" ref="B4:B67" si="0">10800/275</f>
        <v>39.272727272727273</v>
      </c>
      <c r="C4" s="8">
        <f>Таблица1[[#This Row],[ПЛАН]]</f>
        <v>39.272727272727273</v>
      </c>
      <c r="D4" s="8">
        <v>45</v>
      </c>
      <c r="E4" s="8">
        <f>Таблица1[[#This Row],[ФАКТ]]</f>
        <v>45</v>
      </c>
      <c r="H4" s="9" t="s">
        <v>13</v>
      </c>
      <c r="I4" t="s">
        <v>14</v>
      </c>
      <c r="J4" t="s">
        <v>15</v>
      </c>
    </row>
    <row r="5" spans="1:10" ht="13.2">
      <c r="A5" s="7">
        <v>41731</v>
      </c>
      <c r="B5" s="8">
        <f t="shared" si="0"/>
        <v>39.272727272727273</v>
      </c>
      <c r="C5" s="8">
        <f t="shared" ref="C5:C68" si="1">C4+B5</f>
        <v>78.545454545454547</v>
      </c>
      <c r="D5" s="8">
        <v>45</v>
      </c>
      <c r="E5" s="8">
        <f>E4+Таблица1[[#This Row],[ФАКТ]]</f>
        <v>90</v>
      </c>
      <c r="H5" s="11" t="s">
        <v>9</v>
      </c>
      <c r="I5" s="10">
        <v>1178.1818181818178</v>
      </c>
      <c r="J5" s="10">
        <v>1350.090909090909</v>
      </c>
    </row>
    <row r="6" spans="1:10" ht="13.2">
      <c r="A6" s="7">
        <v>41732</v>
      </c>
      <c r="B6" s="8">
        <f t="shared" si="0"/>
        <v>39.272727272727273</v>
      </c>
      <c r="C6" s="8">
        <f t="shared" si="1"/>
        <v>117.81818181818181</v>
      </c>
      <c r="D6" s="8">
        <v>45</v>
      </c>
      <c r="E6" s="8">
        <f>E5+Таблица1[[#This Row],[ФАКТ]]</f>
        <v>135</v>
      </c>
      <c r="H6" s="11" t="s">
        <v>8</v>
      </c>
      <c r="I6" s="10">
        <v>1217.454545454545</v>
      </c>
      <c r="J6" s="10">
        <v>1934</v>
      </c>
    </row>
    <row r="7" spans="1:10" ht="13.2">
      <c r="A7" s="7">
        <v>41733</v>
      </c>
      <c r="B7" s="8">
        <f t="shared" si="0"/>
        <v>39.272727272727273</v>
      </c>
      <c r="C7" s="8">
        <f t="shared" si="1"/>
        <v>157.09090909090909</v>
      </c>
      <c r="D7" s="8">
        <v>45</v>
      </c>
      <c r="E7" s="8">
        <f>E6+Таблица1[[#This Row],[ФАКТ]]</f>
        <v>180</v>
      </c>
      <c r="H7" s="11" t="s">
        <v>10</v>
      </c>
      <c r="I7" s="10">
        <v>1178.1818181818178</v>
      </c>
      <c r="J7" s="10">
        <v>2321</v>
      </c>
    </row>
    <row r="8" spans="1:10" ht="13.2">
      <c r="A8" s="7">
        <v>41734</v>
      </c>
      <c r="B8" s="8">
        <f t="shared" si="0"/>
        <v>39.272727272727273</v>
      </c>
      <c r="C8" s="8">
        <f t="shared" si="1"/>
        <v>196.36363636363637</v>
      </c>
      <c r="D8" s="8">
        <v>45</v>
      </c>
      <c r="E8" s="8">
        <f>E7+Таблица1[[#This Row],[ФАКТ]]</f>
        <v>225</v>
      </c>
      <c r="H8" s="11" t="s">
        <v>11</v>
      </c>
      <c r="I8" s="10">
        <v>549.81818181818176</v>
      </c>
      <c r="J8" s="10">
        <v>1121</v>
      </c>
    </row>
    <row r="9" spans="1:10" ht="13.2">
      <c r="A9" s="7">
        <v>41735</v>
      </c>
      <c r="B9" s="8">
        <f t="shared" si="0"/>
        <v>39.272727272727273</v>
      </c>
      <c r="C9" s="8">
        <f t="shared" si="1"/>
        <v>235.63636363636365</v>
      </c>
      <c r="D9" s="8">
        <v>45</v>
      </c>
      <c r="E9" s="8">
        <f>E8+Таблица1[[#This Row],[ФАКТ]]</f>
        <v>270</v>
      </c>
      <c r="H9" s="11" t="s">
        <v>12</v>
      </c>
      <c r="I9" s="10">
        <v>4123.6363636363631</v>
      </c>
      <c r="J9" s="10">
        <v>6726.090909090909</v>
      </c>
    </row>
    <row r="10" spans="1:10" ht="13.2">
      <c r="A10" s="7">
        <v>41736</v>
      </c>
      <c r="B10" s="8">
        <f t="shared" si="0"/>
        <v>39.272727272727273</v>
      </c>
      <c r="C10" s="8">
        <f t="shared" si="1"/>
        <v>274.90909090909093</v>
      </c>
      <c r="D10" s="8">
        <v>45</v>
      </c>
      <c r="E10" s="8">
        <f>E9+Таблица1[[#This Row],[ФАКТ]]</f>
        <v>315</v>
      </c>
      <c r="H10"/>
      <c r="I10"/>
      <c r="J10"/>
    </row>
    <row r="11" spans="1:10" ht="13.2">
      <c r="A11" s="7">
        <v>41737</v>
      </c>
      <c r="B11" s="8">
        <f t="shared" si="0"/>
        <v>39.272727272727273</v>
      </c>
      <c r="C11" s="8">
        <f t="shared" si="1"/>
        <v>314.18181818181819</v>
      </c>
      <c r="D11" s="8">
        <v>45</v>
      </c>
      <c r="E11" s="8">
        <f>E10+Таблица1[[#This Row],[ФАКТ]]</f>
        <v>360</v>
      </c>
      <c r="H11"/>
      <c r="I11"/>
      <c r="J11"/>
    </row>
    <row r="12" spans="1:10" ht="13.2">
      <c r="A12" s="7">
        <v>41738</v>
      </c>
      <c r="B12" s="8">
        <f t="shared" si="0"/>
        <v>39.272727272727273</v>
      </c>
      <c r="C12" s="8">
        <f t="shared" si="1"/>
        <v>353.45454545454544</v>
      </c>
      <c r="D12" s="8">
        <v>45</v>
      </c>
      <c r="E12" s="8">
        <f>E11+Таблица1[[#This Row],[ФАКТ]]</f>
        <v>405</v>
      </c>
      <c r="H12"/>
      <c r="I12"/>
      <c r="J12"/>
    </row>
    <row r="13" spans="1:10" ht="13.2">
      <c r="A13" s="7">
        <v>41739</v>
      </c>
      <c r="B13" s="8">
        <f t="shared" si="0"/>
        <v>39.272727272727273</v>
      </c>
      <c r="C13" s="8">
        <f t="shared" si="1"/>
        <v>392.72727272727269</v>
      </c>
      <c r="D13" s="8">
        <f>Таблица1[[#This Row],[ПЛАН]]</f>
        <v>39.272727272727273</v>
      </c>
      <c r="E13" s="8">
        <f>E12+Таблица1[[#This Row],[ФАКТ]]</f>
        <v>444.27272727272725</v>
      </c>
      <c r="H13"/>
      <c r="I13"/>
      <c r="J13"/>
    </row>
    <row r="14" spans="1:10" ht="13.2">
      <c r="A14" s="7">
        <v>41740</v>
      </c>
      <c r="B14" s="8">
        <f t="shared" si="0"/>
        <v>39.272727272727273</v>
      </c>
      <c r="C14" s="8">
        <f t="shared" si="1"/>
        <v>431.99999999999994</v>
      </c>
      <c r="D14" s="8">
        <f>Таблица1[[#This Row],[ПЛАН]]</f>
        <v>39.272727272727273</v>
      </c>
      <c r="E14" s="8">
        <f>E13+Таблица1[[#This Row],[ФАКТ]]</f>
        <v>483.5454545454545</v>
      </c>
      <c r="H14"/>
      <c r="I14"/>
      <c r="J14"/>
    </row>
    <row r="15" spans="1:10" ht="13.2">
      <c r="A15" s="7">
        <v>41741</v>
      </c>
      <c r="B15" s="8">
        <f t="shared" si="0"/>
        <v>39.272727272727273</v>
      </c>
      <c r="C15" s="8">
        <f t="shared" si="1"/>
        <v>471.2727272727272</v>
      </c>
      <c r="D15" s="8">
        <f>Таблица1[[#This Row],[ПЛАН]]</f>
        <v>39.272727272727273</v>
      </c>
      <c r="E15" s="8">
        <f>E14+Таблица1[[#This Row],[ФАКТ]]</f>
        <v>522.81818181818176</v>
      </c>
      <c r="H15"/>
      <c r="I15"/>
      <c r="J15"/>
    </row>
    <row r="16" spans="1:10" ht="13.2">
      <c r="A16" s="7">
        <v>41742</v>
      </c>
      <c r="B16" s="8">
        <f t="shared" si="0"/>
        <v>39.272727272727273</v>
      </c>
      <c r="C16" s="8">
        <f t="shared" si="1"/>
        <v>510.54545454545445</v>
      </c>
      <c r="D16" s="8">
        <f>Таблица1[[#This Row],[ПЛАН]]</f>
        <v>39.272727272727273</v>
      </c>
      <c r="E16" s="8">
        <f>E15+Таблица1[[#This Row],[ФАКТ]]</f>
        <v>562.09090909090901</v>
      </c>
      <c r="H16"/>
      <c r="I16"/>
      <c r="J16"/>
    </row>
    <row r="17" spans="1:10" ht="13.2">
      <c r="A17" s="7">
        <v>41743</v>
      </c>
      <c r="B17" s="8">
        <f t="shared" si="0"/>
        <v>39.272727272727273</v>
      </c>
      <c r="C17" s="8">
        <f t="shared" si="1"/>
        <v>549.81818181818176</v>
      </c>
      <c r="D17" s="8">
        <v>44</v>
      </c>
      <c r="E17" s="8">
        <f>E16+Таблица1[[#This Row],[ФАКТ]]</f>
        <v>606.09090909090901</v>
      </c>
      <c r="H17"/>
      <c r="I17"/>
      <c r="J17"/>
    </row>
    <row r="18" spans="1:10" ht="13.2">
      <c r="A18" s="7">
        <v>41744</v>
      </c>
      <c r="B18" s="8">
        <f t="shared" si="0"/>
        <v>39.272727272727273</v>
      </c>
      <c r="C18" s="8">
        <f t="shared" si="1"/>
        <v>589.09090909090901</v>
      </c>
      <c r="D18" s="8">
        <v>69</v>
      </c>
      <c r="E18" s="8">
        <f>E17+Таблица1[[#This Row],[ФАКТ]]</f>
        <v>675.09090909090901</v>
      </c>
      <c r="H18"/>
      <c r="I18"/>
      <c r="J18"/>
    </row>
    <row r="19" spans="1:10" ht="13.2">
      <c r="A19" s="7">
        <v>41745</v>
      </c>
      <c r="B19" s="8">
        <f t="shared" si="0"/>
        <v>39.272727272727273</v>
      </c>
      <c r="C19" s="8">
        <f t="shared" si="1"/>
        <v>628.36363636363626</v>
      </c>
      <c r="D19" s="8">
        <v>45</v>
      </c>
      <c r="E19" s="8">
        <f>E18+Таблица1[[#This Row],[ФАКТ]]</f>
        <v>720.09090909090901</v>
      </c>
      <c r="H19"/>
      <c r="I19"/>
      <c r="J19"/>
    </row>
    <row r="20" spans="1:10" ht="13.2">
      <c r="A20" s="7">
        <v>41746</v>
      </c>
      <c r="B20" s="8">
        <f t="shared" si="0"/>
        <v>39.272727272727273</v>
      </c>
      <c r="C20" s="8">
        <f t="shared" si="1"/>
        <v>667.63636363636351</v>
      </c>
      <c r="D20" s="8">
        <v>45</v>
      </c>
      <c r="E20" s="8">
        <f>E19+Таблица1[[#This Row],[ФАКТ]]</f>
        <v>765.09090909090901</v>
      </c>
      <c r="H20"/>
      <c r="I20"/>
      <c r="J20"/>
    </row>
    <row r="21" spans="1:10" ht="13.2">
      <c r="A21" s="7">
        <v>41747</v>
      </c>
      <c r="B21" s="8">
        <f t="shared" si="0"/>
        <v>39.272727272727273</v>
      </c>
      <c r="C21" s="8">
        <f t="shared" si="1"/>
        <v>706.90909090909076</v>
      </c>
      <c r="D21" s="8">
        <v>45</v>
      </c>
      <c r="E21" s="8">
        <f>E20+Таблица1[[#This Row],[ФАКТ]]</f>
        <v>810.09090909090901</v>
      </c>
      <c r="H21"/>
      <c r="I21"/>
      <c r="J21"/>
    </row>
    <row r="22" spans="1:10" ht="13.2">
      <c r="A22" s="7">
        <v>41748</v>
      </c>
      <c r="B22" s="8">
        <f t="shared" si="0"/>
        <v>39.272727272727273</v>
      </c>
      <c r="C22" s="8">
        <f t="shared" si="1"/>
        <v>746.18181818181802</v>
      </c>
      <c r="D22" s="8">
        <v>45</v>
      </c>
      <c r="E22" s="8">
        <f>E21+Таблица1[[#This Row],[ФАКТ]]</f>
        <v>855.09090909090901</v>
      </c>
      <c r="H22"/>
      <c r="I22"/>
      <c r="J22"/>
    </row>
    <row r="23" spans="1:10" ht="13.2">
      <c r="A23" s="7">
        <v>41749</v>
      </c>
      <c r="B23" s="8">
        <f t="shared" si="0"/>
        <v>39.272727272727273</v>
      </c>
      <c r="C23" s="8">
        <f t="shared" si="1"/>
        <v>785.45454545454527</v>
      </c>
      <c r="D23" s="8">
        <v>45</v>
      </c>
      <c r="E23" s="8">
        <f>D23+E22</f>
        <v>900.09090909090901</v>
      </c>
      <c r="H23"/>
      <c r="I23"/>
      <c r="J23"/>
    </row>
    <row r="24" spans="1:10" ht="13.2">
      <c r="A24" s="7">
        <v>41750</v>
      </c>
      <c r="B24" s="8">
        <f t="shared" si="0"/>
        <v>39.272727272727273</v>
      </c>
      <c r="C24" s="8">
        <f t="shared" si="1"/>
        <v>824.72727272727252</v>
      </c>
      <c r="D24" s="8">
        <v>45</v>
      </c>
      <c r="E24" s="8">
        <f t="shared" ref="E24:E87" si="2">D24+E23</f>
        <v>945.09090909090901</v>
      </c>
      <c r="H24"/>
      <c r="I24"/>
      <c r="J24"/>
    </row>
    <row r="25" spans="1:10" ht="13.2">
      <c r="A25" s="7">
        <v>41751</v>
      </c>
      <c r="B25" s="8">
        <f t="shared" si="0"/>
        <v>39.272727272727273</v>
      </c>
      <c r="C25" s="8">
        <f t="shared" si="1"/>
        <v>863.99999999999977</v>
      </c>
      <c r="D25" s="8">
        <v>45</v>
      </c>
      <c r="E25" s="8">
        <f t="shared" si="2"/>
        <v>990.09090909090901</v>
      </c>
      <c r="H25"/>
      <c r="I25"/>
      <c r="J25"/>
    </row>
    <row r="26" spans="1:10" ht="13.2">
      <c r="A26" s="7">
        <v>41752</v>
      </c>
      <c r="B26" s="8">
        <f t="shared" si="0"/>
        <v>39.272727272727273</v>
      </c>
      <c r="C26" s="8">
        <f t="shared" si="1"/>
        <v>903.27272727272702</v>
      </c>
      <c r="D26" s="8">
        <v>45</v>
      </c>
      <c r="E26" s="8">
        <f t="shared" si="2"/>
        <v>1035.090909090909</v>
      </c>
      <c r="H26"/>
      <c r="I26"/>
      <c r="J26"/>
    </row>
    <row r="27" spans="1:10" ht="13.2">
      <c r="A27" s="7">
        <v>41753</v>
      </c>
      <c r="B27" s="8">
        <f t="shared" si="0"/>
        <v>39.272727272727273</v>
      </c>
      <c r="C27" s="8">
        <f t="shared" si="1"/>
        <v>942.54545454545428</v>
      </c>
      <c r="D27" s="8">
        <v>45</v>
      </c>
      <c r="E27" s="8">
        <f t="shared" si="2"/>
        <v>1080.090909090909</v>
      </c>
      <c r="H27"/>
      <c r="I27"/>
      <c r="J27"/>
    </row>
    <row r="28" spans="1:10" ht="13.2">
      <c r="A28" s="7">
        <v>41754</v>
      </c>
      <c r="B28" s="8">
        <f t="shared" si="0"/>
        <v>39.272727272727273</v>
      </c>
      <c r="C28" s="8">
        <f t="shared" si="1"/>
        <v>981.81818181818153</v>
      </c>
      <c r="D28" s="8">
        <v>45</v>
      </c>
      <c r="E28" s="8">
        <f t="shared" si="2"/>
        <v>1125.090909090909</v>
      </c>
      <c r="H28"/>
      <c r="I28"/>
      <c r="J28"/>
    </row>
    <row r="29" spans="1:10" ht="13.2">
      <c r="A29" s="7">
        <v>41755</v>
      </c>
      <c r="B29" s="8">
        <f t="shared" si="0"/>
        <v>39.272727272727273</v>
      </c>
      <c r="C29" s="8">
        <f t="shared" si="1"/>
        <v>1021.0909090909088</v>
      </c>
      <c r="D29" s="8">
        <v>45</v>
      </c>
      <c r="E29" s="8">
        <f t="shared" si="2"/>
        <v>1170.090909090909</v>
      </c>
      <c r="H29"/>
      <c r="I29"/>
      <c r="J29"/>
    </row>
    <row r="30" spans="1:10" ht="13.2">
      <c r="A30" s="7">
        <v>41756</v>
      </c>
      <c r="B30" s="8">
        <f t="shared" si="0"/>
        <v>39.272727272727273</v>
      </c>
      <c r="C30" s="8">
        <f t="shared" si="1"/>
        <v>1060.363636363636</v>
      </c>
      <c r="D30" s="8">
        <v>45</v>
      </c>
      <c r="E30" s="8">
        <f t="shared" si="2"/>
        <v>1215.090909090909</v>
      </c>
      <c r="H30"/>
      <c r="I30"/>
      <c r="J30"/>
    </row>
    <row r="31" spans="1:10" ht="13.2">
      <c r="A31" s="7">
        <v>41757</v>
      </c>
      <c r="B31" s="8">
        <f t="shared" si="0"/>
        <v>39.272727272727273</v>
      </c>
      <c r="C31" s="8">
        <f t="shared" si="1"/>
        <v>1099.6363636363633</v>
      </c>
      <c r="D31" s="8">
        <v>45</v>
      </c>
      <c r="E31" s="8">
        <f t="shared" si="2"/>
        <v>1260.090909090909</v>
      </c>
      <c r="H31"/>
      <c r="I31"/>
      <c r="J31"/>
    </row>
    <row r="32" spans="1:10" ht="13.2">
      <c r="A32" s="7">
        <v>41758</v>
      </c>
      <c r="B32" s="8">
        <f t="shared" si="0"/>
        <v>39.272727272727273</v>
      </c>
      <c r="C32" s="8">
        <f t="shared" si="1"/>
        <v>1138.9090909090905</v>
      </c>
      <c r="D32" s="8">
        <v>45</v>
      </c>
      <c r="E32" s="8">
        <f t="shared" si="2"/>
        <v>1305.090909090909</v>
      </c>
      <c r="H32"/>
      <c r="I32"/>
      <c r="J32"/>
    </row>
    <row r="33" spans="1:10" ht="13.2">
      <c r="A33" s="7">
        <v>41759</v>
      </c>
      <c r="B33" s="8">
        <f t="shared" si="0"/>
        <v>39.272727272727273</v>
      </c>
      <c r="C33" s="8">
        <f t="shared" si="1"/>
        <v>1178.1818181818178</v>
      </c>
      <c r="D33" s="8">
        <v>45</v>
      </c>
      <c r="E33" s="8">
        <f t="shared" si="2"/>
        <v>1350.090909090909</v>
      </c>
      <c r="H33"/>
      <c r="I33"/>
      <c r="J33"/>
    </row>
    <row r="34" spans="1:10" ht="13.2">
      <c r="A34" s="7">
        <v>41760</v>
      </c>
      <c r="B34" s="8">
        <f t="shared" si="0"/>
        <v>39.272727272727273</v>
      </c>
      <c r="C34" s="8">
        <f t="shared" si="1"/>
        <v>1217.454545454545</v>
      </c>
      <c r="D34" s="8">
        <v>56</v>
      </c>
      <c r="E34" s="8">
        <f t="shared" si="2"/>
        <v>1406.090909090909</v>
      </c>
      <c r="H34"/>
      <c r="I34"/>
      <c r="J34"/>
    </row>
    <row r="35" spans="1:10" ht="13.2">
      <c r="A35" s="7">
        <v>41761</v>
      </c>
      <c r="B35" s="8">
        <f t="shared" si="0"/>
        <v>39.272727272727273</v>
      </c>
      <c r="C35" s="8">
        <f t="shared" si="1"/>
        <v>1256.7272727272723</v>
      </c>
      <c r="D35" s="8">
        <v>93</v>
      </c>
      <c r="E35" s="8">
        <f t="shared" si="2"/>
        <v>1499.090909090909</v>
      </c>
      <c r="H35"/>
      <c r="I35"/>
      <c r="J35"/>
    </row>
    <row r="36" spans="1:10" ht="13.2">
      <c r="A36" s="7">
        <v>41762</v>
      </c>
      <c r="B36" s="8">
        <f t="shared" si="0"/>
        <v>39.272727272727273</v>
      </c>
      <c r="C36" s="8">
        <f t="shared" si="1"/>
        <v>1295.9999999999995</v>
      </c>
      <c r="D36" s="8">
        <v>16</v>
      </c>
      <c r="E36" s="8">
        <f t="shared" si="2"/>
        <v>1515.090909090909</v>
      </c>
      <c r="H36"/>
      <c r="I36"/>
      <c r="J36"/>
    </row>
    <row r="37" spans="1:10" ht="13.2">
      <c r="A37" s="7">
        <v>41763</v>
      </c>
      <c r="B37" s="8">
        <f t="shared" si="0"/>
        <v>39.272727272727273</v>
      </c>
      <c r="C37" s="8">
        <f t="shared" si="1"/>
        <v>1335.2727272727268</v>
      </c>
      <c r="D37" s="8">
        <v>156</v>
      </c>
      <c r="E37" s="8">
        <f t="shared" si="2"/>
        <v>1671.090909090909</v>
      </c>
      <c r="H37"/>
      <c r="I37"/>
      <c r="J37"/>
    </row>
    <row r="38" spans="1:10" ht="13.2">
      <c r="A38" s="7">
        <v>41764</v>
      </c>
      <c r="B38" s="8">
        <f t="shared" si="0"/>
        <v>39.272727272727273</v>
      </c>
      <c r="C38" s="8">
        <f t="shared" si="1"/>
        <v>1374.545454545454</v>
      </c>
      <c r="D38" s="8">
        <v>105</v>
      </c>
      <c r="E38" s="8">
        <f t="shared" si="2"/>
        <v>1776.090909090909</v>
      </c>
      <c r="H38"/>
      <c r="I38"/>
      <c r="J38"/>
    </row>
    <row r="39" spans="1:10" ht="13.2">
      <c r="A39" s="7">
        <v>41765</v>
      </c>
      <c r="B39" s="8">
        <f t="shared" si="0"/>
        <v>39.272727272727273</v>
      </c>
      <c r="C39" s="8">
        <f t="shared" si="1"/>
        <v>1413.8181818181813</v>
      </c>
      <c r="D39" s="8">
        <v>23</v>
      </c>
      <c r="E39" s="8">
        <f t="shared" si="2"/>
        <v>1799.090909090909</v>
      </c>
      <c r="H39"/>
      <c r="I39"/>
      <c r="J39"/>
    </row>
    <row r="40" spans="1:10" ht="13.2">
      <c r="A40" s="7">
        <v>41766</v>
      </c>
      <c r="B40" s="8">
        <f t="shared" si="0"/>
        <v>39.272727272727273</v>
      </c>
      <c r="C40" s="8">
        <f t="shared" si="1"/>
        <v>1453.0909090909086</v>
      </c>
      <c r="D40" s="8">
        <v>76</v>
      </c>
      <c r="E40" s="8">
        <f t="shared" si="2"/>
        <v>1875.090909090909</v>
      </c>
      <c r="H40"/>
      <c r="I40"/>
      <c r="J40"/>
    </row>
    <row r="41" spans="1:10" ht="13.2">
      <c r="A41" s="7">
        <v>41767</v>
      </c>
      <c r="B41" s="8">
        <f t="shared" si="0"/>
        <v>39.272727272727273</v>
      </c>
      <c r="C41" s="8">
        <f t="shared" si="1"/>
        <v>1492.3636363636358</v>
      </c>
      <c r="D41" s="8">
        <v>129</v>
      </c>
      <c r="E41" s="8">
        <f t="shared" si="2"/>
        <v>2004.090909090909</v>
      </c>
      <c r="H41"/>
      <c r="I41"/>
      <c r="J41"/>
    </row>
    <row r="42" spans="1:10" ht="13.2">
      <c r="A42" s="7">
        <v>41768</v>
      </c>
      <c r="B42" s="8">
        <f t="shared" si="0"/>
        <v>39.272727272727273</v>
      </c>
      <c r="C42" s="8">
        <f t="shared" si="1"/>
        <v>1531.6363636363631</v>
      </c>
      <c r="D42" s="8">
        <v>95</v>
      </c>
      <c r="E42" s="8">
        <f t="shared" si="2"/>
        <v>2099.090909090909</v>
      </c>
      <c r="H42"/>
      <c r="I42"/>
      <c r="J42"/>
    </row>
    <row r="43" spans="1:10" ht="13.2">
      <c r="A43" s="7">
        <v>41769</v>
      </c>
      <c r="B43" s="8">
        <f t="shared" si="0"/>
        <v>39.272727272727273</v>
      </c>
      <c r="C43" s="8">
        <f t="shared" si="1"/>
        <v>1570.9090909090903</v>
      </c>
      <c r="D43" s="8">
        <v>0</v>
      </c>
      <c r="E43" s="8">
        <f t="shared" si="2"/>
        <v>2099.090909090909</v>
      </c>
      <c r="H43"/>
      <c r="I43"/>
      <c r="J43"/>
    </row>
    <row r="44" spans="1:10" ht="13.2">
      <c r="A44" s="7">
        <v>41770</v>
      </c>
      <c r="B44" s="8">
        <f t="shared" si="0"/>
        <v>39.272727272727273</v>
      </c>
      <c r="C44" s="8">
        <f t="shared" si="1"/>
        <v>1610.1818181818176</v>
      </c>
      <c r="D44" s="8">
        <v>24</v>
      </c>
      <c r="E44" s="8">
        <f t="shared" si="2"/>
        <v>2123.090909090909</v>
      </c>
      <c r="H44"/>
      <c r="I44"/>
      <c r="J44"/>
    </row>
    <row r="45" spans="1:10" ht="13.2">
      <c r="A45" s="7">
        <v>41771</v>
      </c>
      <c r="B45" s="8">
        <f t="shared" si="0"/>
        <v>39.272727272727273</v>
      </c>
      <c r="C45" s="8">
        <f t="shared" si="1"/>
        <v>1649.4545454545448</v>
      </c>
      <c r="D45" s="8">
        <v>43</v>
      </c>
      <c r="E45" s="8">
        <f t="shared" si="2"/>
        <v>2166.090909090909</v>
      </c>
      <c r="H45"/>
      <c r="I45"/>
      <c r="J45"/>
    </row>
    <row r="46" spans="1:10" ht="13.2">
      <c r="A46" s="7">
        <v>41772</v>
      </c>
      <c r="B46" s="8">
        <f t="shared" si="0"/>
        <v>39.272727272727273</v>
      </c>
      <c r="C46" s="8">
        <f t="shared" si="1"/>
        <v>1688.7272727272721</v>
      </c>
      <c r="D46" s="8">
        <v>132</v>
      </c>
      <c r="E46" s="8">
        <f t="shared" si="2"/>
        <v>2298.090909090909</v>
      </c>
      <c r="H46"/>
      <c r="I46"/>
      <c r="J46"/>
    </row>
    <row r="47" spans="1:10" ht="13.2">
      <c r="A47" s="7">
        <v>41773</v>
      </c>
      <c r="B47" s="8">
        <f t="shared" si="0"/>
        <v>39.272727272727273</v>
      </c>
      <c r="C47" s="8">
        <f t="shared" si="1"/>
        <v>1727.9999999999993</v>
      </c>
      <c r="D47" s="8">
        <v>100</v>
      </c>
      <c r="E47" s="8">
        <f t="shared" si="2"/>
        <v>2398.090909090909</v>
      </c>
      <c r="H47"/>
      <c r="I47"/>
      <c r="J47"/>
    </row>
    <row r="48" spans="1:10" ht="13.2">
      <c r="A48" s="7">
        <v>41774</v>
      </c>
      <c r="B48" s="8">
        <f t="shared" si="0"/>
        <v>39.272727272727273</v>
      </c>
      <c r="C48" s="8">
        <f t="shared" si="1"/>
        <v>1767.2727272727266</v>
      </c>
      <c r="D48" s="8">
        <v>7</v>
      </c>
      <c r="E48" s="8">
        <f t="shared" si="2"/>
        <v>2405.090909090909</v>
      </c>
      <c r="H48"/>
      <c r="I48"/>
      <c r="J48"/>
    </row>
    <row r="49" spans="1:10" ht="13.2">
      <c r="A49" s="7">
        <v>41775</v>
      </c>
      <c r="B49" s="8">
        <f t="shared" si="0"/>
        <v>39.272727272727273</v>
      </c>
      <c r="C49" s="8">
        <f t="shared" si="1"/>
        <v>1806.5454545454538</v>
      </c>
      <c r="D49" s="8">
        <v>80</v>
      </c>
      <c r="E49" s="8">
        <f t="shared" si="2"/>
        <v>2485.090909090909</v>
      </c>
      <c r="H49"/>
      <c r="I49"/>
      <c r="J49"/>
    </row>
    <row r="50" spans="1:10" ht="13.2">
      <c r="A50" s="7">
        <v>41776</v>
      </c>
      <c r="B50" s="8">
        <f t="shared" si="0"/>
        <v>39.272727272727273</v>
      </c>
      <c r="C50" s="8">
        <f t="shared" si="1"/>
        <v>1845.8181818181811</v>
      </c>
      <c r="D50" s="8">
        <v>130</v>
      </c>
      <c r="E50" s="8">
        <f t="shared" si="2"/>
        <v>2615.090909090909</v>
      </c>
      <c r="H50"/>
      <c r="I50"/>
      <c r="J50"/>
    </row>
    <row r="51" spans="1:10" ht="13.2">
      <c r="A51" s="7">
        <v>41777</v>
      </c>
      <c r="B51" s="8">
        <f t="shared" si="0"/>
        <v>39.272727272727273</v>
      </c>
      <c r="C51" s="8">
        <f t="shared" si="1"/>
        <v>1885.0909090909083</v>
      </c>
      <c r="D51" s="8">
        <v>83</v>
      </c>
      <c r="E51" s="8">
        <f t="shared" si="2"/>
        <v>2698.090909090909</v>
      </c>
      <c r="H51"/>
      <c r="I51"/>
      <c r="J51"/>
    </row>
    <row r="52" spans="1:10" ht="13.2">
      <c r="A52" s="7">
        <v>41778</v>
      </c>
      <c r="B52" s="8">
        <f t="shared" si="0"/>
        <v>39.272727272727273</v>
      </c>
      <c r="C52" s="8">
        <f t="shared" si="1"/>
        <v>1924.3636363636356</v>
      </c>
      <c r="D52" s="8">
        <v>10</v>
      </c>
      <c r="E52" s="8">
        <f t="shared" si="2"/>
        <v>2708.090909090909</v>
      </c>
      <c r="H52"/>
      <c r="I52"/>
      <c r="J52"/>
    </row>
    <row r="53" spans="1:10" ht="13.2">
      <c r="A53" s="7">
        <v>41779</v>
      </c>
      <c r="B53" s="8">
        <f t="shared" si="0"/>
        <v>39.272727272727273</v>
      </c>
      <c r="C53" s="8">
        <f t="shared" si="1"/>
        <v>1963.6363636363628</v>
      </c>
      <c r="D53" s="8">
        <v>18</v>
      </c>
      <c r="E53" s="8">
        <f t="shared" si="2"/>
        <v>2726.090909090909</v>
      </c>
      <c r="H53"/>
      <c r="I53"/>
      <c r="J53"/>
    </row>
    <row r="54" spans="1:10" ht="13.2">
      <c r="A54" s="7">
        <v>41780</v>
      </c>
      <c r="B54" s="8">
        <f t="shared" si="0"/>
        <v>39.272727272727273</v>
      </c>
      <c r="C54" s="8">
        <f t="shared" si="1"/>
        <v>2002.9090909090901</v>
      </c>
      <c r="D54" s="8">
        <v>96</v>
      </c>
      <c r="E54" s="8">
        <f t="shared" si="2"/>
        <v>2822.090909090909</v>
      </c>
      <c r="H54"/>
      <c r="I54"/>
      <c r="J54"/>
    </row>
    <row r="55" spans="1:10" ht="13.2">
      <c r="A55" s="7">
        <v>41781</v>
      </c>
      <c r="B55" s="8">
        <f t="shared" si="0"/>
        <v>39.272727272727273</v>
      </c>
      <c r="C55" s="8">
        <f t="shared" si="1"/>
        <v>2042.1818181818173</v>
      </c>
      <c r="D55" s="8">
        <v>121</v>
      </c>
      <c r="E55" s="8">
        <f t="shared" si="2"/>
        <v>2943.090909090909</v>
      </c>
      <c r="H55"/>
      <c r="I55"/>
      <c r="J55"/>
    </row>
    <row r="56" spans="1:10" ht="13.2">
      <c r="A56" s="7">
        <v>41782</v>
      </c>
      <c r="B56" s="8">
        <f t="shared" si="0"/>
        <v>39.272727272727273</v>
      </c>
      <c r="C56" s="8">
        <f t="shared" si="1"/>
        <v>2081.4545454545446</v>
      </c>
      <c r="D56" s="8">
        <v>62</v>
      </c>
      <c r="E56" s="8">
        <f t="shared" si="2"/>
        <v>3005.090909090909</v>
      </c>
      <c r="H56"/>
      <c r="I56"/>
      <c r="J56"/>
    </row>
    <row r="57" spans="1:10" ht="13.2">
      <c r="A57" s="7">
        <v>41783</v>
      </c>
      <c r="B57" s="8">
        <f t="shared" si="0"/>
        <v>39.272727272727273</v>
      </c>
      <c r="C57" s="8">
        <f t="shared" si="1"/>
        <v>2120.7272727272721</v>
      </c>
      <c r="D57" s="8">
        <v>68</v>
      </c>
      <c r="E57" s="8">
        <f t="shared" si="2"/>
        <v>3073.090909090909</v>
      </c>
      <c r="H57"/>
      <c r="I57"/>
      <c r="J57"/>
    </row>
    <row r="58" spans="1:10" ht="13.2">
      <c r="A58" s="7">
        <v>41784</v>
      </c>
      <c r="B58" s="8">
        <f t="shared" si="0"/>
        <v>39.272727272727273</v>
      </c>
      <c r="C58" s="8">
        <f t="shared" si="1"/>
        <v>2159.9999999999995</v>
      </c>
      <c r="D58" s="8">
        <v>69</v>
      </c>
      <c r="E58" s="8">
        <f t="shared" si="2"/>
        <v>3142.090909090909</v>
      </c>
      <c r="H58"/>
      <c r="I58"/>
      <c r="J58"/>
    </row>
    <row r="59" spans="1:10" ht="13.2">
      <c r="A59" s="7">
        <v>41785</v>
      </c>
      <c r="B59" s="8">
        <f t="shared" si="0"/>
        <v>39.272727272727273</v>
      </c>
      <c r="C59" s="8">
        <f t="shared" si="1"/>
        <v>2199.272727272727</v>
      </c>
      <c r="D59" s="8">
        <v>95</v>
      </c>
      <c r="E59" s="8">
        <f t="shared" si="2"/>
        <v>3237.090909090909</v>
      </c>
      <c r="H59"/>
      <c r="I59"/>
      <c r="J59"/>
    </row>
    <row r="60" spans="1:10" ht="13.2">
      <c r="A60" s="7">
        <v>41786</v>
      </c>
      <c r="B60" s="8">
        <f t="shared" si="0"/>
        <v>39.272727272727273</v>
      </c>
      <c r="C60" s="8">
        <f t="shared" si="1"/>
        <v>2238.5454545454545</v>
      </c>
      <c r="D60" s="8">
        <v>47</v>
      </c>
      <c r="E60" s="8">
        <f t="shared" si="2"/>
        <v>3284.090909090909</v>
      </c>
      <c r="H60"/>
      <c r="I60"/>
      <c r="J60"/>
    </row>
    <row r="61" spans="1:10" ht="13.2">
      <c r="A61" s="7">
        <v>41787</v>
      </c>
      <c r="B61" s="8">
        <f t="shared" si="0"/>
        <v>39.272727272727273</v>
      </c>
      <c r="C61" s="8">
        <f t="shared" si="1"/>
        <v>2277.818181818182</v>
      </c>
      <c r="D61" s="8">
        <v>0</v>
      </c>
      <c r="E61" s="8">
        <f t="shared" si="2"/>
        <v>3284.090909090909</v>
      </c>
      <c r="H61"/>
      <c r="I61"/>
      <c r="J61"/>
    </row>
    <row r="62" spans="1:10" ht="13.2">
      <c r="A62" s="7">
        <v>41788</v>
      </c>
      <c r="B62" s="8">
        <f t="shared" si="0"/>
        <v>39.272727272727273</v>
      </c>
      <c r="C62" s="8">
        <f t="shared" si="1"/>
        <v>2317.0909090909095</v>
      </c>
      <c r="D62" s="8">
        <v>0</v>
      </c>
      <c r="E62" s="8">
        <f t="shared" si="2"/>
        <v>3284.090909090909</v>
      </c>
      <c r="H62"/>
      <c r="I62"/>
      <c r="J62"/>
    </row>
    <row r="63" spans="1:10" ht="13.2">
      <c r="A63" s="7">
        <v>41789</v>
      </c>
      <c r="B63" s="8">
        <f t="shared" si="0"/>
        <v>39.272727272727273</v>
      </c>
      <c r="C63" s="8">
        <f t="shared" si="1"/>
        <v>2356.3636363636369</v>
      </c>
      <c r="D63" s="8">
        <v>0</v>
      </c>
      <c r="E63" s="8">
        <f t="shared" si="2"/>
        <v>3284.090909090909</v>
      </c>
      <c r="H63"/>
      <c r="I63"/>
      <c r="J63"/>
    </row>
    <row r="64" spans="1:10" ht="13.2">
      <c r="A64" s="7">
        <v>41790</v>
      </c>
      <c r="B64" s="8">
        <f t="shared" si="0"/>
        <v>39.272727272727273</v>
      </c>
      <c r="C64" s="8">
        <f t="shared" si="1"/>
        <v>2395.6363636363644</v>
      </c>
      <c r="D64" s="8">
        <v>0</v>
      </c>
      <c r="E64" s="8">
        <f t="shared" si="2"/>
        <v>3284.090909090909</v>
      </c>
      <c r="H64"/>
      <c r="I64"/>
      <c r="J64"/>
    </row>
    <row r="65" spans="1:10" ht="13.2">
      <c r="A65" s="7">
        <v>41791</v>
      </c>
      <c r="B65" s="8">
        <f t="shared" si="0"/>
        <v>39.272727272727273</v>
      </c>
      <c r="C65" s="8">
        <f t="shared" si="1"/>
        <v>2434.9090909090919</v>
      </c>
      <c r="D65" s="8">
        <v>104</v>
      </c>
      <c r="E65" s="8">
        <f t="shared" si="2"/>
        <v>3388.090909090909</v>
      </c>
      <c r="H65"/>
      <c r="I65"/>
      <c r="J65"/>
    </row>
    <row r="66" spans="1:10" ht="13.2">
      <c r="A66" s="7">
        <v>41792</v>
      </c>
      <c r="B66" s="8">
        <f t="shared" si="0"/>
        <v>39.272727272727273</v>
      </c>
      <c r="C66" s="8">
        <f t="shared" si="1"/>
        <v>2474.1818181818194</v>
      </c>
      <c r="D66" s="8">
        <v>110</v>
      </c>
      <c r="E66" s="8">
        <f t="shared" si="2"/>
        <v>3498.090909090909</v>
      </c>
      <c r="H66"/>
      <c r="I66"/>
      <c r="J66"/>
    </row>
    <row r="67" spans="1:10" ht="13.2">
      <c r="A67" s="7">
        <v>41793</v>
      </c>
      <c r="B67" s="8">
        <f t="shared" si="0"/>
        <v>39.272727272727273</v>
      </c>
      <c r="C67" s="8">
        <f t="shared" si="1"/>
        <v>2513.4545454545469</v>
      </c>
      <c r="D67" s="8">
        <v>86</v>
      </c>
      <c r="E67" s="8">
        <f t="shared" si="2"/>
        <v>3584.090909090909</v>
      </c>
      <c r="H67"/>
      <c r="I67"/>
      <c r="J67"/>
    </row>
    <row r="68" spans="1:10" ht="13.2">
      <c r="A68" s="7">
        <v>41794</v>
      </c>
      <c r="B68" s="8">
        <f t="shared" ref="B68:B108" si="3">10800/275</f>
        <v>39.272727272727273</v>
      </c>
      <c r="C68" s="8">
        <f t="shared" si="1"/>
        <v>2552.7272727272743</v>
      </c>
      <c r="D68" s="8">
        <v>17</v>
      </c>
      <c r="E68" s="8">
        <f t="shared" si="2"/>
        <v>3601.090909090909</v>
      </c>
      <c r="H68"/>
      <c r="I68"/>
      <c r="J68"/>
    </row>
    <row r="69" spans="1:10" ht="13.2">
      <c r="A69" s="7">
        <v>41795</v>
      </c>
      <c r="B69" s="8">
        <f t="shared" si="3"/>
        <v>39.272727272727273</v>
      </c>
      <c r="C69" s="8">
        <f>C68+B69</f>
        <v>2592.0000000000018</v>
      </c>
      <c r="D69" s="8">
        <v>73</v>
      </c>
      <c r="E69" s="8">
        <f t="shared" si="2"/>
        <v>3674.090909090909</v>
      </c>
      <c r="H69"/>
      <c r="I69"/>
      <c r="J69"/>
    </row>
    <row r="70" spans="1:10" ht="13.2">
      <c r="A70" s="7">
        <v>41796</v>
      </c>
      <c r="B70" s="8">
        <f t="shared" si="3"/>
        <v>39.272727272727273</v>
      </c>
      <c r="C70" s="8">
        <f>C69+B70</f>
        <v>2631.2727272727293</v>
      </c>
      <c r="D70" s="8">
        <v>100</v>
      </c>
      <c r="E70" s="8">
        <f t="shared" si="2"/>
        <v>3774.090909090909</v>
      </c>
      <c r="H70"/>
      <c r="I70"/>
      <c r="J70"/>
    </row>
    <row r="71" spans="1:10" ht="13.2">
      <c r="A71" s="7">
        <v>41797</v>
      </c>
      <c r="B71" s="8">
        <f t="shared" si="3"/>
        <v>39.272727272727273</v>
      </c>
      <c r="C71" s="8">
        <f>C70+B71</f>
        <v>2670.5454545454568</v>
      </c>
      <c r="D71" s="8">
        <v>110</v>
      </c>
      <c r="E71" s="8">
        <f t="shared" si="2"/>
        <v>3884.090909090909</v>
      </c>
      <c r="H71"/>
      <c r="I71"/>
      <c r="J71"/>
    </row>
    <row r="72" spans="1:10" ht="13.2">
      <c r="A72" s="7">
        <v>41798</v>
      </c>
      <c r="B72" s="8">
        <f t="shared" si="3"/>
        <v>39.272727272727273</v>
      </c>
      <c r="C72" s="8">
        <f>C71+B72</f>
        <v>2709.8181818181843</v>
      </c>
      <c r="D72" s="8">
        <v>18</v>
      </c>
      <c r="E72" s="8">
        <f t="shared" si="2"/>
        <v>3902.090909090909</v>
      </c>
      <c r="H72"/>
      <c r="I72"/>
      <c r="J72"/>
    </row>
    <row r="73" spans="1:10" ht="13.2">
      <c r="A73" s="7">
        <v>41799</v>
      </c>
      <c r="B73" s="8">
        <f t="shared" si="3"/>
        <v>39.272727272727273</v>
      </c>
      <c r="C73" s="8">
        <f t="shared" ref="C73:C108" si="4">C72+B73</f>
        <v>2749.0909090909117</v>
      </c>
      <c r="D73" s="8">
        <v>36</v>
      </c>
      <c r="E73" s="8">
        <f t="shared" si="2"/>
        <v>3938.090909090909</v>
      </c>
      <c r="H73"/>
      <c r="I73"/>
      <c r="J73"/>
    </row>
    <row r="74" spans="1:10" ht="13.2">
      <c r="A74" s="7">
        <v>41800</v>
      </c>
      <c r="B74" s="8">
        <f t="shared" si="3"/>
        <v>39.272727272727273</v>
      </c>
      <c r="C74" s="8">
        <f t="shared" si="4"/>
        <v>2788.3636363636392</v>
      </c>
      <c r="D74" s="8">
        <v>108</v>
      </c>
      <c r="E74" s="8">
        <f t="shared" si="2"/>
        <v>4046.090909090909</v>
      </c>
      <c r="H74"/>
      <c r="I74"/>
      <c r="J74"/>
    </row>
    <row r="75" spans="1:10" ht="13.2">
      <c r="A75" s="7">
        <v>41801</v>
      </c>
      <c r="B75" s="8">
        <f t="shared" si="3"/>
        <v>39.272727272727273</v>
      </c>
      <c r="C75" s="8">
        <f t="shared" si="4"/>
        <v>2827.6363636363667</v>
      </c>
      <c r="D75" s="8">
        <v>117</v>
      </c>
      <c r="E75" s="8">
        <f t="shared" si="2"/>
        <v>4163.090909090909</v>
      </c>
      <c r="H75"/>
      <c r="I75"/>
      <c r="J75"/>
    </row>
    <row r="76" spans="1:10" ht="13.2">
      <c r="A76" s="7">
        <v>41802</v>
      </c>
      <c r="B76" s="8">
        <f t="shared" si="3"/>
        <v>39.272727272727273</v>
      </c>
      <c r="C76" s="8">
        <f t="shared" si="4"/>
        <v>2866.9090909090942</v>
      </c>
      <c r="D76" s="8">
        <v>21</v>
      </c>
      <c r="E76" s="8">
        <f t="shared" si="2"/>
        <v>4184.090909090909</v>
      </c>
      <c r="H76"/>
      <c r="I76"/>
      <c r="J76"/>
    </row>
    <row r="77" spans="1:10" ht="13.2">
      <c r="A77" s="7">
        <v>41803</v>
      </c>
      <c r="B77" s="8">
        <f t="shared" si="3"/>
        <v>39.272727272727273</v>
      </c>
      <c r="C77" s="8">
        <f t="shared" si="4"/>
        <v>2906.1818181818217</v>
      </c>
      <c r="D77" s="8">
        <v>91</v>
      </c>
      <c r="E77" s="8">
        <f t="shared" si="2"/>
        <v>4275.090909090909</v>
      </c>
      <c r="H77"/>
      <c r="I77"/>
      <c r="J77"/>
    </row>
    <row r="78" spans="1:10" ht="13.2">
      <c r="A78" s="7">
        <v>41804</v>
      </c>
      <c r="B78" s="8">
        <f t="shared" si="3"/>
        <v>39.272727272727273</v>
      </c>
      <c r="C78" s="8">
        <f t="shared" si="4"/>
        <v>2945.4545454545491</v>
      </c>
      <c r="D78" s="8">
        <v>100</v>
      </c>
      <c r="E78" s="8">
        <f t="shared" si="2"/>
        <v>4375.090909090909</v>
      </c>
      <c r="H78"/>
      <c r="I78"/>
      <c r="J78"/>
    </row>
    <row r="79" spans="1:10" ht="13.2">
      <c r="A79" s="7">
        <v>41805</v>
      </c>
      <c r="B79" s="8">
        <f t="shared" si="3"/>
        <v>39.272727272727273</v>
      </c>
      <c r="C79" s="8">
        <f t="shared" si="4"/>
        <v>2984.7272727272766</v>
      </c>
      <c r="D79" s="8">
        <v>92</v>
      </c>
      <c r="E79" s="8">
        <f t="shared" si="2"/>
        <v>4467.090909090909</v>
      </c>
      <c r="H79"/>
      <c r="I79"/>
      <c r="J79"/>
    </row>
    <row r="80" spans="1:10" ht="13.2">
      <c r="A80" s="7">
        <v>41806</v>
      </c>
      <c r="B80" s="8">
        <f t="shared" si="3"/>
        <v>39.272727272727273</v>
      </c>
      <c r="C80" s="8">
        <f t="shared" si="4"/>
        <v>3024.0000000000041</v>
      </c>
      <c r="D80" s="8">
        <v>39</v>
      </c>
      <c r="E80" s="8">
        <f t="shared" si="2"/>
        <v>4506.090909090909</v>
      </c>
      <c r="H80"/>
      <c r="I80"/>
      <c r="J80"/>
    </row>
    <row r="81" spans="1:10" ht="13.2">
      <c r="A81" s="7">
        <v>41807</v>
      </c>
      <c r="B81" s="8">
        <f t="shared" si="3"/>
        <v>39.272727272727273</v>
      </c>
      <c r="C81" s="8">
        <f t="shared" si="4"/>
        <v>3063.2727272727316</v>
      </c>
      <c r="D81" s="8">
        <v>87</v>
      </c>
      <c r="E81" s="8">
        <f t="shared" si="2"/>
        <v>4593.090909090909</v>
      </c>
      <c r="H81"/>
      <c r="I81"/>
      <c r="J81"/>
    </row>
    <row r="82" spans="1:10" ht="13.2">
      <c r="A82" s="7">
        <v>41808</v>
      </c>
      <c r="B82" s="8">
        <f t="shared" si="3"/>
        <v>39.272727272727273</v>
      </c>
      <c r="C82" s="8">
        <f t="shared" si="4"/>
        <v>3102.5454545454591</v>
      </c>
      <c r="D82" s="8">
        <v>111</v>
      </c>
      <c r="E82" s="8">
        <f t="shared" si="2"/>
        <v>4704.090909090909</v>
      </c>
      <c r="H82"/>
      <c r="I82"/>
      <c r="J82"/>
    </row>
    <row r="83" spans="1:10" ht="13.2">
      <c r="A83" s="7">
        <v>41809</v>
      </c>
      <c r="B83" s="8">
        <f t="shared" si="3"/>
        <v>39.272727272727273</v>
      </c>
      <c r="C83" s="8">
        <f t="shared" si="4"/>
        <v>3141.8181818181865</v>
      </c>
      <c r="D83" s="8">
        <v>80</v>
      </c>
      <c r="E83" s="8">
        <f t="shared" si="2"/>
        <v>4784.090909090909</v>
      </c>
      <c r="H83"/>
      <c r="I83"/>
      <c r="J83"/>
    </row>
    <row r="84" spans="1:10" ht="13.2">
      <c r="A84" s="7">
        <v>41810</v>
      </c>
      <c r="B84" s="8">
        <f t="shared" si="3"/>
        <v>39.272727272727273</v>
      </c>
      <c r="C84" s="8">
        <f t="shared" si="4"/>
        <v>3181.090909090914</v>
      </c>
      <c r="D84" s="8">
        <v>7</v>
      </c>
      <c r="E84" s="8">
        <f t="shared" si="2"/>
        <v>4791.090909090909</v>
      </c>
      <c r="H84"/>
      <c r="I84"/>
      <c r="J84"/>
    </row>
    <row r="85" spans="1:10" ht="13.2">
      <c r="A85" s="7">
        <v>41811</v>
      </c>
      <c r="B85" s="8">
        <f t="shared" si="3"/>
        <v>39.272727272727273</v>
      </c>
      <c r="C85" s="8">
        <f t="shared" si="4"/>
        <v>3220.3636363636415</v>
      </c>
      <c r="D85" s="8">
        <v>60</v>
      </c>
      <c r="E85" s="8">
        <f t="shared" si="2"/>
        <v>4851.090909090909</v>
      </c>
      <c r="H85"/>
      <c r="I85"/>
      <c r="J85"/>
    </row>
    <row r="86" spans="1:10" ht="13.2">
      <c r="A86" s="7">
        <v>41812</v>
      </c>
      <c r="B86" s="8">
        <f t="shared" si="3"/>
        <v>39.272727272727273</v>
      </c>
      <c r="C86" s="8">
        <f t="shared" si="4"/>
        <v>3259.636363636369</v>
      </c>
      <c r="D86" s="8">
        <v>123</v>
      </c>
      <c r="E86" s="8">
        <f t="shared" si="2"/>
        <v>4974.090909090909</v>
      </c>
      <c r="H86"/>
      <c r="I86"/>
      <c r="J86"/>
    </row>
    <row r="87" spans="1:10" ht="13.2">
      <c r="A87" s="7">
        <v>41813</v>
      </c>
      <c r="B87" s="8">
        <f t="shared" si="3"/>
        <v>39.272727272727273</v>
      </c>
      <c r="C87" s="8">
        <f t="shared" si="4"/>
        <v>3298.9090909090964</v>
      </c>
      <c r="D87" s="8">
        <v>110</v>
      </c>
      <c r="E87" s="8">
        <f t="shared" si="2"/>
        <v>5084.090909090909</v>
      </c>
      <c r="H87"/>
      <c r="I87"/>
      <c r="J87"/>
    </row>
    <row r="88" spans="1:10" ht="13.2">
      <c r="A88" s="7">
        <v>41814</v>
      </c>
      <c r="B88" s="8">
        <f t="shared" si="3"/>
        <v>39.272727272727273</v>
      </c>
      <c r="C88" s="8">
        <f t="shared" si="4"/>
        <v>3338.1818181818239</v>
      </c>
      <c r="D88" s="8">
        <v>30</v>
      </c>
      <c r="E88" s="8">
        <f t="shared" ref="E88:E108" si="5">D88+E87</f>
        <v>5114.090909090909</v>
      </c>
      <c r="H88"/>
      <c r="I88"/>
      <c r="J88"/>
    </row>
    <row r="89" spans="1:10" ht="13.2">
      <c r="A89" s="7">
        <v>41815</v>
      </c>
      <c r="B89" s="8">
        <f t="shared" si="3"/>
        <v>39.272727272727273</v>
      </c>
      <c r="C89" s="8">
        <f t="shared" si="4"/>
        <v>3377.4545454545514</v>
      </c>
      <c r="D89" s="8">
        <v>100</v>
      </c>
      <c r="E89" s="8">
        <f t="shared" si="5"/>
        <v>5214.090909090909</v>
      </c>
      <c r="H89"/>
      <c r="I89"/>
      <c r="J89"/>
    </row>
    <row r="90" spans="1:10" ht="13.2">
      <c r="A90" s="7">
        <v>41816</v>
      </c>
      <c r="B90" s="8">
        <f t="shared" si="3"/>
        <v>39.272727272727273</v>
      </c>
      <c r="C90" s="8">
        <f t="shared" si="4"/>
        <v>3416.7272727272789</v>
      </c>
      <c r="D90" s="8">
        <v>83</v>
      </c>
      <c r="E90" s="8">
        <f t="shared" si="5"/>
        <v>5297.090909090909</v>
      </c>
      <c r="H90"/>
      <c r="I90"/>
      <c r="J90"/>
    </row>
    <row r="91" spans="1:10" ht="13.2">
      <c r="A91" s="7">
        <v>41817</v>
      </c>
      <c r="B91" s="8">
        <f t="shared" si="3"/>
        <v>39.272727272727273</v>
      </c>
      <c r="C91" s="8">
        <f t="shared" si="4"/>
        <v>3456.0000000000064</v>
      </c>
      <c r="D91" s="8">
        <v>87</v>
      </c>
      <c r="E91" s="8">
        <f t="shared" si="5"/>
        <v>5384.090909090909</v>
      </c>
      <c r="H91"/>
      <c r="I91"/>
      <c r="J91"/>
    </row>
    <row r="92" spans="1:10" ht="13.2">
      <c r="A92" s="7">
        <v>41818</v>
      </c>
      <c r="B92" s="8">
        <f t="shared" si="3"/>
        <v>39.272727272727273</v>
      </c>
      <c r="C92" s="8">
        <f t="shared" si="4"/>
        <v>3495.2727272727338</v>
      </c>
      <c r="D92" s="8">
        <v>6</v>
      </c>
      <c r="E92" s="8">
        <f t="shared" si="5"/>
        <v>5390.090909090909</v>
      </c>
      <c r="H92"/>
      <c r="I92"/>
      <c r="J92"/>
    </row>
    <row r="93" spans="1:10" ht="13.2">
      <c r="A93" s="7">
        <v>41819</v>
      </c>
      <c r="B93" s="8">
        <f t="shared" si="3"/>
        <v>39.272727272727273</v>
      </c>
      <c r="C93" s="8">
        <f t="shared" si="4"/>
        <v>3534.5454545454613</v>
      </c>
      <c r="D93" s="8">
        <v>103</v>
      </c>
      <c r="E93" s="8">
        <f t="shared" si="5"/>
        <v>5493.090909090909</v>
      </c>
      <c r="H93"/>
      <c r="I93"/>
      <c r="J93"/>
    </row>
    <row r="94" spans="1:10" ht="13.2">
      <c r="A94" s="7">
        <v>41820</v>
      </c>
      <c r="B94" s="8">
        <f t="shared" si="3"/>
        <v>39.272727272727273</v>
      </c>
      <c r="C94" s="8">
        <f t="shared" si="4"/>
        <v>3573.8181818181888</v>
      </c>
      <c r="D94" s="8">
        <v>112</v>
      </c>
      <c r="E94" s="8">
        <f t="shared" si="5"/>
        <v>5605.090909090909</v>
      </c>
      <c r="H94"/>
      <c r="I94"/>
      <c r="J94"/>
    </row>
    <row r="95" spans="1:10" ht="13.2">
      <c r="A95" s="7">
        <v>41821</v>
      </c>
      <c r="B95" s="8">
        <f t="shared" si="3"/>
        <v>39.272727272727273</v>
      </c>
      <c r="C95" s="8">
        <f t="shared" si="4"/>
        <v>3613.0909090909163</v>
      </c>
      <c r="D95" s="8">
        <v>79</v>
      </c>
      <c r="E95" s="8">
        <f t="shared" si="5"/>
        <v>5684.090909090909</v>
      </c>
      <c r="H95"/>
      <c r="I95"/>
      <c r="J95"/>
    </row>
    <row r="96" spans="1:10" ht="13.2">
      <c r="A96" s="7">
        <v>41822</v>
      </c>
      <c r="B96" s="8">
        <f t="shared" si="3"/>
        <v>39.272727272727273</v>
      </c>
      <c r="C96" s="8">
        <f t="shared" si="4"/>
        <v>3652.3636363636438</v>
      </c>
      <c r="D96" s="8">
        <v>70</v>
      </c>
      <c r="E96" s="8">
        <f t="shared" si="5"/>
        <v>5754.090909090909</v>
      </c>
      <c r="H96"/>
      <c r="I96"/>
      <c r="J96"/>
    </row>
    <row r="97" spans="1:10" ht="13.2">
      <c r="A97" s="7">
        <v>41823</v>
      </c>
      <c r="B97" s="8">
        <f t="shared" si="3"/>
        <v>39.272727272727273</v>
      </c>
      <c r="C97" s="8">
        <f t="shared" si="4"/>
        <v>3691.6363636363712</v>
      </c>
      <c r="D97" s="8">
        <v>108</v>
      </c>
      <c r="E97" s="8">
        <f t="shared" si="5"/>
        <v>5862.090909090909</v>
      </c>
      <c r="H97"/>
      <c r="I97"/>
      <c r="J97"/>
    </row>
    <row r="98" spans="1:10" ht="13.2">
      <c r="A98" s="7">
        <v>41824</v>
      </c>
      <c r="B98" s="8">
        <f t="shared" si="3"/>
        <v>39.272727272727273</v>
      </c>
      <c r="C98" s="8">
        <f t="shared" si="4"/>
        <v>3730.9090909090987</v>
      </c>
      <c r="D98" s="8">
        <v>84</v>
      </c>
      <c r="E98" s="8">
        <f t="shared" si="5"/>
        <v>5946.090909090909</v>
      </c>
      <c r="H98"/>
      <c r="I98"/>
      <c r="J98"/>
    </row>
    <row r="99" spans="1:10" ht="13.2">
      <c r="A99" s="7">
        <v>41825</v>
      </c>
      <c r="B99" s="8">
        <f t="shared" si="3"/>
        <v>39.272727272727273</v>
      </c>
      <c r="C99" s="8">
        <f t="shared" si="4"/>
        <v>3770.1818181818262</v>
      </c>
      <c r="D99" s="8">
        <v>38</v>
      </c>
      <c r="E99" s="8">
        <f t="shared" si="5"/>
        <v>5984.090909090909</v>
      </c>
      <c r="H99"/>
      <c r="I99"/>
      <c r="J99"/>
    </row>
    <row r="100" spans="1:10" ht="13.2">
      <c r="A100" s="7">
        <v>41826</v>
      </c>
      <c r="B100" s="8">
        <f t="shared" si="3"/>
        <v>39.272727272727273</v>
      </c>
      <c r="C100" s="8">
        <f t="shared" si="4"/>
        <v>3809.4545454545537</v>
      </c>
      <c r="D100" s="8">
        <v>73</v>
      </c>
      <c r="E100" s="8">
        <f t="shared" si="5"/>
        <v>6057.090909090909</v>
      </c>
      <c r="H100"/>
      <c r="I100"/>
      <c r="J100"/>
    </row>
    <row r="101" spans="1:10" ht="13.2">
      <c r="A101" s="7">
        <v>41827</v>
      </c>
      <c r="B101" s="8">
        <f t="shared" si="3"/>
        <v>39.272727272727273</v>
      </c>
      <c r="C101" s="8">
        <f t="shared" si="4"/>
        <v>3848.7272727272812</v>
      </c>
      <c r="D101" s="8">
        <v>138</v>
      </c>
      <c r="E101" s="8">
        <f t="shared" si="5"/>
        <v>6195.090909090909</v>
      </c>
      <c r="H101"/>
      <c r="I101"/>
      <c r="J101"/>
    </row>
    <row r="102" spans="1:10" ht="13.2">
      <c r="A102" s="7">
        <v>41828</v>
      </c>
      <c r="B102" s="8">
        <f t="shared" si="3"/>
        <v>39.272727272727273</v>
      </c>
      <c r="C102" s="8">
        <f t="shared" si="4"/>
        <v>3888.0000000000086</v>
      </c>
      <c r="D102" s="8">
        <v>89</v>
      </c>
      <c r="E102" s="8">
        <f t="shared" si="5"/>
        <v>6284.090909090909</v>
      </c>
      <c r="H102"/>
      <c r="I102"/>
      <c r="J102"/>
    </row>
    <row r="103" spans="1:10" ht="13.2">
      <c r="A103" s="7">
        <v>41829</v>
      </c>
      <c r="B103" s="8">
        <f t="shared" si="3"/>
        <v>39.272727272727273</v>
      </c>
      <c r="C103" s="8">
        <f t="shared" si="4"/>
        <v>3927.2727272727361</v>
      </c>
      <c r="D103" s="8">
        <v>35</v>
      </c>
      <c r="E103" s="8">
        <f t="shared" si="5"/>
        <v>6319.090909090909</v>
      </c>
      <c r="H103"/>
      <c r="I103"/>
      <c r="J103"/>
    </row>
    <row r="104" spans="1:10" ht="13.2">
      <c r="A104" s="7">
        <v>41830</v>
      </c>
      <c r="B104" s="8">
        <f t="shared" si="3"/>
        <v>39.272727272727273</v>
      </c>
      <c r="C104" s="8">
        <f t="shared" si="4"/>
        <v>3966.5454545454636</v>
      </c>
      <c r="D104" s="8">
        <v>120</v>
      </c>
      <c r="E104" s="8">
        <f t="shared" si="5"/>
        <v>6439.090909090909</v>
      </c>
      <c r="H104"/>
      <c r="I104"/>
      <c r="J104"/>
    </row>
    <row r="105" spans="1:10" ht="13.2">
      <c r="A105" s="7">
        <v>41831</v>
      </c>
      <c r="B105" s="8">
        <f t="shared" si="3"/>
        <v>39.272727272727273</v>
      </c>
      <c r="C105" s="8">
        <f t="shared" si="4"/>
        <v>4005.8181818181911</v>
      </c>
      <c r="D105" s="8">
        <v>80</v>
      </c>
      <c r="E105" s="8">
        <f t="shared" si="5"/>
        <v>6519.090909090909</v>
      </c>
      <c r="H105"/>
      <c r="I105"/>
      <c r="J105"/>
    </row>
    <row r="106" spans="1:10" ht="13.2">
      <c r="A106" s="7">
        <v>41832</v>
      </c>
      <c r="B106" s="8">
        <f t="shared" si="3"/>
        <v>39.272727272727273</v>
      </c>
      <c r="C106" s="8">
        <f t="shared" si="4"/>
        <v>4045.0909090909186</v>
      </c>
      <c r="D106" s="8">
        <v>65</v>
      </c>
      <c r="E106" s="8">
        <f t="shared" si="5"/>
        <v>6584.090909090909</v>
      </c>
      <c r="H106"/>
      <c r="I106"/>
      <c r="J106"/>
    </row>
    <row r="107" spans="1:10" ht="13.2">
      <c r="A107" s="7">
        <v>41833</v>
      </c>
      <c r="B107" s="8">
        <f t="shared" si="3"/>
        <v>39.272727272727273</v>
      </c>
      <c r="C107" s="8">
        <f t="shared" si="4"/>
        <v>4084.363636363646</v>
      </c>
      <c r="D107" s="8">
        <v>35</v>
      </c>
      <c r="E107" s="8">
        <f t="shared" si="5"/>
        <v>6619.090909090909</v>
      </c>
      <c r="H107"/>
      <c r="I107"/>
      <c r="J107"/>
    </row>
    <row r="108" spans="1:10" ht="13.2">
      <c r="A108" s="7">
        <v>41834</v>
      </c>
      <c r="B108" s="8">
        <f t="shared" si="3"/>
        <v>39.272727272727273</v>
      </c>
      <c r="C108" s="8">
        <f t="shared" si="4"/>
        <v>4123.6363636363731</v>
      </c>
      <c r="D108" s="8">
        <v>107</v>
      </c>
      <c r="E108" s="8">
        <f t="shared" si="5"/>
        <v>6726.090909090909</v>
      </c>
      <c r="H108"/>
      <c r="I108"/>
      <c r="J108"/>
    </row>
    <row r="109" spans="1:10" ht="13.2">
      <c r="H109"/>
      <c r="I109"/>
      <c r="J109"/>
    </row>
    <row r="110" spans="1:10" ht="13.2">
      <c r="H110"/>
      <c r="I110"/>
      <c r="J110"/>
    </row>
  </sheetData>
  <mergeCells count="1">
    <mergeCell ref="A1:E1"/>
  </mergeCells>
  <pageMargins left="0.28999999999999998" right="0.21" top="0.31496062992125984" bottom="0.35433070866141736" header="0.31496062992125984" footer="0.31496062992125984"/>
  <pageSetup paperSize="9" scale="66" orientation="portrait" verticalDpi="0" r:id="rId2"/>
  <rowBreaks count="1" manualBreakCount="1">
    <brk id="116" max="16383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N110"/>
  <sheetViews>
    <sheetView tabSelected="1" zoomScaleNormal="100" workbookViewId="0">
      <selection activeCell="F4" sqref="F4"/>
    </sheetView>
  </sheetViews>
  <sheetFormatPr defaultColWidth="8.88671875" defaultRowHeight="10.199999999999999"/>
  <cols>
    <col min="1" max="1" width="6.44140625" style="7" customWidth="1"/>
    <col min="2" max="2" width="4.77734375" style="8" customWidth="1"/>
    <col min="3" max="3" width="6.6640625" style="8" customWidth="1"/>
    <col min="4" max="4" width="5.44140625" style="8" customWidth="1"/>
    <col min="5" max="5" width="6.6640625" style="8" customWidth="1"/>
    <col min="6" max="7" width="9" style="4" customWidth="1"/>
    <col min="8" max="8" width="17.6640625" style="4" customWidth="1"/>
    <col min="9" max="10" width="8.109375" style="4" customWidth="1"/>
    <col min="11" max="30" width="9" style="4" customWidth="1"/>
    <col min="31" max="31" width="12" style="4" customWidth="1"/>
    <col min="32" max="97" width="45.88671875" style="4" bestFit="1" customWidth="1"/>
    <col min="98" max="98" width="28.21875" style="4" bestFit="1" customWidth="1"/>
    <col min="99" max="99" width="39.21875" style="4" bestFit="1" customWidth="1"/>
    <col min="100" max="100" width="50.6640625" style="4" bestFit="1" customWidth="1"/>
    <col min="101" max="101" width="45" style="4" bestFit="1" customWidth="1"/>
    <col min="102" max="102" width="39.6640625" style="4" bestFit="1" customWidth="1"/>
    <col min="103" max="103" width="48.88671875" style="4" bestFit="1" customWidth="1"/>
    <col min="104" max="104" width="40.77734375" style="4" bestFit="1" customWidth="1"/>
    <col min="105" max="105" width="34.109375" style="4" bestFit="1" customWidth="1"/>
    <col min="106" max="106" width="29" style="4" bestFit="1" customWidth="1"/>
    <col min="107" max="107" width="37.6640625" style="4" bestFit="1" customWidth="1"/>
    <col min="108" max="108" width="29" style="4" bestFit="1" customWidth="1"/>
    <col min="109" max="109" width="37.5546875" style="4" bestFit="1" customWidth="1"/>
    <col min="110" max="110" width="35.5546875" style="4" bestFit="1" customWidth="1"/>
    <col min="111" max="16384" width="8.88671875" style="4"/>
  </cols>
  <sheetData>
    <row r="1" spans="1:14" s="1" customFormat="1" ht="57" customHeight="1">
      <c r="A1" s="13" t="s">
        <v>0</v>
      </c>
      <c r="B1" s="13"/>
      <c r="C1" s="13"/>
      <c r="D1" s="13"/>
      <c r="E1" s="13"/>
      <c r="F1" s="12" t="s">
        <v>17</v>
      </c>
      <c r="G1" s="12"/>
      <c r="H1" s="12"/>
      <c r="I1" s="12"/>
      <c r="J1" s="12"/>
      <c r="K1" s="12"/>
      <c r="L1" s="12"/>
      <c r="M1" s="12"/>
      <c r="N1" s="12"/>
    </row>
    <row r="2" spans="1:14" ht="19.2">
      <c r="A2" s="2" t="s">
        <v>1</v>
      </c>
      <c r="B2" s="3" t="s">
        <v>2</v>
      </c>
      <c r="C2" s="3"/>
      <c r="D2" s="3"/>
      <c r="E2" s="3"/>
    </row>
    <row r="3" spans="1:14" ht="24.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H3"/>
      <c r="I3" s="9" t="s">
        <v>16</v>
      </c>
      <c r="J3"/>
    </row>
    <row r="4" spans="1:14" ht="13.2">
      <c r="A4" s="7">
        <v>41760</v>
      </c>
      <c r="B4" s="8">
        <f t="shared" ref="B4:B37" si="0">10800/275</f>
        <v>39.272727272727273</v>
      </c>
      <c r="C4" s="8">
        <f>B4</f>
        <v>39.272727272727273</v>
      </c>
      <c r="D4" s="8">
        <v>0</v>
      </c>
      <c r="E4" s="8">
        <f>D4</f>
        <v>0</v>
      </c>
      <c r="H4" s="9" t="s">
        <v>13</v>
      </c>
      <c r="I4" t="s">
        <v>14</v>
      </c>
      <c r="J4" t="s">
        <v>15</v>
      </c>
    </row>
    <row r="5" spans="1:14" ht="13.2">
      <c r="A5" s="7">
        <v>41761</v>
      </c>
      <c r="B5" s="8">
        <f t="shared" si="0"/>
        <v>39.272727272727273</v>
      </c>
      <c r="C5" s="8">
        <f t="shared" ref="C5:C38" si="1">C4+B5</f>
        <v>78.545454545454547</v>
      </c>
      <c r="D5" s="8">
        <v>0</v>
      </c>
      <c r="E5" s="8">
        <f>D5+E4</f>
        <v>0</v>
      </c>
      <c r="H5" s="11" t="s">
        <v>9</v>
      </c>
      <c r="I5" s="10">
        <v>1178.1818181818178</v>
      </c>
      <c r="J5" s="10">
        <v>1350.090909090909</v>
      </c>
    </row>
    <row r="6" spans="1:14" ht="13.2">
      <c r="A6" s="7">
        <v>41762</v>
      </c>
      <c r="B6" s="8">
        <f t="shared" si="0"/>
        <v>39.272727272727273</v>
      </c>
      <c r="C6" s="8">
        <f t="shared" si="1"/>
        <v>117.81818181818181</v>
      </c>
      <c r="D6" s="8">
        <v>16</v>
      </c>
      <c r="E6" s="8">
        <f t="shared" ref="E6:E57" si="2">D6+E5</f>
        <v>16</v>
      </c>
      <c r="H6" s="11" t="s">
        <v>8</v>
      </c>
      <c r="I6" s="10">
        <v>1217.454545454545</v>
      </c>
      <c r="J6" s="10">
        <v>1934</v>
      </c>
    </row>
    <row r="7" spans="1:14" ht="13.2">
      <c r="A7" s="7">
        <v>41763</v>
      </c>
      <c r="B7" s="8">
        <f t="shared" si="0"/>
        <v>39.272727272727273</v>
      </c>
      <c r="C7" s="8">
        <f t="shared" si="1"/>
        <v>157.09090909090909</v>
      </c>
      <c r="D7" s="8">
        <v>0</v>
      </c>
      <c r="E7" s="8">
        <f t="shared" si="2"/>
        <v>16</v>
      </c>
      <c r="H7" s="11" t="s">
        <v>10</v>
      </c>
      <c r="I7" s="10">
        <v>1178.1818181818178</v>
      </c>
      <c r="J7" s="10">
        <v>2321</v>
      </c>
    </row>
    <row r="8" spans="1:14" ht="13.2">
      <c r="A8" s="7">
        <v>41764</v>
      </c>
      <c r="B8" s="8">
        <f t="shared" si="0"/>
        <v>39.272727272727273</v>
      </c>
      <c r="C8" s="8">
        <f t="shared" si="1"/>
        <v>196.36363636363637</v>
      </c>
      <c r="D8" s="8">
        <v>105</v>
      </c>
      <c r="E8" s="8">
        <f t="shared" si="2"/>
        <v>121</v>
      </c>
      <c r="H8" s="11" t="s">
        <v>11</v>
      </c>
      <c r="I8" s="10">
        <v>549.81818181818176</v>
      </c>
      <c r="J8" s="10">
        <v>1121</v>
      </c>
    </row>
    <row r="9" spans="1:14" ht="13.2">
      <c r="A9" s="7">
        <v>41765</v>
      </c>
      <c r="B9" s="8">
        <f t="shared" si="0"/>
        <v>39.272727272727273</v>
      </c>
      <c r="C9" s="8">
        <f t="shared" si="1"/>
        <v>235.63636363636365</v>
      </c>
      <c r="D9" s="8">
        <v>0</v>
      </c>
      <c r="E9" s="8">
        <f t="shared" si="2"/>
        <v>121</v>
      </c>
      <c r="H9" s="11" t="s">
        <v>12</v>
      </c>
      <c r="I9" s="10">
        <v>4123.6363636363631</v>
      </c>
      <c r="J9" s="10">
        <v>6726.090909090909</v>
      </c>
    </row>
    <row r="10" spans="1:14" ht="13.2">
      <c r="A10" s="7">
        <v>41766</v>
      </c>
      <c r="B10" s="8">
        <f t="shared" si="0"/>
        <v>39.272727272727273</v>
      </c>
      <c r="C10" s="8">
        <f t="shared" si="1"/>
        <v>274.90909090909093</v>
      </c>
      <c r="D10" s="8">
        <v>76</v>
      </c>
      <c r="E10" s="8">
        <f t="shared" si="2"/>
        <v>197</v>
      </c>
      <c r="H10"/>
      <c r="I10"/>
      <c r="J10"/>
    </row>
    <row r="11" spans="1:14" ht="13.2">
      <c r="A11" s="7">
        <v>41767</v>
      </c>
      <c r="B11" s="8">
        <f t="shared" si="0"/>
        <v>39.272727272727273</v>
      </c>
      <c r="C11" s="8">
        <f t="shared" si="1"/>
        <v>314.18181818181819</v>
      </c>
      <c r="D11" s="8">
        <v>129</v>
      </c>
      <c r="E11" s="8">
        <f t="shared" si="2"/>
        <v>326</v>
      </c>
      <c r="H11"/>
      <c r="I11"/>
      <c r="J11"/>
    </row>
    <row r="12" spans="1:14" ht="13.2">
      <c r="A12" s="7">
        <v>41768</v>
      </c>
      <c r="B12" s="8">
        <f t="shared" si="0"/>
        <v>39.272727272727273</v>
      </c>
      <c r="C12" s="8">
        <f t="shared" si="1"/>
        <v>353.45454545454544</v>
      </c>
      <c r="D12" s="8">
        <v>0</v>
      </c>
      <c r="E12" s="8">
        <f t="shared" si="2"/>
        <v>326</v>
      </c>
      <c r="H12"/>
      <c r="I12"/>
      <c r="J12"/>
    </row>
    <row r="13" spans="1:14" ht="13.2">
      <c r="A13" s="7">
        <v>41769</v>
      </c>
      <c r="B13" s="8">
        <f t="shared" si="0"/>
        <v>39.272727272727273</v>
      </c>
      <c r="C13" s="8">
        <f t="shared" si="1"/>
        <v>392.72727272727269</v>
      </c>
      <c r="D13" s="8">
        <v>0</v>
      </c>
      <c r="E13" s="8">
        <f t="shared" si="2"/>
        <v>326</v>
      </c>
      <c r="H13"/>
      <c r="I13"/>
      <c r="J13"/>
    </row>
    <row r="14" spans="1:14" ht="13.2">
      <c r="A14" s="7">
        <v>41770</v>
      </c>
      <c r="B14" s="8">
        <f t="shared" si="0"/>
        <v>39.272727272727273</v>
      </c>
      <c r="C14" s="8">
        <f t="shared" si="1"/>
        <v>431.99999999999994</v>
      </c>
      <c r="D14" s="8">
        <v>24</v>
      </c>
      <c r="E14" s="8">
        <f t="shared" si="2"/>
        <v>350</v>
      </c>
      <c r="H14"/>
      <c r="I14"/>
      <c r="J14"/>
    </row>
    <row r="15" spans="1:14" ht="13.2">
      <c r="A15" s="7">
        <v>41771</v>
      </c>
      <c r="B15" s="8">
        <f t="shared" si="0"/>
        <v>39.272727272727273</v>
      </c>
      <c r="C15" s="8">
        <f t="shared" si="1"/>
        <v>471.2727272727272</v>
      </c>
      <c r="D15" s="8">
        <v>43</v>
      </c>
      <c r="E15" s="8">
        <f t="shared" si="2"/>
        <v>393</v>
      </c>
      <c r="H15"/>
      <c r="I15"/>
      <c r="J15"/>
    </row>
    <row r="16" spans="1:14" ht="13.2">
      <c r="A16" s="7">
        <v>41772</v>
      </c>
      <c r="B16" s="8">
        <f t="shared" si="0"/>
        <v>39.272727272727273</v>
      </c>
      <c r="C16" s="8">
        <f t="shared" si="1"/>
        <v>510.54545454545445</v>
      </c>
      <c r="D16" s="8">
        <v>132</v>
      </c>
      <c r="E16" s="8">
        <f t="shared" si="2"/>
        <v>525</v>
      </c>
      <c r="H16"/>
      <c r="I16"/>
      <c r="J16"/>
    </row>
    <row r="17" spans="1:10" ht="13.2">
      <c r="A17" s="7">
        <v>41773</v>
      </c>
      <c r="B17" s="8">
        <f t="shared" si="0"/>
        <v>39.272727272727273</v>
      </c>
      <c r="C17" s="8">
        <f t="shared" si="1"/>
        <v>549.81818181818176</v>
      </c>
      <c r="D17" s="8">
        <v>0</v>
      </c>
      <c r="E17" s="8">
        <f t="shared" si="2"/>
        <v>525</v>
      </c>
      <c r="H17"/>
      <c r="I17"/>
      <c r="J17"/>
    </row>
    <row r="18" spans="1:10" ht="13.2">
      <c r="A18" s="7">
        <v>41774</v>
      </c>
      <c r="B18" s="8">
        <f t="shared" si="0"/>
        <v>39.272727272727273</v>
      </c>
      <c r="C18" s="8">
        <f t="shared" si="1"/>
        <v>589.09090909090901</v>
      </c>
      <c r="D18" s="8">
        <v>0</v>
      </c>
      <c r="E18" s="8">
        <f t="shared" si="2"/>
        <v>525</v>
      </c>
      <c r="H18"/>
      <c r="I18"/>
      <c r="J18"/>
    </row>
    <row r="19" spans="1:10" ht="13.2">
      <c r="A19" s="7">
        <v>41775</v>
      </c>
      <c r="B19" s="8">
        <f t="shared" si="0"/>
        <v>39.272727272727273</v>
      </c>
      <c r="C19" s="8">
        <f t="shared" si="1"/>
        <v>628.36363636363626</v>
      </c>
      <c r="D19" s="8">
        <v>80</v>
      </c>
      <c r="E19" s="8">
        <f t="shared" si="2"/>
        <v>605</v>
      </c>
      <c r="H19"/>
      <c r="I19"/>
      <c r="J19"/>
    </row>
    <row r="20" spans="1:10" ht="13.2">
      <c r="A20" s="7">
        <v>41776</v>
      </c>
      <c r="B20" s="8">
        <f t="shared" si="0"/>
        <v>39.272727272727273</v>
      </c>
      <c r="C20" s="8">
        <f t="shared" si="1"/>
        <v>667.63636363636351</v>
      </c>
      <c r="D20" s="8">
        <v>130</v>
      </c>
      <c r="E20" s="8">
        <f t="shared" si="2"/>
        <v>735</v>
      </c>
      <c r="H20"/>
      <c r="I20"/>
      <c r="J20"/>
    </row>
    <row r="21" spans="1:10" ht="13.2">
      <c r="A21" s="7">
        <v>41777</v>
      </c>
      <c r="B21" s="8">
        <f t="shared" si="0"/>
        <v>39.272727272727273</v>
      </c>
      <c r="C21" s="8">
        <f t="shared" si="1"/>
        <v>706.90909090909076</v>
      </c>
      <c r="D21" s="8">
        <v>83</v>
      </c>
      <c r="E21" s="8">
        <f t="shared" si="2"/>
        <v>818</v>
      </c>
      <c r="H21"/>
      <c r="I21"/>
      <c r="J21"/>
    </row>
    <row r="22" spans="1:10" ht="13.2">
      <c r="A22" s="7">
        <v>41778</v>
      </c>
      <c r="B22" s="8">
        <f t="shared" si="0"/>
        <v>39.272727272727273</v>
      </c>
      <c r="C22" s="8">
        <f t="shared" si="1"/>
        <v>746.18181818181802</v>
      </c>
      <c r="D22" s="8">
        <v>10</v>
      </c>
      <c r="E22" s="8">
        <f t="shared" si="2"/>
        <v>828</v>
      </c>
      <c r="H22"/>
      <c r="I22"/>
      <c r="J22"/>
    </row>
    <row r="23" spans="1:10" ht="13.2">
      <c r="A23" s="7">
        <v>41779</v>
      </c>
      <c r="B23" s="8">
        <f t="shared" si="0"/>
        <v>39.272727272727273</v>
      </c>
      <c r="C23" s="8">
        <f t="shared" si="1"/>
        <v>785.45454545454527</v>
      </c>
      <c r="D23" s="8">
        <v>18</v>
      </c>
      <c r="E23" s="8">
        <f t="shared" si="2"/>
        <v>846</v>
      </c>
      <c r="H23"/>
      <c r="I23"/>
      <c r="J23"/>
    </row>
    <row r="24" spans="1:10" ht="13.2">
      <c r="A24" s="7">
        <v>41780</v>
      </c>
      <c r="B24" s="8">
        <f t="shared" si="0"/>
        <v>39.272727272727273</v>
      </c>
      <c r="C24" s="8">
        <f t="shared" si="1"/>
        <v>824.72727272727252</v>
      </c>
      <c r="D24" s="8">
        <v>96</v>
      </c>
      <c r="E24" s="8">
        <f t="shared" si="2"/>
        <v>942</v>
      </c>
      <c r="H24"/>
      <c r="I24"/>
      <c r="J24"/>
    </row>
    <row r="25" spans="1:10" ht="13.2">
      <c r="A25" s="7">
        <v>41781</v>
      </c>
      <c r="B25" s="8">
        <f t="shared" si="0"/>
        <v>39.272727272727273</v>
      </c>
      <c r="C25" s="8">
        <f t="shared" si="1"/>
        <v>863.99999999999977</v>
      </c>
      <c r="D25" s="8">
        <v>0</v>
      </c>
      <c r="E25" s="8">
        <f t="shared" si="2"/>
        <v>942</v>
      </c>
      <c r="H25"/>
      <c r="I25"/>
      <c r="J25"/>
    </row>
    <row r="26" spans="1:10" ht="13.2">
      <c r="A26" s="7">
        <v>41782</v>
      </c>
      <c r="B26" s="8">
        <f t="shared" si="0"/>
        <v>39.272727272727273</v>
      </c>
      <c r="C26" s="8">
        <f t="shared" si="1"/>
        <v>903.27272727272702</v>
      </c>
      <c r="D26" s="8">
        <v>0</v>
      </c>
      <c r="E26" s="8">
        <f t="shared" si="2"/>
        <v>942</v>
      </c>
      <c r="H26"/>
      <c r="I26"/>
      <c r="J26"/>
    </row>
    <row r="27" spans="1:10" ht="13.2">
      <c r="A27" s="7">
        <v>41783</v>
      </c>
      <c r="B27" s="8">
        <f t="shared" si="0"/>
        <v>39.272727272727273</v>
      </c>
      <c r="C27" s="8">
        <f t="shared" si="1"/>
        <v>942.54545454545428</v>
      </c>
      <c r="D27" s="8">
        <v>68</v>
      </c>
      <c r="E27" s="8">
        <f t="shared" si="2"/>
        <v>1010</v>
      </c>
      <c r="H27"/>
      <c r="I27"/>
      <c r="J27"/>
    </row>
    <row r="28" spans="1:10" ht="13.2">
      <c r="A28" s="7">
        <v>41784</v>
      </c>
      <c r="B28" s="8">
        <f t="shared" si="0"/>
        <v>39.272727272727273</v>
      </c>
      <c r="C28" s="8">
        <f t="shared" si="1"/>
        <v>981.81818181818153</v>
      </c>
      <c r="D28" s="8">
        <v>0</v>
      </c>
      <c r="E28" s="8">
        <f t="shared" si="2"/>
        <v>1010</v>
      </c>
      <c r="H28"/>
      <c r="I28"/>
      <c r="J28"/>
    </row>
    <row r="29" spans="1:10" ht="13.2">
      <c r="A29" s="7">
        <v>41785</v>
      </c>
      <c r="B29" s="8">
        <f t="shared" si="0"/>
        <v>39.272727272727273</v>
      </c>
      <c r="C29" s="8">
        <f t="shared" si="1"/>
        <v>1021.0909090909088</v>
      </c>
      <c r="D29" s="8">
        <v>95</v>
      </c>
      <c r="E29" s="8">
        <f t="shared" si="2"/>
        <v>1105</v>
      </c>
      <c r="H29"/>
      <c r="I29"/>
      <c r="J29"/>
    </row>
    <row r="30" spans="1:10" ht="13.2">
      <c r="A30" s="7">
        <v>41786</v>
      </c>
      <c r="B30" s="8">
        <f t="shared" si="0"/>
        <v>39.272727272727273</v>
      </c>
      <c r="C30" s="8">
        <f t="shared" si="1"/>
        <v>1060.363636363636</v>
      </c>
      <c r="D30" s="8">
        <v>47</v>
      </c>
      <c r="E30" s="8">
        <f t="shared" si="2"/>
        <v>1152</v>
      </c>
      <c r="H30"/>
      <c r="I30"/>
      <c r="J30"/>
    </row>
    <row r="31" spans="1:10" ht="13.2">
      <c r="A31" s="7">
        <v>41787</v>
      </c>
      <c r="B31" s="8">
        <f t="shared" si="0"/>
        <v>39.272727272727273</v>
      </c>
      <c r="C31" s="8">
        <f t="shared" si="1"/>
        <v>1099.6363636363633</v>
      </c>
      <c r="D31" s="8">
        <v>0</v>
      </c>
      <c r="E31" s="8">
        <f t="shared" si="2"/>
        <v>1152</v>
      </c>
      <c r="H31"/>
      <c r="I31"/>
      <c r="J31"/>
    </row>
    <row r="32" spans="1:10" ht="13.2">
      <c r="A32" s="7">
        <v>41788</v>
      </c>
      <c r="B32" s="8">
        <f t="shared" si="0"/>
        <v>39.272727272727273</v>
      </c>
      <c r="C32" s="8">
        <f t="shared" si="1"/>
        <v>1138.9090909090905</v>
      </c>
      <c r="D32" s="8">
        <v>0</v>
      </c>
      <c r="E32" s="8">
        <f t="shared" si="2"/>
        <v>1152</v>
      </c>
      <c r="H32"/>
      <c r="I32"/>
      <c r="J32"/>
    </row>
    <row r="33" spans="1:10" ht="13.2">
      <c r="A33" s="7">
        <v>41789</v>
      </c>
      <c r="B33" s="8">
        <f t="shared" si="0"/>
        <v>39.272727272727273</v>
      </c>
      <c r="C33" s="8">
        <f t="shared" si="1"/>
        <v>1178.1818181818178</v>
      </c>
      <c r="D33" s="8">
        <v>0</v>
      </c>
      <c r="E33" s="8">
        <f t="shared" si="2"/>
        <v>1152</v>
      </c>
      <c r="H33"/>
      <c r="I33"/>
      <c r="J33"/>
    </row>
    <row r="34" spans="1:10" ht="13.2">
      <c r="A34" s="7">
        <v>41790</v>
      </c>
      <c r="B34" s="8">
        <f t="shared" si="0"/>
        <v>39.272727272727273</v>
      </c>
      <c r="C34" s="8">
        <f t="shared" si="1"/>
        <v>1217.454545454545</v>
      </c>
      <c r="D34" s="8">
        <v>0</v>
      </c>
      <c r="E34" s="8">
        <f t="shared" si="2"/>
        <v>1152</v>
      </c>
      <c r="H34"/>
      <c r="I34"/>
      <c r="J34"/>
    </row>
    <row r="35" spans="1:10" ht="13.2">
      <c r="A35" s="7">
        <v>41791</v>
      </c>
      <c r="B35" s="8">
        <f t="shared" si="0"/>
        <v>39.272727272727273</v>
      </c>
      <c r="C35" s="8">
        <f t="shared" si="1"/>
        <v>1256.7272727272723</v>
      </c>
      <c r="D35" s="8">
        <v>104</v>
      </c>
      <c r="E35" s="8">
        <f t="shared" si="2"/>
        <v>1256</v>
      </c>
      <c r="H35"/>
      <c r="I35"/>
      <c r="J35"/>
    </row>
    <row r="36" spans="1:10" ht="13.2">
      <c r="A36" s="7">
        <v>41792</v>
      </c>
      <c r="B36" s="8">
        <f t="shared" si="0"/>
        <v>39.272727272727273</v>
      </c>
      <c r="C36" s="8">
        <f t="shared" si="1"/>
        <v>1295.9999999999995</v>
      </c>
      <c r="D36" s="8">
        <v>110</v>
      </c>
      <c r="E36" s="8">
        <f t="shared" si="2"/>
        <v>1366</v>
      </c>
      <c r="H36"/>
      <c r="I36"/>
      <c r="J36"/>
    </row>
    <row r="37" spans="1:10" ht="13.2">
      <c r="A37" s="7">
        <v>41793</v>
      </c>
      <c r="B37" s="8">
        <f t="shared" si="0"/>
        <v>39.272727272727273</v>
      </c>
      <c r="C37" s="8">
        <f t="shared" si="1"/>
        <v>1335.2727272727268</v>
      </c>
      <c r="D37" s="8">
        <v>86</v>
      </c>
      <c r="E37" s="8">
        <f t="shared" si="2"/>
        <v>1452</v>
      </c>
      <c r="H37"/>
      <c r="I37"/>
      <c r="J37"/>
    </row>
    <row r="38" spans="1:10" ht="13.2">
      <c r="A38" s="7">
        <v>41794</v>
      </c>
      <c r="B38" s="8">
        <f t="shared" ref="B38:B78" si="3">10800/275</f>
        <v>39.272727272727273</v>
      </c>
      <c r="C38" s="8">
        <f t="shared" si="1"/>
        <v>1374.545454545454</v>
      </c>
      <c r="D38" s="8">
        <v>17</v>
      </c>
      <c r="E38" s="8">
        <f t="shared" si="2"/>
        <v>1469</v>
      </c>
      <c r="H38"/>
      <c r="I38"/>
      <c r="J38"/>
    </row>
    <row r="39" spans="1:10" ht="13.2">
      <c r="A39" s="7">
        <v>41795</v>
      </c>
      <c r="B39" s="8">
        <f t="shared" si="3"/>
        <v>39.272727272727273</v>
      </c>
      <c r="C39" s="8">
        <f>C38+B39</f>
        <v>1413.8181818181813</v>
      </c>
      <c r="D39" s="8">
        <v>73</v>
      </c>
      <c r="E39" s="8">
        <f t="shared" si="2"/>
        <v>1542</v>
      </c>
      <c r="H39"/>
      <c r="I39"/>
      <c r="J39"/>
    </row>
    <row r="40" spans="1:10" ht="13.2">
      <c r="A40" s="7">
        <v>41796</v>
      </c>
      <c r="B40" s="8">
        <f t="shared" si="3"/>
        <v>39.272727272727273</v>
      </c>
      <c r="C40" s="8">
        <f>C39+B40</f>
        <v>1453.0909090909086</v>
      </c>
      <c r="D40" s="8">
        <v>100</v>
      </c>
      <c r="E40" s="8">
        <f t="shared" si="2"/>
        <v>1642</v>
      </c>
      <c r="H40"/>
      <c r="I40"/>
      <c r="J40"/>
    </row>
    <row r="41" spans="1:10" ht="13.2">
      <c r="A41" s="7">
        <v>41797</v>
      </c>
      <c r="B41" s="8">
        <f t="shared" si="3"/>
        <v>39.272727272727273</v>
      </c>
      <c r="C41" s="8">
        <f>C40+B41</f>
        <v>1492.3636363636358</v>
      </c>
      <c r="D41" s="8">
        <v>110</v>
      </c>
      <c r="E41" s="8">
        <f t="shared" si="2"/>
        <v>1752</v>
      </c>
      <c r="H41"/>
      <c r="I41"/>
      <c r="J41"/>
    </row>
    <row r="42" spans="1:10" ht="13.2">
      <c r="A42" s="7">
        <v>41798</v>
      </c>
      <c r="B42" s="8">
        <f t="shared" si="3"/>
        <v>39.272727272727273</v>
      </c>
      <c r="C42" s="8">
        <f>C41+B42</f>
        <v>1531.6363636363631</v>
      </c>
      <c r="D42" s="8">
        <v>0</v>
      </c>
      <c r="E42" s="8">
        <f t="shared" si="2"/>
        <v>1752</v>
      </c>
      <c r="H42"/>
      <c r="I42"/>
      <c r="J42"/>
    </row>
    <row r="43" spans="1:10" ht="13.2">
      <c r="A43" s="7">
        <v>41799</v>
      </c>
      <c r="B43" s="8">
        <f t="shared" si="3"/>
        <v>39.272727272727273</v>
      </c>
      <c r="C43" s="8">
        <f t="shared" ref="C43:C78" si="4">C42+B43</f>
        <v>1570.9090909090903</v>
      </c>
      <c r="D43" s="8">
        <v>36</v>
      </c>
      <c r="E43" s="8">
        <f t="shared" si="2"/>
        <v>1788</v>
      </c>
      <c r="H43"/>
      <c r="I43"/>
      <c r="J43"/>
    </row>
    <row r="44" spans="1:10" ht="13.2">
      <c r="A44" s="7">
        <v>41800</v>
      </c>
      <c r="B44" s="8">
        <f t="shared" si="3"/>
        <v>39.272727272727273</v>
      </c>
      <c r="C44" s="8">
        <f t="shared" si="4"/>
        <v>1610.1818181818176</v>
      </c>
      <c r="D44" s="8">
        <v>108</v>
      </c>
      <c r="E44" s="8">
        <f t="shared" si="2"/>
        <v>1896</v>
      </c>
      <c r="H44"/>
      <c r="I44"/>
      <c r="J44"/>
    </row>
    <row r="45" spans="1:10" ht="13.2">
      <c r="A45" s="7">
        <v>41801</v>
      </c>
      <c r="B45" s="8">
        <f t="shared" si="3"/>
        <v>39.272727272727273</v>
      </c>
      <c r="C45" s="8">
        <f t="shared" si="4"/>
        <v>1649.4545454545448</v>
      </c>
      <c r="D45" s="8">
        <v>0</v>
      </c>
      <c r="E45" s="8">
        <f t="shared" si="2"/>
        <v>1896</v>
      </c>
      <c r="H45"/>
      <c r="I45"/>
      <c r="J45"/>
    </row>
    <row r="46" spans="1:10" ht="13.2">
      <c r="A46" s="7">
        <v>41802</v>
      </c>
      <c r="B46" s="8">
        <f t="shared" si="3"/>
        <v>39.272727272727273</v>
      </c>
      <c r="C46" s="8">
        <f t="shared" si="4"/>
        <v>1688.7272727272721</v>
      </c>
      <c r="D46" s="8">
        <v>0</v>
      </c>
      <c r="E46" s="8">
        <f t="shared" si="2"/>
        <v>1896</v>
      </c>
      <c r="H46"/>
      <c r="I46"/>
      <c r="J46"/>
    </row>
    <row r="47" spans="1:10" ht="13.2">
      <c r="A47" s="7">
        <v>41803</v>
      </c>
      <c r="B47" s="8">
        <f t="shared" si="3"/>
        <v>39.272727272727273</v>
      </c>
      <c r="C47" s="8">
        <f t="shared" si="4"/>
        <v>1727.9999999999993</v>
      </c>
      <c r="D47" s="8">
        <v>0</v>
      </c>
      <c r="E47" s="8">
        <f t="shared" si="2"/>
        <v>1896</v>
      </c>
      <c r="H47"/>
      <c r="I47"/>
      <c r="J47"/>
    </row>
    <row r="48" spans="1:10" ht="13.2">
      <c r="A48" s="7">
        <v>41804</v>
      </c>
      <c r="B48" s="8">
        <f t="shared" si="3"/>
        <v>39.272727272727273</v>
      </c>
      <c r="C48" s="8">
        <f t="shared" si="4"/>
        <v>1767.2727272727266</v>
      </c>
      <c r="D48" s="8">
        <v>0</v>
      </c>
      <c r="E48" s="8">
        <f t="shared" si="2"/>
        <v>1896</v>
      </c>
      <c r="H48"/>
      <c r="I48"/>
      <c r="J48"/>
    </row>
    <row r="49" spans="1:10" ht="13.2">
      <c r="A49" s="7">
        <v>41805</v>
      </c>
      <c r="B49" s="8">
        <f t="shared" si="3"/>
        <v>39.272727272727273</v>
      </c>
      <c r="C49" s="8">
        <f t="shared" si="4"/>
        <v>1806.5454545454538</v>
      </c>
      <c r="D49" s="8">
        <v>0</v>
      </c>
      <c r="E49" s="8">
        <f t="shared" si="2"/>
        <v>1896</v>
      </c>
      <c r="H49"/>
      <c r="I49"/>
      <c r="J49"/>
    </row>
    <row r="50" spans="1:10" ht="13.2">
      <c r="A50" s="7">
        <v>41806</v>
      </c>
      <c r="B50" s="8">
        <f t="shared" si="3"/>
        <v>39.272727272727273</v>
      </c>
      <c r="C50" s="8">
        <f t="shared" si="4"/>
        <v>1845.8181818181811</v>
      </c>
      <c r="D50" s="8">
        <v>0</v>
      </c>
      <c r="E50" s="8">
        <f t="shared" si="2"/>
        <v>1896</v>
      </c>
      <c r="H50"/>
      <c r="I50"/>
      <c r="J50"/>
    </row>
    <row r="51" spans="1:10" ht="13.2">
      <c r="A51" s="7">
        <v>41807</v>
      </c>
      <c r="B51" s="8">
        <f t="shared" si="3"/>
        <v>39.272727272727273</v>
      </c>
      <c r="C51" s="8">
        <f t="shared" si="4"/>
        <v>1885.0909090909083</v>
      </c>
      <c r="D51" s="8">
        <v>0</v>
      </c>
      <c r="E51" s="8">
        <f t="shared" si="2"/>
        <v>1896</v>
      </c>
      <c r="H51"/>
      <c r="I51"/>
      <c r="J51"/>
    </row>
    <row r="52" spans="1:10" ht="13.2">
      <c r="A52" s="7">
        <v>41808</v>
      </c>
      <c r="B52" s="8">
        <f t="shared" si="3"/>
        <v>39.272727272727273</v>
      </c>
      <c r="C52" s="8">
        <f t="shared" si="4"/>
        <v>1924.3636363636356</v>
      </c>
      <c r="D52" s="8">
        <v>111</v>
      </c>
      <c r="E52" s="8">
        <f t="shared" si="2"/>
        <v>2007</v>
      </c>
      <c r="H52"/>
      <c r="I52"/>
      <c r="J52"/>
    </row>
    <row r="53" spans="1:10" ht="13.2">
      <c r="A53" s="7">
        <v>41809</v>
      </c>
      <c r="B53" s="8">
        <f t="shared" si="3"/>
        <v>39.272727272727273</v>
      </c>
      <c r="C53" s="8">
        <f t="shared" si="4"/>
        <v>1963.6363636363628</v>
      </c>
      <c r="D53" s="8">
        <v>80</v>
      </c>
      <c r="E53" s="8">
        <f t="shared" si="2"/>
        <v>2087</v>
      </c>
      <c r="H53"/>
      <c r="I53"/>
      <c r="J53"/>
    </row>
    <row r="54" spans="1:10" ht="13.2">
      <c r="A54" s="7">
        <v>41810</v>
      </c>
      <c r="B54" s="8">
        <f t="shared" si="3"/>
        <v>39.272727272727273</v>
      </c>
      <c r="C54" s="8">
        <f t="shared" si="4"/>
        <v>2002.9090909090901</v>
      </c>
      <c r="D54" s="8">
        <v>7</v>
      </c>
      <c r="E54" s="8">
        <f t="shared" si="2"/>
        <v>2094</v>
      </c>
      <c r="H54"/>
      <c r="I54"/>
      <c r="J54"/>
    </row>
    <row r="55" spans="1:10" ht="13.2">
      <c r="A55" s="7">
        <v>41811</v>
      </c>
      <c r="B55" s="8">
        <f t="shared" si="3"/>
        <v>39.272727272727273</v>
      </c>
      <c r="C55" s="8">
        <f t="shared" si="4"/>
        <v>2042.1818181818173</v>
      </c>
      <c r="D55" s="8">
        <v>60</v>
      </c>
      <c r="E55" s="8">
        <f t="shared" si="2"/>
        <v>2154</v>
      </c>
      <c r="H55"/>
      <c r="I55"/>
      <c r="J55"/>
    </row>
    <row r="56" spans="1:10" ht="13.2">
      <c r="A56" s="7">
        <v>41812</v>
      </c>
      <c r="B56" s="8">
        <f t="shared" si="3"/>
        <v>39.272727272727273</v>
      </c>
      <c r="C56" s="8">
        <f t="shared" si="4"/>
        <v>2081.4545454545446</v>
      </c>
      <c r="D56" s="8">
        <v>0</v>
      </c>
      <c r="E56" s="8">
        <f t="shared" si="2"/>
        <v>2154</v>
      </c>
      <c r="H56"/>
      <c r="I56"/>
      <c r="J56"/>
    </row>
    <row r="57" spans="1:10" ht="13.2">
      <c r="A57" s="7">
        <v>41813</v>
      </c>
      <c r="B57" s="8">
        <f t="shared" si="3"/>
        <v>39.272727272727273</v>
      </c>
      <c r="C57" s="8">
        <f t="shared" si="4"/>
        <v>2120.7272727272721</v>
      </c>
      <c r="D57" s="8">
        <v>110</v>
      </c>
      <c r="E57" s="8">
        <f t="shared" si="2"/>
        <v>2264</v>
      </c>
      <c r="H57"/>
      <c r="I57"/>
      <c r="J57"/>
    </row>
    <row r="58" spans="1:10" ht="13.2">
      <c r="A58" s="7">
        <v>41814</v>
      </c>
      <c r="B58" s="8">
        <f t="shared" si="3"/>
        <v>39.272727272727273</v>
      </c>
      <c r="C58" s="8">
        <f t="shared" si="4"/>
        <v>2159.9999999999995</v>
      </c>
      <c r="D58" s="8">
        <v>30</v>
      </c>
      <c r="E58" s="8">
        <f t="shared" ref="E58:E78" si="5">D58+E57</f>
        <v>2294</v>
      </c>
      <c r="H58"/>
      <c r="I58"/>
      <c r="J58"/>
    </row>
    <row r="59" spans="1:10" ht="13.2">
      <c r="A59" s="7">
        <v>41815</v>
      </c>
      <c r="B59" s="8">
        <f t="shared" si="3"/>
        <v>39.272727272727273</v>
      </c>
      <c r="C59" s="8">
        <f t="shared" si="4"/>
        <v>2199.272727272727</v>
      </c>
      <c r="D59" s="8">
        <v>0</v>
      </c>
      <c r="E59" s="8">
        <f t="shared" si="5"/>
        <v>2294</v>
      </c>
      <c r="H59"/>
      <c r="I59"/>
      <c r="J59"/>
    </row>
    <row r="60" spans="1:10" ht="13.2">
      <c r="A60" s="7">
        <v>41816</v>
      </c>
      <c r="B60" s="8">
        <f t="shared" si="3"/>
        <v>39.272727272727273</v>
      </c>
      <c r="C60" s="8">
        <f t="shared" si="4"/>
        <v>2238.5454545454545</v>
      </c>
      <c r="D60" s="8">
        <v>83</v>
      </c>
      <c r="E60" s="8">
        <f t="shared" si="5"/>
        <v>2377</v>
      </c>
      <c r="H60"/>
      <c r="I60"/>
      <c r="J60"/>
    </row>
    <row r="61" spans="1:10" ht="13.2">
      <c r="A61" s="7">
        <v>41817</v>
      </c>
      <c r="B61" s="8">
        <f t="shared" si="3"/>
        <v>39.272727272727273</v>
      </c>
      <c r="C61" s="8">
        <f t="shared" si="4"/>
        <v>2277.818181818182</v>
      </c>
      <c r="D61" s="8">
        <v>0</v>
      </c>
      <c r="E61" s="8">
        <f t="shared" si="5"/>
        <v>2377</v>
      </c>
      <c r="H61"/>
      <c r="I61"/>
      <c r="J61"/>
    </row>
    <row r="62" spans="1:10" ht="13.2">
      <c r="A62" s="7">
        <v>41818</v>
      </c>
      <c r="B62" s="8">
        <f t="shared" si="3"/>
        <v>39.272727272727273</v>
      </c>
      <c r="C62" s="8">
        <f t="shared" si="4"/>
        <v>2317.0909090909095</v>
      </c>
      <c r="D62" s="8">
        <v>0</v>
      </c>
      <c r="E62" s="8">
        <f t="shared" si="5"/>
        <v>2377</v>
      </c>
      <c r="H62"/>
      <c r="I62"/>
      <c r="J62"/>
    </row>
    <row r="63" spans="1:10" ht="13.2">
      <c r="A63" s="7">
        <v>41819</v>
      </c>
      <c r="B63" s="8">
        <f t="shared" si="3"/>
        <v>39.272727272727273</v>
      </c>
      <c r="C63" s="8">
        <f t="shared" si="4"/>
        <v>2356.3636363636369</v>
      </c>
      <c r="D63" s="8">
        <v>0</v>
      </c>
      <c r="E63" s="8">
        <f t="shared" si="5"/>
        <v>2377</v>
      </c>
      <c r="H63"/>
      <c r="I63"/>
      <c r="J63"/>
    </row>
    <row r="64" spans="1:10" ht="13.2">
      <c r="A64" s="7">
        <v>41820</v>
      </c>
      <c r="B64" s="8">
        <f t="shared" si="3"/>
        <v>39.272727272727273</v>
      </c>
      <c r="C64" s="8">
        <f t="shared" si="4"/>
        <v>2395.6363636363644</v>
      </c>
      <c r="D64" s="8">
        <v>0</v>
      </c>
      <c r="E64" s="8">
        <f t="shared" si="5"/>
        <v>2377</v>
      </c>
      <c r="H64"/>
      <c r="I64"/>
      <c r="J64"/>
    </row>
    <row r="65" spans="1:10" ht="13.2">
      <c r="A65" s="7">
        <v>41821</v>
      </c>
      <c r="B65" s="8">
        <f t="shared" si="3"/>
        <v>39.272727272727273</v>
      </c>
      <c r="C65" s="8">
        <f t="shared" si="4"/>
        <v>2434.9090909090919</v>
      </c>
      <c r="D65" s="8">
        <v>0</v>
      </c>
      <c r="E65" s="8">
        <f t="shared" si="5"/>
        <v>2377</v>
      </c>
      <c r="H65"/>
      <c r="I65"/>
      <c r="J65"/>
    </row>
    <row r="66" spans="1:10" ht="13.2">
      <c r="A66" s="7">
        <v>41822</v>
      </c>
      <c r="B66" s="8">
        <f t="shared" si="3"/>
        <v>39.272727272727273</v>
      </c>
      <c r="C66" s="8">
        <f t="shared" si="4"/>
        <v>2474.1818181818194</v>
      </c>
      <c r="D66" s="8">
        <v>70</v>
      </c>
      <c r="E66" s="8">
        <f t="shared" si="5"/>
        <v>2447</v>
      </c>
      <c r="H66"/>
      <c r="I66"/>
      <c r="J66"/>
    </row>
    <row r="67" spans="1:10" ht="13.2">
      <c r="A67" s="7">
        <v>41823</v>
      </c>
      <c r="B67" s="8">
        <f t="shared" si="3"/>
        <v>39.272727272727273</v>
      </c>
      <c r="C67" s="8">
        <f t="shared" si="4"/>
        <v>2513.4545454545469</v>
      </c>
      <c r="D67" s="8">
        <v>0</v>
      </c>
      <c r="E67" s="8">
        <f t="shared" si="5"/>
        <v>2447</v>
      </c>
      <c r="H67"/>
      <c r="I67"/>
      <c r="J67"/>
    </row>
    <row r="68" spans="1:10" ht="13.2">
      <c r="A68" s="7">
        <v>41824</v>
      </c>
      <c r="B68" s="8">
        <f t="shared" si="3"/>
        <v>39.272727272727273</v>
      </c>
      <c r="C68" s="8">
        <f t="shared" si="4"/>
        <v>2552.7272727272743</v>
      </c>
      <c r="D68" s="8">
        <v>0</v>
      </c>
      <c r="E68" s="8">
        <f t="shared" si="5"/>
        <v>2447</v>
      </c>
      <c r="H68"/>
      <c r="I68"/>
      <c r="J68"/>
    </row>
    <row r="69" spans="1:10" ht="13.2">
      <c r="A69" s="7">
        <v>41825</v>
      </c>
      <c r="B69" s="8">
        <f t="shared" si="3"/>
        <v>39.272727272727273</v>
      </c>
      <c r="C69" s="8">
        <f t="shared" si="4"/>
        <v>2592.0000000000018</v>
      </c>
      <c r="D69" s="8">
        <v>0</v>
      </c>
      <c r="E69" s="8">
        <f t="shared" si="5"/>
        <v>2447</v>
      </c>
      <c r="H69"/>
      <c r="I69"/>
      <c r="J69"/>
    </row>
    <row r="70" spans="1:10" ht="13.2">
      <c r="A70" s="7">
        <v>41826</v>
      </c>
      <c r="B70" s="8">
        <f t="shared" si="3"/>
        <v>39.272727272727273</v>
      </c>
      <c r="C70" s="8">
        <f t="shared" si="4"/>
        <v>2631.2727272727293</v>
      </c>
      <c r="D70" s="8">
        <v>0</v>
      </c>
      <c r="E70" s="8">
        <f t="shared" si="5"/>
        <v>2447</v>
      </c>
      <c r="H70"/>
      <c r="I70"/>
      <c r="J70"/>
    </row>
    <row r="71" spans="1:10" ht="13.2">
      <c r="A71" s="7">
        <v>41827</v>
      </c>
      <c r="B71" s="8">
        <f t="shared" si="3"/>
        <v>39.272727272727273</v>
      </c>
      <c r="C71" s="8">
        <f t="shared" si="4"/>
        <v>2670.5454545454568</v>
      </c>
      <c r="D71" s="8">
        <v>0</v>
      </c>
      <c r="E71" s="8">
        <f t="shared" si="5"/>
        <v>2447</v>
      </c>
      <c r="H71"/>
      <c r="I71"/>
      <c r="J71"/>
    </row>
    <row r="72" spans="1:10" ht="13.2">
      <c r="A72" s="7">
        <v>41828</v>
      </c>
      <c r="B72" s="8">
        <f t="shared" si="3"/>
        <v>39.272727272727273</v>
      </c>
      <c r="C72" s="8">
        <f t="shared" si="4"/>
        <v>2709.8181818181843</v>
      </c>
      <c r="D72" s="8">
        <v>0</v>
      </c>
      <c r="E72" s="8">
        <f t="shared" si="5"/>
        <v>2447</v>
      </c>
      <c r="H72"/>
      <c r="I72"/>
      <c r="J72"/>
    </row>
    <row r="73" spans="1:10" ht="13.2">
      <c r="A73" s="7">
        <v>41829</v>
      </c>
      <c r="B73" s="8">
        <f t="shared" si="3"/>
        <v>39.272727272727273</v>
      </c>
      <c r="C73" s="8">
        <f t="shared" si="4"/>
        <v>2749.0909090909117</v>
      </c>
      <c r="D73" s="8">
        <v>0</v>
      </c>
      <c r="E73" s="8">
        <f t="shared" si="5"/>
        <v>2447</v>
      </c>
      <c r="H73"/>
      <c r="I73"/>
      <c r="J73"/>
    </row>
    <row r="74" spans="1:10" ht="13.2">
      <c r="A74" s="7">
        <v>41830</v>
      </c>
      <c r="B74" s="8">
        <f t="shared" si="3"/>
        <v>39.272727272727273</v>
      </c>
      <c r="C74" s="8">
        <f t="shared" si="4"/>
        <v>2788.3636363636392</v>
      </c>
      <c r="D74" s="8">
        <v>0</v>
      </c>
      <c r="E74" s="8">
        <f t="shared" si="5"/>
        <v>2447</v>
      </c>
      <c r="H74"/>
      <c r="I74"/>
      <c r="J74"/>
    </row>
    <row r="75" spans="1:10" ht="13.2">
      <c r="A75" s="7">
        <v>41831</v>
      </c>
      <c r="B75" s="8">
        <f t="shared" si="3"/>
        <v>39.272727272727273</v>
      </c>
      <c r="C75" s="8">
        <f t="shared" si="4"/>
        <v>2827.6363636363667</v>
      </c>
      <c r="D75" s="8">
        <v>80</v>
      </c>
      <c r="E75" s="8">
        <f t="shared" si="5"/>
        <v>2527</v>
      </c>
      <c r="H75"/>
      <c r="I75"/>
      <c r="J75"/>
    </row>
    <row r="76" spans="1:10" ht="13.2">
      <c r="A76" s="7">
        <v>41832</v>
      </c>
      <c r="B76" s="8">
        <f t="shared" si="3"/>
        <v>39.272727272727273</v>
      </c>
      <c r="C76" s="8">
        <f t="shared" si="4"/>
        <v>2866.9090909090942</v>
      </c>
      <c r="D76" s="8">
        <v>0</v>
      </c>
      <c r="E76" s="8">
        <f t="shared" si="5"/>
        <v>2527</v>
      </c>
      <c r="H76"/>
      <c r="I76"/>
      <c r="J76"/>
    </row>
    <row r="77" spans="1:10" ht="13.2">
      <c r="A77" s="7">
        <v>41833</v>
      </c>
      <c r="B77" s="8">
        <f t="shared" si="3"/>
        <v>39.272727272727273</v>
      </c>
      <c r="C77" s="8">
        <f t="shared" si="4"/>
        <v>2906.1818181818217</v>
      </c>
      <c r="D77" s="8">
        <v>35</v>
      </c>
      <c r="E77" s="8">
        <f t="shared" si="5"/>
        <v>2562</v>
      </c>
      <c r="H77"/>
      <c r="I77"/>
      <c r="J77"/>
    </row>
    <row r="78" spans="1:10" ht="13.2">
      <c r="A78" s="7">
        <v>41834</v>
      </c>
      <c r="B78" s="8">
        <f t="shared" si="3"/>
        <v>39.272727272727273</v>
      </c>
      <c r="C78" s="8">
        <f t="shared" si="4"/>
        <v>2945.4545454545491</v>
      </c>
      <c r="D78" s="8">
        <v>107</v>
      </c>
      <c r="E78" s="8">
        <f t="shared" si="5"/>
        <v>2669</v>
      </c>
      <c r="H78"/>
      <c r="I78"/>
      <c r="J78"/>
    </row>
    <row r="79" spans="1:10" ht="13.2">
      <c r="H79"/>
      <c r="I79"/>
      <c r="J79"/>
    </row>
    <row r="80" spans="1:10" ht="13.2">
      <c r="H80"/>
      <c r="I80"/>
      <c r="J80"/>
    </row>
    <row r="81" spans="8:10" ht="13.2">
      <c r="H81"/>
      <c r="I81"/>
      <c r="J81"/>
    </row>
    <row r="82" spans="8:10" ht="13.2">
      <c r="H82"/>
      <c r="I82"/>
      <c r="J82"/>
    </row>
    <row r="83" spans="8:10" ht="13.2">
      <c r="H83"/>
      <c r="I83"/>
      <c r="J83"/>
    </row>
    <row r="84" spans="8:10" ht="13.2">
      <c r="H84"/>
      <c r="I84"/>
      <c r="J84"/>
    </row>
    <row r="85" spans="8:10" ht="13.2">
      <c r="H85"/>
      <c r="I85"/>
      <c r="J85"/>
    </row>
    <row r="86" spans="8:10" ht="13.2">
      <c r="H86"/>
      <c r="I86"/>
      <c r="J86"/>
    </row>
    <row r="87" spans="8:10" ht="13.2">
      <c r="H87"/>
      <c r="I87"/>
      <c r="J87"/>
    </row>
    <row r="88" spans="8:10" ht="13.2">
      <c r="H88"/>
      <c r="I88"/>
      <c r="J88"/>
    </row>
    <row r="89" spans="8:10" ht="13.2">
      <c r="H89"/>
      <c r="I89"/>
      <c r="J89"/>
    </row>
    <row r="90" spans="8:10" ht="13.2">
      <c r="H90"/>
      <c r="I90"/>
      <c r="J90"/>
    </row>
    <row r="91" spans="8:10" ht="13.2">
      <c r="H91"/>
      <c r="I91"/>
      <c r="J91"/>
    </row>
    <row r="92" spans="8:10" ht="13.2">
      <c r="H92"/>
      <c r="I92"/>
      <c r="J92"/>
    </row>
    <row r="93" spans="8:10" ht="13.2">
      <c r="H93"/>
      <c r="I93"/>
      <c r="J93"/>
    </row>
    <row r="94" spans="8:10" ht="13.2">
      <c r="H94"/>
      <c r="I94"/>
      <c r="J94"/>
    </row>
    <row r="95" spans="8:10" ht="13.2">
      <c r="H95"/>
      <c r="I95"/>
      <c r="J95"/>
    </row>
    <row r="96" spans="8:10" ht="13.2">
      <c r="H96"/>
      <c r="I96"/>
      <c r="J96"/>
    </row>
    <row r="97" spans="8:10" ht="13.2">
      <c r="H97"/>
      <c r="I97"/>
      <c r="J97"/>
    </row>
    <row r="98" spans="8:10" ht="13.2">
      <c r="H98"/>
      <c r="I98"/>
      <c r="J98"/>
    </row>
    <row r="99" spans="8:10" ht="13.2">
      <c r="H99"/>
      <c r="I99"/>
      <c r="J99"/>
    </row>
    <row r="100" spans="8:10" ht="13.2">
      <c r="H100"/>
      <c r="I100"/>
      <c r="J100"/>
    </row>
    <row r="101" spans="8:10" ht="13.2">
      <c r="H101"/>
      <c r="I101"/>
      <c r="J101"/>
    </row>
    <row r="102" spans="8:10" ht="13.2">
      <c r="H102"/>
      <c r="I102"/>
      <c r="J102"/>
    </row>
    <row r="103" spans="8:10" ht="13.2">
      <c r="H103"/>
      <c r="I103"/>
      <c r="J103"/>
    </row>
    <row r="104" spans="8:10" ht="13.2">
      <c r="H104"/>
      <c r="I104"/>
      <c r="J104"/>
    </row>
    <row r="105" spans="8:10" ht="13.2">
      <c r="H105"/>
      <c r="I105"/>
      <c r="J105"/>
    </row>
    <row r="106" spans="8:10" ht="13.2">
      <c r="H106"/>
      <c r="I106"/>
      <c r="J106"/>
    </row>
    <row r="107" spans="8:10" ht="13.2">
      <c r="H107"/>
      <c r="I107"/>
      <c r="J107"/>
    </row>
    <row r="108" spans="8:10" ht="13.2">
      <c r="H108"/>
      <c r="I108"/>
      <c r="J108"/>
    </row>
    <row r="109" spans="8:10" ht="13.2">
      <c r="H109"/>
      <c r="I109"/>
      <c r="J109"/>
    </row>
    <row r="110" spans="8:10" ht="13.2">
      <c r="H110"/>
      <c r="I110"/>
      <c r="J110"/>
    </row>
  </sheetData>
  <mergeCells count="2">
    <mergeCell ref="A1:E1"/>
    <mergeCell ref="F1:N1"/>
  </mergeCells>
  <pageMargins left="0.28999999999999998" right="0.21" top="0.31496062992125984" bottom="0.35433070866141736" header="0.31496062992125984" footer="0.31496062992125984"/>
  <pageSetup paperSize="9" scale="66" orientation="portrait" verticalDpi="0" r:id="rId2"/>
  <rowBreaks count="1" manualBreakCount="1">
    <brk id="116" max="16383" man="1"/>
  </row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Исходный</vt:lpstr>
      <vt:lpstr>Копия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2014-07-16T06:39:06Z</dcterms:created>
  <dcterms:modified xsi:type="dcterms:W3CDTF">2014-07-16T06:54:11Z</dcterms:modified>
</cp:coreProperties>
</file>