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005" yWindow="2070" windowWidth="14805" windowHeight="8010" tabRatio="840"/>
  </bookViews>
  <sheets>
    <sheet name="Табель" sheetId="1" r:id="rId1"/>
    <sheet name="Таблица отсутствий" sheetId="2" r:id="rId2"/>
    <sheet name="Табель (2)" sheetId="20" r:id="rId3"/>
  </sheets>
  <definedNames>
    <definedName name="_xlnm._FilterDatabase" localSheetId="0" hidden="1">Табель!$A$2:$BM$10</definedName>
    <definedName name="_xlnm._FilterDatabase" localSheetId="2" hidden="1">'Табель (2)'!$A$2:$BM$10</definedName>
    <definedName name="Department">#REF!</definedName>
  </definedNames>
  <calcPr calcId="125725"/>
</workbook>
</file>

<file path=xl/calcChain.xml><?xml version="1.0" encoding="utf-8"?>
<calcChain xmlns="http://schemas.openxmlformats.org/spreadsheetml/2006/main">
  <c r="R3" i="20"/>
  <c r="AI3"/>
  <c r="AK3" s="1"/>
  <c r="AJ3"/>
  <c r="AL3"/>
  <c r="AM3"/>
  <c r="AN3"/>
  <c r="AO3"/>
  <c r="AP3"/>
  <c r="AQ3"/>
  <c r="AR3"/>
  <c r="AS3"/>
  <c r="AT3"/>
  <c r="AU3"/>
  <c r="AV3"/>
  <c r="AW3"/>
  <c r="AX3"/>
  <c r="AY3"/>
  <c r="AZ3"/>
  <c r="BA3"/>
  <c r="BB3"/>
  <c r="BC3"/>
  <c r="BD3"/>
  <c r="BE3"/>
  <c r="BF3"/>
  <c r="BG3"/>
  <c r="BH3"/>
  <c r="BI3"/>
  <c r="BJ3"/>
  <c r="BK3"/>
  <c r="BL3"/>
  <c r="R4"/>
  <c r="AM4" s="1"/>
  <c r="AI4"/>
  <c r="AK4" s="1"/>
  <c r="AJ4"/>
  <c r="AN4"/>
  <c r="AO4"/>
  <c r="AP4"/>
  <c r="AV4"/>
  <c r="AW4"/>
  <c r="AX4"/>
  <c r="BD4"/>
  <c r="BE4"/>
  <c r="BF4"/>
  <c r="BL4"/>
  <c r="R5"/>
  <c r="AN5" s="1"/>
  <c r="AI5"/>
  <c r="AK5" s="1"/>
  <c r="AJ5"/>
  <c r="AO5"/>
  <c r="AP5"/>
  <c r="AQ5"/>
  <c r="AW5"/>
  <c r="AX5"/>
  <c r="AY5"/>
  <c r="BE5"/>
  <c r="BF5"/>
  <c r="BG5"/>
  <c r="R6"/>
  <c r="AR6" s="1"/>
  <c r="AI6"/>
  <c r="AK6" s="1"/>
  <c r="AJ6"/>
  <c r="AP6"/>
  <c r="AX6"/>
  <c r="BF6"/>
  <c r="R7"/>
  <c r="AO7" s="1"/>
  <c r="AI7"/>
  <c r="AK7" s="1"/>
  <c r="AJ7"/>
  <c r="AL7"/>
  <c r="AP7"/>
  <c r="AQ7"/>
  <c r="AR7"/>
  <c r="AS7"/>
  <c r="AT7"/>
  <c r="AX7"/>
  <c r="AY7"/>
  <c r="AZ7"/>
  <c r="BA7"/>
  <c r="BB7"/>
  <c r="BF7"/>
  <c r="BG7"/>
  <c r="BH7"/>
  <c r="BI7"/>
  <c r="BJ7"/>
  <c r="R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R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R10"/>
  <c r="AK10" s="1"/>
  <c r="AI10"/>
  <c r="AJ10"/>
  <c r="AL10"/>
  <c r="AM10"/>
  <c r="AN10"/>
  <c r="AO10"/>
  <c r="AP10"/>
  <c r="AT10"/>
  <c r="AU10"/>
  <c r="AV10"/>
  <c r="AW10"/>
  <c r="AX10"/>
  <c r="BB10"/>
  <c r="BC10"/>
  <c r="BD10"/>
  <c r="BE10"/>
  <c r="BF10"/>
  <c r="BJ10"/>
  <c r="BK10"/>
  <c r="BL10"/>
  <c r="R10" i="1"/>
  <c r="AK10" s="1"/>
  <c r="R7"/>
  <c r="AN7" s="1"/>
  <c r="R9"/>
  <c r="AP9" s="1"/>
  <c r="R8"/>
  <c r="R3"/>
  <c r="AY3" s="1"/>
  <c r="AL3"/>
  <c r="R4"/>
  <c r="AL4" s="1"/>
  <c r="R5"/>
  <c r="BA5" s="1"/>
  <c r="R6"/>
  <c r="AS6" s="1"/>
  <c r="AI10"/>
  <c r="AL10"/>
  <c r="AM10"/>
  <c r="AN10"/>
  <c r="AO10"/>
  <c r="AT10"/>
  <c r="AU10"/>
  <c r="AV10"/>
  <c r="AW10"/>
  <c r="BB10"/>
  <c r="BC10"/>
  <c r="BD10"/>
  <c r="BE10"/>
  <c r="BJ10"/>
  <c r="BK10"/>
  <c r="BL10"/>
  <c r="AI7"/>
  <c r="AK7" s="1"/>
  <c r="AO7"/>
  <c r="AP7"/>
  <c r="AQ7"/>
  <c r="AR7"/>
  <c r="AS7"/>
  <c r="AW7"/>
  <c r="AX7"/>
  <c r="AY7"/>
  <c r="AZ7"/>
  <c r="BA7"/>
  <c r="BE7"/>
  <c r="BF7"/>
  <c r="BG7"/>
  <c r="BH7"/>
  <c r="BI7"/>
  <c r="AI9"/>
  <c r="AK9" s="1"/>
  <c r="AL9"/>
  <c r="AM9"/>
  <c r="AN9"/>
  <c r="AO9"/>
  <c r="AQ9"/>
  <c r="AR9"/>
  <c r="AS9"/>
  <c r="AT9"/>
  <c r="AU9"/>
  <c r="AV9"/>
  <c r="AW9"/>
  <c r="AY9"/>
  <c r="AZ9"/>
  <c r="BA9"/>
  <c r="BB9"/>
  <c r="BC9"/>
  <c r="BD9"/>
  <c r="BE9"/>
  <c r="BG9"/>
  <c r="BH9"/>
  <c r="BI9"/>
  <c r="BJ9"/>
  <c r="BK9"/>
  <c r="BL9"/>
  <c r="AI8"/>
  <c r="AK8" s="1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AI3"/>
  <c r="AK3" s="1"/>
  <c r="AI4"/>
  <c r="AI5"/>
  <c r="AI6"/>
  <c r="AK6" s="1"/>
  <c r="AL6"/>
  <c r="AM6"/>
  <c r="AN6"/>
  <c r="AO6"/>
  <c r="AP6"/>
  <c r="AQ6"/>
  <c r="AR6"/>
  <c r="AT6"/>
  <c r="AU6"/>
  <c r="AV6"/>
  <c r="AW6"/>
  <c r="AX6"/>
  <c r="AY6"/>
  <c r="AZ6"/>
  <c r="BB6"/>
  <c r="BC6"/>
  <c r="BD6"/>
  <c r="BE6"/>
  <c r="BF6"/>
  <c r="BG6"/>
  <c r="BH6"/>
  <c r="BJ6"/>
  <c r="BK6"/>
  <c r="BL6"/>
  <c r="BK5"/>
  <c r="BI5"/>
  <c r="AY5"/>
  <c r="AW5"/>
  <c r="AU5"/>
  <c r="AS5"/>
  <c r="BL5"/>
  <c r="BJ5"/>
  <c r="BH5"/>
  <c r="BF5"/>
  <c r="AV5"/>
  <c r="AT5"/>
  <c r="AR5"/>
  <c r="AP5"/>
  <c r="BE4"/>
  <c r="BC4"/>
  <c r="BA4"/>
  <c r="AO4"/>
  <c r="AM4"/>
  <c r="AK4"/>
  <c r="BB4"/>
  <c r="AZ4"/>
  <c r="AX4"/>
  <c r="BK3"/>
  <c r="BI3"/>
  <c r="BG3"/>
  <c r="BE3"/>
  <c r="BC3"/>
  <c r="BA3"/>
  <c r="AW3"/>
  <c r="AU3"/>
  <c r="AS3"/>
  <c r="AQ3"/>
  <c r="AO3"/>
  <c r="AM3"/>
  <c r="BJ3"/>
  <c r="BH3"/>
  <c r="BF3"/>
  <c r="BD3"/>
  <c r="BB3"/>
  <c r="AZ3"/>
  <c r="AX3"/>
  <c r="AT3"/>
  <c r="AR3"/>
  <c r="AP3"/>
  <c r="AN3"/>
  <c r="AJ8"/>
  <c r="AJ6"/>
  <c r="AJ9"/>
  <c r="AJ7"/>
  <c r="AJ5"/>
  <c r="AJ4"/>
  <c r="AJ3"/>
  <c r="AJ10"/>
  <c r="BI6" i="20" l="1"/>
  <c r="BA6"/>
  <c r="AS6"/>
  <c r="BH5"/>
  <c r="AZ5"/>
  <c r="AR5"/>
  <c r="BG4"/>
  <c r="AY4"/>
  <c r="AQ4"/>
  <c r="AT4" i="1"/>
  <c r="BJ4"/>
  <c r="AW4"/>
  <c r="BD5"/>
  <c r="BG5"/>
  <c r="BK7" i="20"/>
  <c r="BC7"/>
  <c r="AU7"/>
  <c r="AM7"/>
  <c r="BJ6"/>
  <c r="BB6"/>
  <c r="AT6"/>
  <c r="AL6"/>
  <c r="BI5"/>
  <c r="BA5"/>
  <c r="AS5"/>
  <c r="BH4"/>
  <c r="AZ4"/>
  <c r="AR4"/>
  <c r="BF10" i="1"/>
  <c r="AX10"/>
  <c r="AP10"/>
  <c r="AL5"/>
  <c r="AR4"/>
  <c r="BH4"/>
  <c r="AU4"/>
  <c r="BK4"/>
  <c r="BB5"/>
  <c r="AO5"/>
  <c r="BE5"/>
  <c r="BL7" i="20"/>
  <c r="BD7"/>
  <c r="AV7"/>
  <c r="AN7"/>
  <c r="BK6"/>
  <c r="BC6"/>
  <c r="AU6"/>
  <c r="AM6"/>
  <c r="BJ5"/>
  <c r="BB5"/>
  <c r="AT5"/>
  <c r="AL5"/>
  <c r="BI4"/>
  <c r="BA4"/>
  <c r="AS4"/>
  <c r="AN5" i="1"/>
  <c r="AQ5"/>
  <c r="BJ7"/>
  <c r="BB7"/>
  <c r="AT7"/>
  <c r="AL7"/>
  <c r="BG10"/>
  <c r="AY10"/>
  <c r="AQ10"/>
  <c r="BG10" i="20"/>
  <c r="AY10"/>
  <c r="AQ10"/>
  <c r="AV3" i="1"/>
  <c r="BL3"/>
  <c r="AP4"/>
  <c r="BF4"/>
  <c r="AS4"/>
  <c r="BI4"/>
  <c r="AZ5"/>
  <c r="AM5"/>
  <c r="BC5"/>
  <c r="BI6"/>
  <c r="BA6"/>
  <c r="BF9"/>
  <c r="AX9"/>
  <c r="BK7"/>
  <c r="BC7"/>
  <c r="AU7"/>
  <c r="AM7"/>
  <c r="BH10"/>
  <c r="AZ10"/>
  <c r="AR10"/>
  <c r="BH10" i="20"/>
  <c r="AZ10"/>
  <c r="AR10"/>
  <c r="BE7"/>
  <c r="AW7"/>
  <c r="BL6"/>
  <c r="BD6"/>
  <c r="AV6"/>
  <c r="AN6"/>
  <c r="BK5"/>
  <c r="BC5"/>
  <c r="AU5"/>
  <c r="AM5"/>
  <c r="BJ4"/>
  <c r="BB4"/>
  <c r="AT4"/>
  <c r="AL4"/>
  <c r="AV4" i="1"/>
  <c r="BL4"/>
  <c r="AY4"/>
  <c r="AN4"/>
  <c r="BD4"/>
  <c r="AQ4"/>
  <c r="BG4"/>
  <c r="AX5"/>
  <c r="AK5"/>
  <c r="BL7"/>
  <c r="BD7"/>
  <c r="AV7"/>
  <c r="BI10"/>
  <c r="BA10"/>
  <c r="AS10"/>
  <c r="BI10" i="20"/>
  <c r="BA10"/>
  <c r="AS10"/>
  <c r="BE6"/>
  <c r="AW6"/>
  <c r="AO6"/>
  <c r="BL5"/>
  <c r="BD5"/>
  <c r="AV5"/>
  <c r="BK4"/>
  <c r="BC4"/>
  <c r="AU4"/>
  <c r="BG6"/>
  <c r="AY6"/>
  <c r="AQ6"/>
  <c r="BH6"/>
  <c r="AZ6"/>
</calcChain>
</file>

<file path=xl/sharedStrings.xml><?xml version="1.0" encoding="utf-8"?>
<sst xmlns="http://schemas.openxmlformats.org/spreadsheetml/2006/main" count="467" uniqueCount="74">
  <si>
    <t>Табель</t>
  </si>
  <si>
    <t>Таб.№</t>
  </si>
  <si>
    <t>Ноч.ч</t>
  </si>
  <si>
    <t>К</t>
  </si>
  <si>
    <t>ДРВ</t>
  </si>
  <si>
    <t>РВ</t>
  </si>
  <si>
    <t>НВ</t>
  </si>
  <si>
    <t>С</t>
  </si>
  <si>
    <t>В</t>
  </si>
  <si>
    <t>РП</t>
  </si>
  <si>
    <t>НП</t>
  </si>
  <si>
    <t>ВП</t>
  </si>
  <si>
    <t>ОТ</t>
  </si>
  <si>
    <t>ОД</t>
  </si>
  <si>
    <t>У</t>
  </si>
  <si>
    <t>Р</t>
  </si>
  <si>
    <t>ОЖ</t>
  </si>
  <si>
    <t>ДО</t>
  </si>
  <si>
    <t>Д</t>
  </si>
  <si>
    <t>УД</t>
  </si>
  <si>
    <t>ОЗ</t>
  </si>
  <si>
    <t>Г</t>
  </si>
  <si>
    <t>Б</t>
  </si>
  <si>
    <t>Т</t>
  </si>
  <si>
    <t>НН</t>
  </si>
  <si>
    <t>ПР</t>
  </si>
  <si>
    <t>НО</t>
  </si>
  <si>
    <t>НБ</t>
  </si>
  <si>
    <t>II пол</t>
  </si>
  <si>
    <t>I пол.</t>
  </si>
  <si>
    <t>Отраб за мес</t>
  </si>
  <si>
    <t>Проверка</t>
  </si>
  <si>
    <t>Код графика</t>
  </si>
  <si>
    <t>11н7</t>
  </si>
  <si>
    <t>4082_800</t>
  </si>
  <si>
    <t>4082_400</t>
  </si>
  <si>
    <t>N809_000</t>
  </si>
  <si>
    <t>3043_400</t>
  </si>
  <si>
    <t>3043_300</t>
  </si>
  <si>
    <t>104P_300</t>
  </si>
  <si>
    <t>ОВ</t>
  </si>
  <si>
    <t>Начало</t>
  </si>
  <si>
    <t>Истечение</t>
  </si>
  <si>
    <t>ВидОтПр</t>
  </si>
  <si>
    <t>Вид отсутствия или присутствия</t>
  </si>
  <si>
    <t>ДатаИзм</t>
  </si>
  <si>
    <t>Дни</t>
  </si>
  <si>
    <t>словарь терминов табеля</t>
  </si>
  <si>
    <t>0201</t>
  </si>
  <si>
    <t>Нетруд./сотрудник</t>
  </si>
  <si>
    <t>в таблице</t>
  </si>
  <si>
    <t>в табеле</t>
  </si>
  <si>
    <t>0101</t>
  </si>
  <si>
    <t>Основной отпуск</t>
  </si>
  <si>
    <t>0121</t>
  </si>
  <si>
    <t>Донорские дни</t>
  </si>
  <si>
    <t>0104</t>
  </si>
  <si>
    <t>доп отпуск/ЧАЭС</t>
  </si>
  <si>
    <t>0110</t>
  </si>
  <si>
    <t>Отп/уход за реб. &lt;1.5(1)</t>
  </si>
  <si>
    <t>0130</t>
  </si>
  <si>
    <t>Отпуск без сохр зп</t>
  </si>
  <si>
    <t>0202</t>
  </si>
  <si>
    <t>Нетруд/реб до 7 лет (Амб)</t>
  </si>
  <si>
    <t>0204</t>
  </si>
  <si>
    <t>Отп. беременности и родам</t>
  </si>
  <si>
    <t>0207</t>
  </si>
  <si>
    <t>Травма в быту</t>
  </si>
  <si>
    <t>0203</t>
  </si>
  <si>
    <t>Нетруд/реб после 7 лет (Амб)</t>
  </si>
  <si>
    <t>0316</t>
  </si>
  <si>
    <t>Командировка с доплатой</t>
  </si>
  <si>
    <t>Разнесение по табельному номеру и дням месяца и/или года на листе Табель согласно "словарю терминов табеля"</t>
  </si>
  <si>
    <t>Заполнение таблицы с другой страницы, по дням месяца в случае если у этого Табельного номера была любая из форм отсутствий (Б, Д, ОЖ, ОТ и т.д.)</t>
  </si>
</sst>
</file>

<file path=xl/styles.xml><?xml version="1.0" encoding="utf-8"?>
<styleSheet xmlns="http://schemas.openxmlformats.org/spreadsheetml/2006/main">
  <numFmts count="1">
    <numFmt numFmtId="164" formatCode="d"/>
  </numFmts>
  <fonts count="40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rgb="FF9C0006"/>
      <name val="Arial"/>
      <family val="2"/>
      <charset val="204"/>
    </font>
    <font>
      <b/>
      <sz val="11"/>
      <color rgb="FFFA7D00"/>
      <name val="Arial"/>
      <family val="2"/>
      <charset val="204"/>
    </font>
    <font>
      <b/>
      <sz val="11"/>
      <color theme="0"/>
      <name val="Arial"/>
      <family val="2"/>
      <charset val="204"/>
    </font>
    <font>
      <i/>
      <sz val="11"/>
      <color rgb="FF7F7F7F"/>
      <name val="Arial"/>
      <family val="2"/>
      <charset val="204"/>
    </font>
    <font>
      <sz val="11"/>
      <color rgb="FF006100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1"/>
      <color rgb="FF3F3F76"/>
      <name val="Arial"/>
      <family val="2"/>
      <charset val="204"/>
    </font>
    <font>
      <sz val="11"/>
      <color rgb="FFFA7D00"/>
      <name val="Arial"/>
      <family val="2"/>
      <charset val="204"/>
    </font>
    <font>
      <sz val="11"/>
      <color rgb="FF9C6500"/>
      <name val="Arial"/>
      <family val="2"/>
      <charset val="204"/>
    </font>
    <font>
      <b/>
      <sz val="11"/>
      <color rgb="FF3F3F3F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/>
    <xf numFmtId="0" fontId="9" fillId="0" borderId="0"/>
    <xf numFmtId="0" fontId="9" fillId="0" borderId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4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4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4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6" fillId="31" borderId="0" applyNumberFormat="0" applyBorder="0" applyAlignment="0" applyProtection="0"/>
    <xf numFmtId="0" fontId="27" fillId="32" borderId="14" applyNumberFormat="0" applyAlignment="0" applyProtection="0"/>
    <xf numFmtId="0" fontId="28" fillId="33" borderId="15" applyNumberFormat="0" applyAlignment="0" applyProtection="0"/>
    <xf numFmtId="0" fontId="29" fillId="0" borderId="0" applyNumberFormat="0" applyFill="0" applyBorder="0" applyAlignment="0" applyProtection="0"/>
    <xf numFmtId="0" fontId="30" fillId="34" borderId="0" applyNumberFormat="0" applyBorder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35" borderId="14" applyNumberFormat="0" applyAlignment="0" applyProtection="0"/>
    <xf numFmtId="0" fontId="35" fillId="0" borderId="19" applyNumberFormat="0" applyFill="0" applyAlignment="0" applyProtection="0"/>
    <xf numFmtId="0" fontId="36" fillId="36" borderId="0" applyNumberFormat="0" applyBorder="0" applyAlignment="0" applyProtection="0"/>
    <xf numFmtId="0" fontId="22" fillId="0" borderId="0"/>
    <xf numFmtId="0" fontId="14" fillId="0" borderId="0"/>
    <xf numFmtId="0" fontId="9" fillId="0" borderId="0"/>
    <xf numFmtId="0" fontId="20" fillId="0" borderId="0"/>
    <xf numFmtId="0" fontId="9" fillId="0" borderId="0"/>
    <xf numFmtId="0" fontId="15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16" fillId="0" borderId="0"/>
    <xf numFmtId="0" fontId="18" fillId="0" borderId="0"/>
    <xf numFmtId="0" fontId="19" fillId="0" borderId="0"/>
    <xf numFmtId="0" fontId="21" fillId="0" borderId="0"/>
    <xf numFmtId="0" fontId="7" fillId="37" borderId="20" applyNumberFormat="0" applyFont="0" applyAlignment="0" applyProtection="0"/>
    <xf numFmtId="0" fontId="6" fillId="37" borderId="20" applyNumberFormat="0" applyFont="0" applyAlignment="0" applyProtection="0"/>
    <xf numFmtId="0" fontId="5" fillId="37" borderId="20" applyNumberFormat="0" applyFont="0" applyAlignment="0" applyProtection="0"/>
    <xf numFmtId="0" fontId="4" fillId="37" borderId="20" applyNumberFormat="0" applyFont="0" applyAlignment="0" applyProtection="0"/>
    <xf numFmtId="0" fontId="3" fillId="37" borderId="20" applyNumberFormat="0" applyFont="0" applyAlignment="0" applyProtection="0"/>
    <xf numFmtId="0" fontId="2" fillId="37" borderId="20" applyNumberFormat="0" applyFont="0" applyAlignment="0" applyProtection="0"/>
    <xf numFmtId="0" fontId="1" fillId="37" borderId="20" applyNumberFormat="0" applyFont="0" applyAlignment="0" applyProtection="0"/>
    <xf numFmtId="0" fontId="37" fillId="32" borderId="21" applyNumberFormat="0" applyAlignment="0" applyProtection="0"/>
    <xf numFmtId="0" fontId="38" fillId="0" borderId="22" applyNumberFormat="0" applyFill="0" applyAlignment="0" applyProtection="0"/>
    <xf numFmtId="0" fontId="39" fillId="0" borderId="0" applyNumberFormat="0" applyFill="0" applyBorder="0" applyAlignment="0" applyProtection="0"/>
  </cellStyleXfs>
  <cellXfs count="59">
    <xf numFmtId="0" fontId="0" fillId="0" borderId="0" xfId="0"/>
    <xf numFmtId="0" fontId="10" fillId="0" borderId="0" xfId="1" applyFont="1" applyFill="1" applyBorder="1" applyAlignment="1" applyProtection="1">
      <protection locked="0"/>
    </xf>
    <xf numFmtId="0" fontId="8" fillId="0" borderId="0" xfId="0" applyFont="1"/>
    <xf numFmtId="0" fontId="0" fillId="0" borderId="0" xfId="0" applyFill="1"/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" fontId="11" fillId="3" borderId="2" xfId="2" applyNumberFormat="1" applyFont="1" applyFill="1" applyBorder="1" applyAlignment="1" applyProtection="1">
      <alignment horizontal="left" vertical="top" wrapText="1"/>
      <protection locked="0"/>
    </xf>
    <xf numFmtId="1" fontId="11" fillId="3" borderId="3" xfId="2" applyNumberFormat="1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/>
    <xf numFmtId="0" fontId="10" fillId="3" borderId="3" xfId="1" applyFont="1" applyFill="1" applyBorder="1" applyAlignment="1" applyProtection="1">
      <alignment horizontal="left" vertical="top" wrapText="1"/>
      <protection locked="0"/>
    </xf>
    <xf numFmtId="0" fontId="8" fillId="3" borderId="5" xfId="0" applyFont="1" applyFill="1" applyBorder="1"/>
    <xf numFmtId="164" fontId="10" fillId="0" borderId="2" xfId="1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Font="1"/>
    <xf numFmtId="0" fontId="17" fillId="4" borderId="0" xfId="0" applyFont="1" applyFill="1"/>
    <xf numFmtId="0" fontId="0" fillId="5" borderId="0" xfId="0" applyFill="1"/>
    <xf numFmtId="0" fontId="22" fillId="6" borderId="1" xfId="99" applyFont="1" applyFill="1" applyBorder="1"/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22" fillId="0" borderId="9" xfId="99" applyFont="1" applyBorder="1" applyAlignment="1">
      <alignment horizontal="center" vertical="center"/>
    </xf>
    <xf numFmtId="0" fontId="22" fillId="0" borderId="1" xfId="99" applyFont="1" applyBorder="1"/>
    <xf numFmtId="0" fontId="0" fillId="0" borderId="10" xfId="0" applyBorder="1" applyAlignment="1">
      <alignment horizontal="center"/>
    </xf>
    <xf numFmtId="4" fontId="22" fillId="0" borderId="0" xfId="99" applyNumberFormat="1" applyFont="1" applyAlignment="1">
      <alignment horizontal="right"/>
    </xf>
    <xf numFmtId="49" fontId="9" fillId="0" borderId="9" xfId="99" applyNumberFormat="1" applyFont="1" applyBorder="1" applyAlignment="1">
      <alignment horizontal="center" vertical="center"/>
    </xf>
    <xf numFmtId="0" fontId="9" fillId="0" borderId="1" xfId="99" applyFont="1" applyBorder="1"/>
    <xf numFmtId="0" fontId="22" fillId="0" borderId="0" xfId="99" applyNumberFormat="1" applyFont="1"/>
    <xf numFmtId="14" fontId="22" fillId="0" borderId="0" xfId="99" applyNumberFormat="1" applyFont="1" applyAlignment="1">
      <alignment horizontal="right"/>
    </xf>
    <xf numFmtId="0" fontId="22" fillId="0" borderId="0" xfId="99" applyFont="1"/>
    <xf numFmtId="0" fontId="9" fillId="0" borderId="9" xfId="99" applyFont="1" applyBorder="1" applyAlignment="1">
      <alignment horizontal="center"/>
    </xf>
    <xf numFmtId="0" fontId="9" fillId="0" borderId="0" xfId="99" applyNumberFormat="1" applyFont="1"/>
    <xf numFmtId="14" fontId="9" fillId="0" borderId="0" xfId="99" applyNumberFormat="1" applyFont="1" applyAlignment="1">
      <alignment horizontal="right"/>
    </xf>
    <xf numFmtId="0" fontId="9" fillId="0" borderId="0" xfId="99" applyFont="1"/>
    <xf numFmtId="4" fontId="9" fillId="0" borderId="0" xfId="99" applyNumberFormat="1" applyFont="1" applyAlignment="1">
      <alignment horizontal="right"/>
    </xf>
    <xf numFmtId="0" fontId="22" fillId="0" borderId="0" xfId="99" applyNumberFormat="1" applyFont="1" applyFill="1"/>
    <xf numFmtId="14" fontId="22" fillId="0" borderId="0" xfId="99" applyNumberFormat="1" applyFont="1" applyFill="1" applyAlignment="1">
      <alignment horizontal="right"/>
    </xf>
    <xf numFmtId="0" fontId="22" fillId="0" borderId="0" xfId="99" applyFont="1" applyFill="1"/>
    <xf numFmtId="4" fontId="22" fillId="0" borderId="0" xfId="99" applyNumberFormat="1" applyFont="1" applyFill="1" applyAlignment="1">
      <alignment horizontal="right"/>
    </xf>
    <xf numFmtId="0" fontId="22" fillId="4" borderId="0" xfId="99" applyNumberFormat="1" applyFont="1" applyFill="1"/>
    <xf numFmtId="14" fontId="22" fillId="4" borderId="0" xfId="99" applyNumberFormat="1" applyFont="1" applyFill="1" applyAlignment="1">
      <alignment horizontal="right"/>
    </xf>
    <xf numFmtId="0" fontId="22" fillId="4" borderId="0" xfId="99" applyFont="1" applyFill="1"/>
    <xf numFmtId="4" fontId="22" fillId="4" borderId="0" xfId="99" applyNumberFormat="1" applyFont="1" applyFill="1" applyAlignment="1">
      <alignment horizontal="right"/>
    </xf>
    <xf numFmtId="0" fontId="22" fillId="4" borderId="9" xfId="99" applyFont="1" applyFill="1" applyBorder="1" applyAlignment="1">
      <alignment horizontal="center" vertical="center"/>
    </xf>
    <xf numFmtId="0" fontId="22" fillId="4" borderId="1" xfId="99" applyFont="1" applyFill="1" applyBorder="1"/>
    <xf numFmtId="0" fontId="0" fillId="4" borderId="10" xfId="0" applyFill="1" applyBorder="1" applyAlignment="1">
      <alignment horizontal="center"/>
    </xf>
    <xf numFmtId="0" fontId="22" fillId="0" borderId="9" xfId="99" applyFont="1" applyFill="1" applyBorder="1" applyAlignment="1">
      <alignment horizontal="center" vertical="center"/>
    </xf>
    <xf numFmtId="0" fontId="22" fillId="0" borderId="1" xfId="99" applyFont="1" applyFill="1" applyBorder="1"/>
    <xf numFmtId="0" fontId="0" fillId="0" borderId="10" xfId="0" applyFill="1" applyBorder="1" applyAlignment="1">
      <alignment horizontal="center"/>
    </xf>
    <xf numFmtId="14" fontId="22" fillId="0" borderId="10" xfId="99" applyNumberFormat="1" applyFont="1" applyFill="1" applyBorder="1" applyAlignment="1">
      <alignment horizontal="center"/>
    </xf>
    <xf numFmtId="0" fontId="9" fillId="0" borderId="1" xfId="99" applyFont="1" applyFill="1" applyBorder="1"/>
    <xf numFmtId="0" fontId="22" fillId="4" borderId="11" xfId="99" applyFont="1" applyFill="1" applyBorder="1"/>
    <xf numFmtId="0" fontId="22" fillId="4" borderId="12" xfId="99" applyFont="1" applyFill="1" applyBorder="1"/>
    <xf numFmtId="0" fontId="0" fillId="4" borderId="13" xfId="0" applyFill="1" applyBorder="1" applyAlignment="1">
      <alignment horizontal="center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left" vertical="top"/>
    </xf>
  </cellXfs>
  <cellStyles count="123">
    <cellStyle name="%" xfId="1"/>
    <cellStyle name="% 3" xfId="2"/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60% - Accent1 2" xfId="75"/>
    <cellStyle name="60% - Accent2 2" xfId="76"/>
    <cellStyle name="60% - Accent3 2" xfId="77"/>
    <cellStyle name="60% - Accent4 2" xfId="78"/>
    <cellStyle name="60% - Accent5 2" xfId="79"/>
    <cellStyle name="60% - Accent6 2" xfId="80"/>
    <cellStyle name="Accent1 2" xfId="81"/>
    <cellStyle name="Accent2 2" xfId="82"/>
    <cellStyle name="Accent3 2" xfId="83"/>
    <cellStyle name="Accent4 2" xfId="84"/>
    <cellStyle name="Accent5 2" xfId="85"/>
    <cellStyle name="Accent6 2" xfId="86"/>
    <cellStyle name="Bad 2" xfId="87"/>
    <cellStyle name="Calculation 2" xfId="88"/>
    <cellStyle name="Check Cell 2" xfId="89"/>
    <cellStyle name="Explanatory Text 2" xfId="90"/>
    <cellStyle name="Good 2" xfId="91"/>
    <cellStyle name="Heading 1 2" xfId="92"/>
    <cellStyle name="Heading 2 2" xfId="93"/>
    <cellStyle name="Heading 3 2" xfId="94"/>
    <cellStyle name="Heading 4 2" xfId="95"/>
    <cellStyle name="Input 2" xfId="96"/>
    <cellStyle name="Linked Cell 2" xfId="97"/>
    <cellStyle name="Neutral 2" xfId="98"/>
    <cellStyle name="Normal" xfId="0" builtinId="0"/>
    <cellStyle name="Normal 11" xfId="99"/>
    <cellStyle name="Normal 2" xfId="100"/>
    <cellStyle name="Normal 2 2" xfId="101"/>
    <cellStyle name="Normal 2 3" xfId="102"/>
    <cellStyle name="Normal 2_Табель" xfId="103"/>
    <cellStyle name="Normal 3" xfId="104"/>
    <cellStyle name="Normal 3 2" xfId="105"/>
    <cellStyle name="Normal 3 3" xfId="106"/>
    <cellStyle name="Normal 3_Табель" xfId="107"/>
    <cellStyle name="Normal 4" xfId="108"/>
    <cellStyle name="Normal 5" xfId="109"/>
    <cellStyle name="Normal 6" xfId="110"/>
    <cellStyle name="Normal 7" xfId="111"/>
    <cellStyle name="Normal 8" xfId="112"/>
    <cellStyle name="Note 2" xfId="113"/>
    <cellStyle name="Note 3" xfId="114"/>
    <cellStyle name="Note 4" xfId="115"/>
    <cellStyle name="Note 5" xfId="116"/>
    <cellStyle name="Note 6" xfId="117"/>
    <cellStyle name="Note 7" xfId="118"/>
    <cellStyle name="Note 8" xfId="119"/>
    <cellStyle name="Output 2" xfId="120"/>
    <cellStyle name="Total 2" xfId="121"/>
    <cellStyle name="Warning Text 2" xfId="12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outlinePr summaryRight="0"/>
  </sheetPr>
  <dimension ref="A1:BL33"/>
  <sheetViews>
    <sheetView tabSelected="1" zoomScale="70" zoomScaleNormal="70" workbookViewId="0">
      <pane xSplit="1" ySplit="2" topLeftCell="B3" activePane="bottomRight" state="frozen"/>
      <selection pane="topRight" activeCell="E1" sqref="E1"/>
      <selection pane="bottomLeft" activeCell="A7" sqref="A7"/>
      <selection pane="bottomRight" activeCell="S5" sqref="S5:AH5"/>
    </sheetView>
  </sheetViews>
  <sheetFormatPr defaultRowHeight="15" outlineLevelCol="1"/>
  <cols>
    <col min="3" max="17" width="5.7109375" customWidth="1"/>
    <col min="18" max="18" width="5.5703125" customWidth="1"/>
    <col min="19" max="34" width="5.7109375" customWidth="1"/>
    <col min="35" max="35" width="5.140625" customWidth="1"/>
    <col min="36" max="36" width="6.140625" customWidth="1"/>
    <col min="37" max="37" width="6.140625" customWidth="1" collapsed="1"/>
    <col min="38" max="64" width="6.140625" hidden="1" customWidth="1" outlineLevel="1"/>
  </cols>
  <sheetData>
    <row r="1" spans="1:64" ht="15.75" thickBot="1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64" s="7" customFormat="1" ht="48" customHeight="1">
      <c r="A2" s="4" t="s">
        <v>1</v>
      </c>
      <c r="B2" s="11" t="s">
        <v>32</v>
      </c>
      <c r="C2" s="13">
        <v>41821</v>
      </c>
      <c r="D2" s="13">
        <v>41822</v>
      </c>
      <c r="E2" s="13">
        <v>41823</v>
      </c>
      <c r="F2" s="13">
        <v>41824</v>
      </c>
      <c r="G2" s="13">
        <v>41825</v>
      </c>
      <c r="H2" s="13">
        <v>41826</v>
      </c>
      <c r="I2" s="13">
        <v>41827</v>
      </c>
      <c r="J2" s="13">
        <v>41828</v>
      </c>
      <c r="K2" s="13">
        <v>41829</v>
      </c>
      <c r="L2" s="13">
        <v>41830</v>
      </c>
      <c r="M2" s="13">
        <v>41831</v>
      </c>
      <c r="N2" s="13">
        <v>41832</v>
      </c>
      <c r="O2" s="13">
        <v>41833</v>
      </c>
      <c r="P2" s="13">
        <v>41834</v>
      </c>
      <c r="Q2" s="13">
        <v>41835</v>
      </c>
      <c r="R2" s="9" t="s">
        <v>29</v>
      </c>
      <c r="S2" s="13">
        <v>41836</v>
      </c>
      <c r="T2" s="13">
        <v>41837</v>
      </c>
      <c r="U2" s="13">
        <v>41838</v>
      </c>
      <c r="V2" s="13">
        <v>41839</v>
      </c>
      <c r="W2" s="13">
        <v>41840</v>
      </c>
      <c r="X2" s="13">
        <v>41841</v>
      </c>
      <c r="Y2" s="13">
        <v>41842</v>
      </c>
      <c r="Z2" s="13">
        <v>41843</v>
      </c>
      <c r="AA2" s="13">
        <v>41844</v>
      </c>
      <c r="AB2" s="13">
        <v>41845</v>
      </c>
      <c r="AC2" s="13">
        <v>41846</v>
      </c>
      <c r="AD2" s="13">
        <v>41847</v>
      </c>
      <c r="AE2" s="13">
        <v>41848</v>
      </c>
      <c r="AF2" s="13">
        <v>41849</v>
      </c>
      <c r="AG2" s="13">
        <v>41850</v>
      </c>
      <c r="AH2" s="13">
        <v>41851</v>
      </c>
      <c r="AI2" s="9" t="s">
        <v>28</v>
      </c>
      <c r="AJ2" s="8" t="s">
        <v>31</v>
      </c>
      <c r="AK2" s="5" t="s">
        <v>30</v>
      </c>
      <c r="AL2" s="5" t="s">
        <v>2</v>
      </c>
      <c r="AM2" s="5" t="s">
        <v>4</v>
      </c>
      <c r="AN2" s="5" t="s">
        <v>5</v>
      </c>
      <c r="AO2" s="5" t="s">
        <v>7</v>
      </c>
      <c r="AP2" s="5" t="s">
        <v>40</v>
      </c>
      <c r="AQ2" s="6" t="s">
        <v>3</v>
      </c>
      <c r="AR2" s="6" t="s">
        <v>6</v>
      </c>
      <c r="AS2" s="6" t="s">
        <v>8</v>
      </c>
      <c r="AT2" s="6" t="s">
        <v>9</v>
      </c>
      <c r="AU2" s="6" t="s">
        <v>10</v>
      </c>
      <c r="AV2" s="6" t="s">
        <v>11</v>
      </c>
      <c r="AW2" s="6" t="s">
        <v>12</v>
      </c>
      <c r="AX2" s="6" t="s">
        <v>13</v>
      </c>
      <c r="AY2" s="6" t="s">
        <v>14</v>
      </c>
      <c r="AZ2" s="6" t="s">
        <v>15</v>
      </c>
      <c r="BA2" s="6" t="s">
        <v>16</v>
      </c>
      <c r="BB2" s="6" t="s">
        <v>17</v>
      </c>
      <c r="BC2" s="6" t="s">
        <v>18</v>
      </c>
      <c r="BD2" s="6" t="s">
        <v>19</v>
      </c>
      <c r="BE2" s="6" t="s">
        <v>20</v>
      </c>
      <c r="BF2" s="6" t="s">
        <v>21</v>
      </c>
      <c r="BG2" s="6" t="s">
        <v>22</v>
      </c>
      <c r="BH2" s="6" t="s">
        <v>23</v>
      </c>
      <c r="BI2" s="6" t="s">
        <v>24</v>
      </c>
      <c r="BJ2" s="6" t="s">
        <v>25</v>
      </c>
      <c r="BK2" s="6" t="s">
        <v>26</v>
      </c>
      <c r="BL2" s="6" t="s">
        <v>27</v>
      </c>
    </row>
    <row r="3" spans="1:64" ht="15.75" thickBot="1">
      <c r="A3" s="2">
        <v>22800080</v>
      </c>
      <c r="B3" s="12" t="s">
        <v>34</v>
      </c>
      <c r="C3" s="14" t="s">
        <v>33</v>
      </c>
      <c r="D3" s="14" t="s">
        <v>8</v>
      </c>
      <c r="E3" s="14" t="s">
        <v>8</v>
      </c>
      <c r="F3" s="14">
        <v>11</v>
      </c>
      <c r="G3" s="14">
        <v>11</v>
      </c>
      <c r="H3" s="14" t="s">
        <v>8</v>
      </c>
      <c r="I3" s="14" t="s">
        <v>8</v>
      </c>
      <c r="J3" s="14" t="s">
        <v>33</v>
      </c>
      <c r="K3" s="14" t="s">
        <v>33</v>
      </c>
      <c r="L3" s="14" t="s">
        <v>8</v>
      </c>
      <c r="M3" s="14" t="s">
        <v>8</v>
      </c>
      <c r="N3" s="14">
        <v>11</v>
      </c>
      <c r="O3" s="14">
        <v>11</v>
      </c>
      <c r="P3" s="14" t="s">
        <v>8</v>
      </c>
      <c r="Q3" s="14" t="s">
        <v>8</v>
      </c>
      <c r="R3" s="10" t="e">
        <f>#VALUE!</f>
        <v>#VALUE!</v>
      </c>
      <c r="S3" s="14" t="s">
        <v>33</v>
      </c>
      <c r="T3" s="14" t="s">
        <v>33</v>
      </c>
      <c r="U3" s="14" t="s">
        <v>8</v>
      </c>
      <c r="V3" s="14" t="s">
        <v>8</v>
      </c>
      <c r="W3" s="14">
        <v>11</v>
      </c>
      <c r="X3" s="14">
        <v>11</v>
      </c>
      <c r="Y3" s="14" t="s">
        <v>8</v>
      </c>
      <c r="Z3" s="14" t="s">
        <v>8</v>
      </c>
      <c r="AA3" s="14" t="s">
        <v>33</v>
      </c>
      <c r="AB3" s="14" t="s">
        <v>33</v>
      </c>
      <c r="AC3" s="14" t="s">
        <v>8</v>
      </c>
      <c r="AD3" s="14" t="s">
        <v>8</v>
      </c>
      <c r="AE3" s="14">
        <v>11</v>
      </c>
      <c r="AF3" s="14">
        <v>11</v>
      </c>
      <c r="AG3" s="14" t="s">
        <v>8</v>
      </c>
      <c r="AH3" s="14" t="s">
        <v>8</v>
      </c>
      <c r="AI3" s="10" t="e">
        <f>#VALUE!</f>
        <v>#VALUE!</v>
      </c>
      <c r="AJ3" s="3" t="e">
        <f>#VALUE!</f>
        <v>#VALUE!</v>
      </c>
      <c r="AK3" t="e">
        <f t="shared" ref="AK3:AK10" si="0">AI3+R3</f>
        <v>#VALUE!</v>
      </c>
      <c r="AL3">
        <f t="shared" ref="AL3:AL10" si="1">COUNTIF(C3:AH3,"??н1")*1+COUNTIF(C3:AH3,"??н2")*2+COUNTIF(C3:AH3,"??н3")*3+COUNTIF(C3:AH3,"??н4")*4+COUNTIF(C3:AH3,"??н5")*5+COUNTIF(C3:AH3,"??н6")*6+COUNTIF(C3:AH3,"??н7")*7+COUNTIF(C3:AH3,"??н8")*8+COUNTIF(C3:AH3,"?н1")*1+COUNTIF(C3:AH3,"?н2")*2+COUNTIF(C3:AH3,"?н3")*3+COUNTIF(C3:AH3,"?н4")*4+COUNTIF(C3:AH3,"?н5")*5+COUNTIF(C3:AH3,"?н6")*6+COUNTIF(C3:AH3,"?н7")*7+COUNTIF(C3:AH3,"?н8")*8+COUNTIF(C3:AH3,"?????н1")*1+COUNTIF(C3:AH3,"?????н2")*2+COUNTIF(C3:AH3,"?????н3")*3+COUNTIF(C3:AH3,"?????н4")*4+COUNTIF(C3:AH3,"?????н5")*5+COUNTIF(C3:AH3,"?????н6")*6+COUNTIF(C3:AH3,"?????н7")*7+COUNTIF(C3:AH3,"?????н8")*8+COUNTIF(C3:AH3,"???н1")*1+COUNTIF(C3:AH3,"???н2")*2+COUNTIF(C3:AH3,"???н3")*3+COUNTIF(C3:AH3,"???н4")*4+COUNTIF(C3:AH3,"???н5")*5+COUNTIF(C3:AH3,"???н6")*6+COUNTIF(C3:AH3,"???н7")*7+COUNTIF(C3:AH3,"???н8")*8+COUNTIF(C3:AH3,"????н1")*1+COUNTIF(C3:AH3,"????н2")*2+COUNTIF(C3:AH3,"????н3")*3+COUNTIF(C3:AH3,"????н4")*4+COUNTIF(C3:AH3,"????н5")*5+COUNTIF(C3:AH3,"????н6")*6+COUNTIF(C3:AH3,"????н7")*7+COUNTIF(C3:AH3,"????н8")*8</f>
        <v>49</v>
      </c>
      <c r="AM3">
        <f t="shared" ref="AM3:AM10" si="2">COUNTIF(C3:AH3,"дрв1")*1+COUNTIF(C3:AH3,"дрв2")*2+COUNTIF(C3:AH3,"дрв3")*3+COUNTIF(C3:AH3,"дрв4")*4+COUNTIF(C3:AH3,"дрв5")*5+COUNTIF(C3:AH3,"дрв6")*6+COUNTIF(C3:AH3,"дрв7")*7+COUNTIF(C3:AH3,"дрв8")*8+COUNTIF(C3:AH3,"дрв9")*9+COUNTIF(C3:AH3,"дрв10")*10+COUNTIF(C3:AH3,"дрв11")*11+COUNTIF(C3:AH3,"дрв12")*12+COUNTIF(C3:AH3,"дрв13")*13+COUNTIF(C3:AH3,"дрв14")*14+COUNTIF(C3:AH3,"дрв15")*15+COUNTIF(C3:AH3,"дрв16")*16+COUNTIF(C3:AH3,"дрв17")*17+COUNTIF(C3:AH3,"дрв18")*18+COUNTIF(C3:AH3,"дрв19")*19+COUNTIF(C3:AH3,"дрв20")*20+COUNTIF(C3:AH3,"дрв21")*21+COUNTIF(C3:AH3,"дрв22")*22+COUNTIF(C3:AH3,"дрв23")*23+COUNTIF(C3:AH3,"дрв24")*24+COUNTIF(C3:AH3,"дрв1н?")*1+COUNTIF(C3:AH3,"дрв2н?")*2+COUNTIF(C3:AH3,"дрв3н?")*3+COUNTIF(C3:AH3,"дрв4н?")*4+COUNTIF(C3:AH3,"дрв5н?")*5+COUNTIF(C3:AH3,"дрв6н?")*6+COUNTIF(C3:AH3,"дрв7н?")*7+COUNTIF(C3:AH3,"дрв8н?")*8+COUNTIF(C3:AH3,"дрв9н?")*9+COUNTIF(C3:AH3,"дрв10н?")*10+COUNTIF(C3:AH3,"дрв11н?")*11+COUNTIF(C3:AH3,"дрв12н?")*12+COUNTIF(C3:AH3,"дрв13н?")*13+COUNTIF(C3:AH3,"дрв14н?")*14+COUNTIF(C3:AH3,"дрв15н?")*15+COUNTIF(C3:AH3,"дрв16н?")*16+COUNTIF(C3:AH3,"дрв17н?")*17+COUNTIF(C3:AH3,"дрв18н?")*18+COUNTIF(C3:AH3,"дрв19н?")*19+COUNTIF(C3:AH3,"дрв20н?")*20+COUNTIF(C3:AH3,"дрв21н?")*21+COUNTIF(C3:AH3,"дрв22н?")*22+COUNTIF(C3:AH3,"дрв23н?")*23+COUNTIF(C3:AH3,"дрв24н?")*24</f>
        <v>0</v>
      </c>
      <c r="AN3">
        <f t="shared" ref="AN3:AN10" si="3">+COUNTIF(C3:AH3,"рв1")*1+COUNTIF(C3:AH3,"рв2")*2+COUNTIF(C3:AH3,"рв3")*3+COUNTIF(C3:AH3,"рв4")*4+COUNTIF(C3:AH3,"рв5")*5+COUNTIF(C3:AH3,"рв6")*6+COUNTIF(C3:AH3,"рв7")*7+COUNTIF(C3:AH3,"рв8")*8+COUNTIF(C3:AH3,"рв9")*9+COUNTIF(C3:AH3,"рв10")*10+COUNTIF(C3:AH3,"рв11")*11+COUNTIF(C3:AH3,"рв12")*12+COUNTIF(C3:AH3,"рв13")*13+COUNTIF(C3:AH3,"рв14")*14+COUNTIF(C3:AH3,"рв15")*15+COUNTIF(C3:AH3,"рв16")*16+COUNTIF(C3:AH3,"рв17")*17+COUNTIF(C3:AH3,"рв18")*18+COUNTIF(C3:AH3,"рв19")*19+COUNTIF(C3:AH3,"рв20")*20+COUNTIF(C3:AH3,"рв21")*21+COUNTIF(C3:AH3,"рв22")*22+COUNTIF(C3:AH3,"рв23")*23+COUNTIF(C3:AH3,"рв24")*24+COUNTIF(C3:AH3,"рв1н?")*1+COUNTIF(C3:AH3,"рв2н?")*2+COUNTIF(C3:AH3,"рв3н?")*3+COUNTIF(C3:AH3,"рв4н?")*4+COUNTIF(C3:AH3,"рв5н?")*5+COUNTIF(C3:AH3,"рв6н?")*6+COUNTIF(C3:AH3,"рв7н?")*7+COUNTIF(C3:AH3,"рв8н?")*8+COUNTIF(C3:AH3,"рв9н?")*9+COUNTIF(C3:AH3,"рв10н?")*10+COUNTIF(C3:AH3,"рв11н?")*11+COUNTIF(C3:AH3,"рв12н?")*12+COUNTIF(C3:AH3,"рв13н?")*13+COUNTIF(C3:AH3,"рв14н?")*14+COUNTIF(C3:AH3,"рв15н?")*15+COUNTIF(C3:AH3,"рв16н?")*16+COUNTIF(C3:AH3,"рв17н?")*17+COUNTIF(C3:AH3,"рв18н?")*18+COUNTIF(C3:AH3,"рв19н?")*19+COUNTIF(C3:AH3,"рв20н?")*20+COUNTIF(C3:AH3,"рв21н?")*21+COUNTIF(C3:AH3,"рв22н?")*22+COUNTIF(C3:AH3,"рв23н?")*23+COUNTIF(C3:AH3,"рв24н?")*24</f>
        <v>0</v>
      </c>
      <c r="AO3">
        <f t="shared" ref="AO3:AO10" si="4">+COUNTIF(C3:AH3,"с1")*1+COUNTIF(C3:AH3,"с2")*2+COUNTIF(C3:AH3,"с3")*3+COUNTIF(C3:AH3,"с4")*4+COUNTIF(C3:AH3,"с5")*5+COUNTIF(C3:AH3,"с6")*6+COUNTIF(C3:AH3,"с7")*7+COUNTIF(C3:AH3,"с8")*8+COUNTIF(C3:AH3,"с9")*9+COUNTIF(C3:AH3,"с10")*10+COUNTIF(C3:AH3,"с11")*11+COUNTIF(C3:AH3,"с12")*12+COUNTIF(C3:AH3,"с13")*13+COUNTIF(C3:AH3,"с14")*14+COUNTIF(C3:AH3,"с15")*15+COUNTIF(C3:AH3,"с16")*16+COUNTIF(C3:AH3,"с17")*17+COUNTIF(C3:AH3,"с18")*18+COUNTIF(C3:AH3,"с19")*19+COUNTIF(C3:AH3,"с20")*20+COUNTIF(C3:AH3,"с21")*21+COUNTIF(C3:AH3,"с22")*22+COUNTIF(C3:AH3,"с23")*23+COUNTIF(C3:AH3,"с24")*24+COUNTIF(C3:AH3,"с1н?")*1+COUNTIF(C3:AH3,"с2н?")*2+COUNTIF(C3:AH3,"с3н?")*3+COUNTIF(C3:AH3,"с4н?")*4+COUNTIF(C3:AH3,"с5н?")*5+COUNTIF(C3:AH3,"с6н?")*6+COUNTIF(C3:AH3,"с7н?")*7+COUNTIF(C3:AH3,"с8н?")*8+COUNTIF(C3:AH3,"с9н?")*9+COUNTIF(C3:AH3,"с10н?")*10+COUNTIF(C3:AH3,"с11н?")*11+COUNTIF(C3:AH3,"с12н?")*12+COUNTIF(C3:AH3,"с13н?")*13+COUNTIF(C3:AH3,"с14н?")*14+COUNTIF(C3:AH3,"с15н?")*15+COUNTIF(C3:AH3,"с16н?")*16+COUNTIF(C3:AH3,"с17н?")*17+COUNTIF(C3:AH3,"с18н?")*18+COUNTIF(C3:AH3,"с19н?")*19+COUNTIF(C3:AH3,"с20н?")*20+COUNTIF(C3:AH3,"с21н?")*21+COUNTIF(C3:AH3,"с22н?")*22+COUNTIF(C3:AH3,"с23н?")*23+COUNTIF(C3:AH3,"с24н?")*24</f>
        <v>0</v>
      </c>
      <c r="AP3">
        <f t="shared" ref="AP3:AP10" si="5">COUNTIF(C3:AH3,"ов1")*1+COUNTIF(C3:AH3,"ов2")*2+COUNTIF(C3:AH3,"ов3")*3+COUNTIF(C3:AH3,"ов4")*4+COUNTIF(C3:AH3,"ов5")*5+COUNTIF(C3:AH3,"ов6")*6+COUNTIF(C3:AH3,"ов7")*7+COUNTIF(C3:AH3,"ов8")*8+COUNTIF(C3:AH3,"ов9")*9+COUNTIF(C3:AH3,"ов10")*10+COUNTIF(C3:AH3,"ов11")*11+COUNTIF(C3:AH3,"ов12")*12+COUNTIF(C3:AH3,"ов13")*13+COUNTIF(C3:AH3,"ов14")*14+COUNTIF(C3:AH3,"ов15")*15+COUNTIF(C3:AH3,"ов16")*16+COUNTIF(C3:AH3,"ов17")*17+COUNTIF(C3:AH3,"ов18")*18+COUNTIF(C3:AH3,"ов19")*19+COUNTIF(C3:AH3,"ов20")*20+COUNTIF(C3:AH3,"ов21")*21+COUNTIF(C3:AH3,"ов22")*22+COUNTIF(C3:AH3,"ов23")*23+COUNTIF(C3:AH3,"ов24")*24+COUNTIF(C3:AH3,"ов1н?")*1+COUNTIF(C3:AH3,"ов2н?")*2+COUNTIF(C3:AH3,"ов3н?")*3+COUNTIF(C3:AH3,"ов4н?")*4+COUNTIF(C3:AH3,"ов5н?")*5+COUNTIF(C3:AH3,"ов6н?")*6+COUNTIF(C3:AH3,"ов7н?")*7+COUNTIF(C3:AH3,"ов8н?")*8+COUNTIF(C3:AH3,"ов9н?")*9+COUNTIF(C3:AH3,"ов10н?")*10+COUNTIF(C3:AH3,"ов11н?")*11+COUNTIF(C3:AH3,"ов12н?")*12+COUNTIF(C3:AH3,"ов13н?")*13+COUNTIF(C3:AH3,"ов14н?")*14+COUNTIF(C3:AH3,"ов15н?")*15+COUNTIF(C3:AH3,"ов16н?")*16+COUNTIF(C3:AH3,"ов17н?")*17+COUNTIF(C3:AH3,"ов18н?")*18+COUNTIF(C3:AH3,"ов19н?")*19+COUNTIF(C3:AH3,"ов20н?")*20+COUNTIF(C3:AH3,"ов21н?")*21+COUNTIF(C3:AH3,"ов22н?")*22+COUNTIF(C3:AH3,"ов23н?")*23+COUNTIF(C3:AH3,"ов24н?")*24</f>
        <v>0</v>
      </c>
      <c r="AQ3">
        <f t="shared" ref="AQ3:AQ10" si="6">COUNTIF($C3:$AH3,$AQ$2)</f>
        <v>0</v>
      </c>
      <c r="AR3">
        <f t="shared" ref="AR3:BA10" si="7">COUNTIF($C3:$AH3,AR$2)</f>
        <v>0</v>
      </c>
      <c r="AS3">
        <f t="shared" si="7"/>
        <v>16</v>
      </c>
      <c r="AT3">
        <f t="shared" si="7"/>
        <v>0</v>
      </c>
      <c r="AU3">
        <f t="shared" si="7"/>
        <v>0</v>
      </c>
      <c r="AV3">
        <f t="shared" si="7"/>
        <v>0</v>
      </c>
      <c r="AW3">
        <f t="shared" si="7"/>
        <v>0</v>
      </c>
      <c r="AX3">
        <f t="shared" si="7"/>
        <v>0</v>
      </c>
      <c r="AY3">
        <f t="shared" si="7"/>
        <v>0</v>
      </c>
      <c r="AZ3">
        <f t="shared" si="7"/>
        <v>0</v>
      </c>
      <c r="BA3">
        <f t="shared" si="7"/>
        <v>0</v>
      </c>
      <c r="BB3">
        <f t="shared" ref="BB3:BL10" si="8">COUNTIF($C3:$AH3,BB$2)</f>
        <v>0</v>
      </c>
      <c r="BC3">
        <f t="shared" si="8"/>
        <v>0</v>
      </c>
      <c r="BD3">
        <f t="shared" si="8"/>
        <v>0</v>
      </c>
      <c r="BE3">
        <f t="shared" si="8"/>
        <v>0</v>
      </c>
      <c r="BF3">
        <f t="shared" si="8"/>
        <v>0</v>
      </c>
      <c r="BG3">
        <f t="shared" si="8"/>
        <v>0</v>
      </c>
      <c r="BH3">
        <f t="shared" si="8"/>
        <v>0</v>
      </c>
      <c r="BI3">
        <f t="shared" si="8"/>
        <v>0</v>
      </c>
      <c r="BJ3">
        <f t="shared" si="8"/>
        <v>0</v>
      </c>
      <c r="BK3">
        <f t="shared" si="8"/>
        <v>0</v>
      </c>
      <c r="BL3">
        <f t="shared" si="8"/>
        <v>0</v>
      </c>
    </row>
    <row r="4" spans="1:64" ht="15.75" thickBot="1">
      <c r="A4" s="2">
        <v>22800113</v>
      </c>
      <c r="B4" s="12" t="s">
        <v>36</v>
      </c>
      <c r="C4" s="14">
        <v>8</v>
      </c>
      <c r="D4" s="14">
        <v>8</v>
      </c>
      <c r="E4" s="14">
        <v>8</v>
      </c>
      <c r="F4" s="14">
        <v>8</v>
      </c>
      <c r="G4" s="14" t="s">
        <v>8</v>
      </c>
      <c r="H4" s="14" t="s">
        <v>8</v>
      </c>
      <c r="I4" s="14">
        <v>8</v>
      </c>
      <c r="J4" s="14">
        <v>8</v>
      </c>
      <c r="K4" s="14">
        <v>8</v>
      </c>
      <c r="L4" s="14">
        <v>8</v>
      </c>
      <c r="M4" s="14">
        <v>8</v>
      </c>
      <c r="N4" s="14" t="s">
        <v>8</v>
      </c>
      <c r="O4" s="14" t="s">
        <v>8</v>
      </c>
      <c r="P4" s="14">
        <v>8</v>
      </c>
      <c r="Q4" s="14">
        <v>8</v>
      </c>
      <c r="R4" s="10" t="e">
        <f>#VALUE!</f>
        <v>#VALUE!</v>
      </c>
      <c r="S4" s="14">
        <v>8</v>
      </c>
      <c r="T4" s="14">
        <v>8</v>
      </c>
      <c r="U4" s="14">
        <v>8</v>
      </c>
      <c r="V4" s="14" t="s">
        <v>8</v>
      </c>
      <c r="W4" s="14" t="s">
        <v>8</v>
      </c>
      <c r="X4" s="14">
        <v>8</v>
      </c>
      <c r="Y4" s="14">
        <v>8</v>
      </c>
      <c r="Z4" s="14">
        <v>8</v>
      </c>
      <c r="AA4" s="14">
        <v>8</v>
      </c>
      <c r="AB4" s="14">
        <v>8</v>
      </c>
      <c r="AC4" s="14" t="s">
        <v>8</v>
      </c>
      <c r="AD4" s="14" t="s">
        <v>8</v>
      </c>
      <c r="AE4" s="14">
        <v>8</v>
      </c>
      <c r="AF4" s="14">
        <v>8</v>
      </c>
      <c r="AG4" s="14">
        <v>8</v>
      </c>
      <c r="AH4" s="14">
        <v>8</v>
      </c>
      <c r="AI4" s="10" t="e">
        <f>#VALUE!</f>
        <v>#VALUE!</v>
      </c>
      <c r="AJ4" s="3" t="e">
        <f>#VALUE!</f>
        <v>#VALUE!</v>
      </c>
      <c r="AK4" t="e">
        <f t="shared" si="0"/>
        <v>#VALUE!</v>
      </c>
      <c r="AL4">
        <f t="shared" si="1"/>
        <v>0</v>
      </c>
      <c r="AM4">
        <f t="shared" si="2"/>
        <v>0</v>
      </c>
      <c r="AN4">
        <f t="shared" si="3"/>
        <v>0</v>
      </c>
      <c r="AO4">
        <f t="shared" si="4"/>
        <v>0</v>
      </c>
      <c r="AP4">
        <f t="shared" si="5"/>
        <v>0</v>
      </c>
      <c r="AQ4">
        <f t="shared" si="6"/>
        <v>0</v>
      </c>
      <c r="AR4">
        <f t="shared" si="7"/>
        <v>0</v>
      </c>
      <c r="AS4">
        <f t="shared" si="7"/>
        <v>8</v>
      </c>
      <c r="AT4">
        <f t="shared" si="7"/>
        <v>0</v>
      </c>
      <c r="AU4">
        <f t="shared" si="7"/>
        <v>0</v>
      </c>
      <c r="AV4">
        <f t="shared" si="7"/>
        <v>0</v>
      </c>
      <c r="AW4">
        <f t="shared" si="7"/>
        <v>0</v>
      </c>
      <c r="AX4">
        <f t="shared" si="7"/>
        <v>0</v>
      </c>
      <c r="AY4">
        <f t="shared" si="7"/>
        <v>0</v>
      </c>
      <c r="AZ4">
        <f t="shared" si="7"/>
        <v>0</v>
      </c>
      <c r="BA4">
        <f t="shared" si="7"/>
        <v>0</v>
      </c>
      <c r="BB4">
        <f t="shared" si="8"/>
        <v>0</v>
      </c>
      <c r="BC4">
        <f t="shared" si="8"/>
        <v>0</v>
      </c>
      <c r="BD4">
        <f t="shared" si="8"/>
        <v>0</v>
      </c>
      <c r="BE4">
        <f t="shared" si="8"/>
        <v>0</v>
      </c>
      <c r="BF4">
        <f t="shared" si="8"/>
        <v>0</v>
      </c>
      <c r="BG4">
        <f t="shared" si="8"/>
        <v>0</v>
      </c>
      <c r="BH4">
        <f t="shared" si="8"/>
        <v>0</v>
      </c>
      <c r="BI4">
        <f t="shared" si="8"/>
        <v>0</v>
      </c>
      <c r="BJ4">
        <f t="shared" si="8"/>
        <v>0</v>
      </c>
      <c r="BK4">
        <f t="shared" si="8"/>
        <v>0</v>
      </c>
      <c r="BL4">
        <f t="shared" si="8"/>
        <v>0</v>
      </c>
    </row>
    <row r="5" spans="1:64" ht="15.75" thickBot="1">
      <c r="A5" s="2">
        <v>22800170</v>
      </c>
      <c r="B5" s="12" t="s">
        <v>35</v>
      </c>
      <c r="C5" s="14">
        <v>11</v>
      </c>
      <c r="D5" s="14" t="s">
        <v>8</v>
      </c>
      <c r="E5" s="14" t="s">
        <v>8</v>
      </c>
      <c r="F5" s="14" t="s">
        <v>33</v>
      </c>
      <c r="G5" s="14" t="s">
        <v>33</v>
      </c>
      <c r="H5" s="14" t="s">
        <v>8</v>
      </c>
      <c r="I5" s="14" t="s">
        <v>8</v>
      </c>
      <c r="J5" s="14">
        <v>11</v>
      </c>
      <c r="K5" s="14">
        <v>11</v>
      </c>
      <c r="L5" s="14" t="s">
        <v>8</v>
      </c>
      <c r="M5" s="14" t="s">
        <v>8</v>
      </c>
      <c r="N5" s="14" t="s">
        <v>33</v>
      </c>
      <c r="O5" s="14" t="s">
        <v>33</v>
      </c>
      <c r="P5" s="14" t="s">
        <v>8</v>
      </c>
      <c r="Q5" s="14" t="s">
        <v>8</v>
      </c>
      <c r="R5" s="10" t="e">
        <f>#VALUE!</f>
        <v>#VALUE!</v>
      </c>
      <c r="S5" s="14">
        <v>11</v>
      </c>
      <c r="T5" s="14">
        <v>11</v>
      </c>
      <c r="U5" s="14" t="s">
        <v>8</v>
      </c>
      <c r="V5" s="14" t="s">
        <v>8</v>
      </c>
      <c r="W5" s="14" t="s">
        <v>33</v>
      </c>
      <c r="X5" s="14" t="s">
        <v>33</v>
      </c>
      <c r="Y5" s="14" t="s">
        <v>8</v>
      </c>
      <c r="Z5" s="14" t="s">
        <v>8</v>
      </c>
      <c r="AA5" s="14">
        <v>11</v>
      </c>
      <c r="AB5" s="14">
        <v>11</v>
      </c>
      <c r="AC5" s="14" t="s">
        <v>8</v>
      </c>
      <c r="AD5" s="14" t="s">
        <v>8</v>
      </c>
      <c r="AE5" s="14" t="s">
        <v>33</v>
      </c>
      <c r="AF5" s="14" t="s">
        <v>33</v>
      </c>
      <c r="AG5" s="14" t="s">
        <v>8</v>
      </c>
      <c r="AH5" s="14" t="s">
        <v>8</v>
      </c>
      <c r="AI5" s="10" t="e">
        <f>#VALUE!</f>
        <v>#VALUE!</v>
      </c>
      <c r="AJ5" s="3" t="e">
        <f>#VALUE!</f>
        <v>#VALUE!</v>
      </c>
      <c r="AK5" t="e">
        <f t="shared" si="0"/>
        <v>#VALUE!</v>
      </c>
      <c r="AL5">
        <f t="shared" si="1"/>
        <v>56</v>
      </c>
      <c r="AM5">
        <f t="shared" si="2"/>
        <v>0</v>
      </c>
      <c r="AN5">
        <f t="shared" si="3"/>
        <v>0</v>
      </c>
      <c r="AO5">
        <f t="shared" si="4"/>
        <v>0</v>
      </c>
      <c r="AP5">
        <f t="shared" si="5"/>
        <v>0</v>
      </c>
      <c r="AQ5">
        <f t="shared" si="6"/>
        <v>0</v>
      </c>
      <c r="AR5">
        <f t="shared" si="7"/>
        <v>0</v>
      </c>
      <c r="AS5">
        <f t="shared" si="7"/>
        <v>16</v>
      </c>
      <c r="AT5">
        <f t="shared" si="7"/>
        <v>0</v>
      </c>
      <c r="AU5">
        <f t="shared" si="7"/>
        <v>0</v>
      </c>
      <c r="AV5">
        <f t="shared" si="7"/>
        <v>0</v>
      </c>
      <c r="AW5">
        <f t="shared" si="7"/>
        <v>0</v>
      </c>
      <c r="AX5">
        <f t="shared" si="7"/>
        <v>0</v>
      </c>
      <c r="AY5">
        <f t="shared" si="7"/>
        <v>0</v>
      </c>
      <c r="AZ5">
        <f t="shared" si="7"/>
        <v>0</v>
      </c>
      <c r="BA5">
        <f t="shared" si="7"/>
        <v>0</v>
      </c>
      <c r="BB5">
        <f t="shared" si="8"/>
        <v>0</v>
      </c>
      <c r="BC5">
        <f t="shared" si="8"/>
        <v>0</v>
      </c>
      <c r="BD5">
        <f t="shared" si="8"/>
        <v>0</v>
      </c>
      <c r="BE5">
        <f t="shared" si="8"/>
        <v>0</v>
      </c>
      <c r="BF5">
        <f t="shared" si="8"/>
        <v>0</v>
      </c>
      <c r="BG5">
        <f t="shared" si="8"/>
        <v>0</v>
      </c>
      <c r="BH5">
        <f t="shared" si="8"/>
        <v>0</v>
      </c>
      <c r="BI5">
        <f t="shared" si="8"/>
        <v>0</v>
      </c>
      <c r="BJ5">
        <f t="shared" si="8"/>
        <v>0</v>
      </c>
      <c r="BK5">
        <f t="shared" si="8"/>
        <v>0</v>
      </c>
      <c r="BL5">
        <f t="shared" si="8"/>
        <v>0</v>
      </c>
    </row>
    <row r="6" spans="1:64" ht="15.75" thickBot="1">
      <c r="A6" s="2">
        <v>22800187</v>
      </c>
      <c r="B6" s="12" t="s">
        <v>35</v>
      </c>
      <c r="C6" s="14">
        <v>11</v>
      </c>
      <c r="D6" s="14" t="s">
        <v>8</v>
      </c>
      <c r="E6" s="14" t="s">
        <v>8</v>
      </c>
      <c r="F6" s="14" t="s">
        <v>33</v>
      </c>
      <c r="G6" s="14" t="s">
        <v>33</v>
      </c>
      <c r="H6" s="14" t="s">
        <v>8</v>
      </c>
      <c r="I6" s="14" t="s">
        <v>8</v>
      </c>
      <c r="J6" s="14">
        <v>11</v>
      </c>
      <c r="K6" s="14">
        <v>11</v>
      </c>
      <c r="L6" s="14" t="s">
        <v>8</v>
      </c>
      <c r="M6" s="14" t="s">
        <v>8</v>
      </c>
      <c r="N6" s="14" t="s">
        <v>33</v>
      </c>
      <c r="O6" s="14" t="s">
        <v>33</v>
      </c>
      <c r="P6" s="14" t="s">
        <v>8</v>
      </c>
      <c r="Q6" s="14" t="s">
        <v>8</v>
      </c>
      <c r="R6" s="10" t="e">
        <f>#VALUE!</f>
        <v>#VALUE!</v>
      </c>
      <c r="S6" s="14">
        <v>11</v>
      </c>
      <c r="T6" s="14">
        <v>11</v>
      </c>
      <c r="U6" s="14" t="s">
        <v>8</v>
      </c>
      <c r="V6" s="14" t="s">
        <v>8</v>
      </c>
      <c r="W6" s="14" t="s">
        <v>33</v>
      </c>
      <c r="X6" s="14" t="s">
        <v>33</v>
      </c>
      <c r="Y6" s="14" t="s">
        <v>8</v>
      </c>
      <c r="Z6" s="14" t="s">
        <v>8</v>
      </c>
      <c r="AA6" s="14">
        <v>11</v>
      </c>
      <c r="AB6" s="14">
        <v>11</v>
      </c>
      <c r="AC6" s="14" t="s">
        <v>8</v>
      </c>
      <c r="AD6" s="14" t="s">
        <v>8</v>
      </c>
      <c r="AE6" s="14" t="s">
        <v>33</v>
      </c>
      <c r="AF6" s="14" t="s">
        <v>33</v>
      </c>
      <c r="AG6" s="14" t="s">
        <v>8</v>
      </c>
      <c r="AH6" s="14" t="s">
        <v>8</v>
      </c>
      <c r="AI6" s="10" t="e">
        <f>#VALUE!</f>
        <v>#VALUE!</v>
      </c>
      <c r="AJ6" s="3" t="e">
        <f>#VALUE!</f>
        <v>#VALUE!</v>
      </c>
      <c r="AK6" t="e">
        <f t="shared" si="0"/>
        <v>#VALUE!</v>
      </c>
      <c r="AL6">
        <f t="shared" si="1"/>
        <v>56</v>
      </c>
      <c r="AM6">
        <f t="shared" si="2"/>
        <v>0</v>
      </c>
      <c r="AN6">
        <f t="shared" si="3"/>
        <v>0</v>
      </c>
      <c r="AO6">
        <f t="shared" si="4"/>
        <v>0</v>
      </c>
      <c r="AP6">
        <f t="shared" si="5"/>
        <v>0</v>
      </c>
      <c r="AQ6">
        <f t="shared" si="6"/>
        <v>0</v>
      </c>
      <c r="AR6">
        <f t="shared" si="7"/>
        <v>0</v>
      </c>
      <c r="AS6">
        <f t="shared" si="7"/>
        <v>16</v>
      </c>
      <c r="AT6">
        <f t="shared" si="7"/>
        <v>0</v>
      </c>
      <c r="AU6">
        <f t="shared" si="7"/>
        <v>0</v>
      </c>
      <c r="AV6">
        <f t="shared" si="7"/>
        <v>0</v>
      </c>
      <c r="AW6">
        <f t="shared" si="7"/>
        <v>0</v>
      </c>
      <c r="AX6">
        <f t="shared" si="7"/>
        <v>0</v>
      </c>
      <c r="AY6">
        <f t="shared" si="7"/>
        <v>0</v>
      </c>
      <c r="AZ6">
        <f t="shared" si="7"/>
        <v>0</v>
      </c>
      <c r="BA6">
        <f t="shared" si="7"/>
        <v>0</v>
      </c>
      <c r="BB6">
        <f t="shared" si="8"/>
        <v>0</v>
      </c>
      <c r="BC6">
        <f t="shared" si="8"/>
        <v>0</v>
      </c>
      <c r="BD6">
        <f t="shared" si="8"/>
        <v>0</v>
      </c>
      <c r="BE6">
        <f t="shared" si="8"/>
        <v>0</v>
      </c>
      <c r="BF6">
        <f t="shared" si="8"/>
        <v>0</v>
      </c>
      <c r="BG6">
        <f t="shared" si="8"/>
        <v>0</v>
      </c>
      <c r="BH6">
        <f t="shared" si="8"/>
        <v>0</v>
      </c>
      <c r="BI6">
        <f t="shared" si="8"/>
        <v>0</v>
      </c>
      <c r="BJ6">
        <f t="shared" si="8"/>
        <v>0</v>
      </c>
      <c r="BK6">
        <f t="shared" si="8"/>
        <v>0</v>
      </c>
      <c r="BL6">
        <f t="shared" si="8"/>
        <v>0</v>
      </c>
    </row>
    <row r="7" spans="1:64" ht="15.75" thickBot="1">
      <c r="A7" s="2">
        <v>22800811</v>
      </c>
      <c r="B7" s="12" t="s">
        <v>38</v>
      </c>
      <c r="C7" s="14">
        <v>11</v>
      </c>
      <c r="D7" s="14" t="s">
        <v>33</v>
      </c>
      <c r="E7" s="14" t="s">
        <v>8</v>
      </c>
      <c r="F7" s="14" t="s">
        <v>8</v>
      </c>
      <c r="G7" s="14">
        <v>11</v>
      </c>
      <c r="H7" s="14" t="s">
        <v>33</v>
      </c>
      <c r="I7" s="14" t="s">
        <v>8</v>
      </c>
      <c r="J7" s="14" t="s">
        <v>8</v>
      </c>
      <c r="K7" s="14">
        <v>11</v>
      </c>
      <c r="L7" s="14" t="s">
        <v>33</v>
      </c>
      <c r="M7" s="14" t="s">
        <v>8</v>
      </c>
      <c r="N7" s="14" t="s">
        <v>8</v>
      </c>
      <c r="O7" s="14">
        <v>11</v>
      </c>
      <c r="P7" s="14" t="s">
        <v>33</v>
      </c>
      <c r="Q7" s="14" t="s">
        <v>8</v>
      </c>
      <c r="R7" s="10" t="e">
        <f>#VALUE!</f>
        <v>#VALUE!</v>
      </c>
      <c r="S7" s="14" t="s">
        <v>8</v>
      </c>
      <c r="T7" s="14">
        <v>11</v>
      </c>
      <c r="U7" s="14" t="s">
        <v>33</v>
      </c>
      <c r="V7" s="14" t="s">
        <v>8</v>
      </c>
      <c r="W7" s="14" t="s">
        <v>8</v>
      </c>
      <c r="X7" s="14">
        <v>11</v>
      </c>
      <c r="Y7" s="14" t="s">
        <v>33</v>
      </c>
      <c r="Z7" s="14" t="s">
        <v>8</v>
      </c>
      <c r="AA7" s="14" t="s">
        <v>8</v>
      </c>
      <c r="AB7" s="14">
        <v>11</v>
      </c>
      <c r="AC7" s="14" t="s">
        <v>33</v>
      </c>
      <c r="AD7" s="14" t="s">
        <v>8</v>
      </c>
      <c r="AE7" s="14" t="s">
        <v>8</v>
      </c>
      <c r="AF7" s="14">
        <v>11</v>
      </c>
      <c r="AG7" s="14" t="s">
        <v>33</v>
      </c>
      <c r="AH7" s="14" t="s">
        <v>8</v>
      </c>
      <c r="AI7" s="10" t="e">
        <f>#VALUE!</f>
        <v>#VALUE!</v>
      </c>
      <c r="AJ7" s="3" t="e">
        <f>#VALUE!</f>
        <v>#VALUE!</v>
      </c>
      <c r="AK7" t="e">
        <f t="shared" si="0"/>
        <v>#VALUE!</v>
      </c>
      <c r="AL7">
        <f t="shared" si="1"/>
        <v>56</v>
      </c>
      <c r="AM7">
        <f t="shared" si="2"/>
        <v>0</v>
      </c>
      <c r="AN7">
        <f t="shared" si="3"/>
        <v>0</v>
      </c>
      <c r="AO7">
        <f t="shared" si="4"/>
        <v>0</v>
      </c>
      <c r="AP7">
        <f t="shared" si="5"/>
        <v>0</v>
      </c>
      <c r="AQ7">
        <f t="shared" si="6"/>
        <v>0</v>
      </c>
      <c r="AR7">
        <f t="shared" si="7"/>
        <v>0</v>
      </c>
      <c r="AS7">
        <f t="shared" si="7"/>
        <v>15</v>
      </c>
      <c r="AT7">
        <f t="shared" si="7"/>
        <v>0</v>
      </c>
      <c r="AU7">
        <f t="shared" si="7"/>
        <v>0</v>
      </c>
      <c r="AV7">
        <f t="shared" si="7"/>
        <v>0</v>
      </c>
      <c r="AW7">
        <f t="shared" si="7"/>
        <v>0</v>
      </c>
      <c r="AX7">
        <f t="shared" si="7"/>
        <v>0</v>
      </c>
      <c r="AY7">
        <f t="shared" si="7"/>
        <v>0</v>
      </c>
      <c r="AZ7">
        <f t="shared" si="7"/>
        <v>0</v>
      </c>
      <c r="BA7">
        <f t="shared" si="7"/>
        <v>0</v>
      </c>
      <c r="BB7">
        <f t="shared" si="8"/>
        <v>0</v>
      </c>
      <c r="BC7">
        <f t="shared" si="8"/>
        <v>0</v>
      </c>
      <c r="BD7">
        <f t="shared" si="8"/>
        <v>0</v>
      </c>
      <c r="BE7">
        <f t="shared" si="8"/>
        <v>0</v>
      </c>
      <c r="BF7">
        <f t="shared" si="8"/>
        <v>0</v>
      </c>
      <c r="BG7">
        <f t="shared" si="8"/>
        <v>0</v>
      </c>
      <c r="BH7">
        <f t="shared" si="8"/>
        <v>0</v>
      </c>
      <c r="BI7">
        <f t="shared" si="8"/>
        <v>0</v>
      </c>
      <c r="BJ7">
        <f t="shared" si="8"/>
        <v>0</v>
      </c>
      <c r="BK7">
        <f t="shared" si="8"/>
        <v>0</v>
      </c>
      <c r="BL7">
        <f t="shared" si="8"/>
        <v>0</v>
      </c>
    </row>
    <row r="8" spans="1:64" ht="15.75" thickBot="1">
      <c r="A8" s="2">
        <v>22800877</v>
      </c>
      <c r="B8" s="12" t="s">
        <v>39</v>
      </c>
      <c r="C8" s="14">
        <v>11</v>
      </c>
      <c r="D8" s="14">
        <v>11</v>
      </c>
      <c r="E8" s="14" t="s">
        <v>8</v>
      </c>
      <c r="F8" s="14" t="s">
        <v>8</v>
      </c>
      <c r="G8" s="14">
        <v>11</v>
      </c>
      <c r="H8" s="14">
        <v>11</v>
      </c>
      <c r="I8" s="14" t="s">
        <v>8</v>
      </c>
      <c r="J8" s="14" t="s">
        <v>8</v>
      </c>
      <c r="K8" s="14">
        <v>11</v>
      </c>
      <c r="L8" s="14">
        <v>11</v>
      </c>
      <c r="M8" s="14" t="s">
        <v>8</v>
      </c>
      <c r="N8" s="14" t="s">
        <v>8</v>
      </c>
      <c r="O8" s="14">
        <v>11</v>
      </c>
      <c r="P8" s="14">
        <v>11</v>
      </c>
      <c r="Q8" s="14" t="s">
        <v>8</v>
      </c>
      <c r="R8" s="10" t="e">
        <f>#VALUE!</f>
        <v>#VALUE!</v>
      </c>
      <c r="S8" s="14" t="s">
        <v>8</v>
      </c>
      <c r="T8" s="14">
        <v>11</v>
      </c>
      <c r="U8" s="14">
        <v>11</v>
      </c>
      <c r="V8" s="14" t="s">
        <v>8</v>
      </c>
      <c r="W8" s="14" t="s">
        <v>8</v>
      </c>
      <c r="X8" s="14">
        <v>11</v>
      </c>
      <c r="Y8" s="14">
        <v>11</v>
      </c>
      <c r="Z8" s="14" t="s">
        <v>8</v>
      </c>
      <c r="AA8" s="14" t="s">
        <v>8</v>
      </c>
      <c r="AB8" s="14">
        <v>11</v>
      </c>
      <c r="AC8" s="14">
        <v>11</v>
      </c>
      <c r="AD8" s="14" t="s">
        <v>8</v>
      </c>
      <c r="AE8" s="14" t="s">
        <v>8</v>
      </c>
      <c r="AF8" s="14">
        <v>11</v>
      </c>
      <c r="AG8" s="14">
        <v>11</v>
      </c>
      <c r="AH8" s="14" t="s">
        <v>8</v>
      </c>
      <c r="AI8" s="10" t="e">
        <f>#VALUE!</f>
        <v>#VALUE!</v>
      </c>
      <c r="AJ8" s="3" t="e">
        <f>#VALUE!</f>
        <v>#VALUE!</v>
      </c>
      <c r="AK8" t="e">
        <f t="shared" si="0"/>
        <v>#VALUE!</v>
      </c>
      <c r="AL8">
        <f t="shared" si="1"/>
        <v>0</v>
      </c>
      <c r="AM8">
        <f t="shared" si="2"/>
        <v>0</v>
      </c>
      <c r="AN8">
        <f t="shared" si="3"/>
        <v>0</v>
      </c>
      <c r="AO8">
        <f t="shared" si="4"/>
        <v>0</v>
      </c>
      <c r="AP8">
        <f t="shared" si="5"/>
        <v>0</v>
      </c>
      <c r="AQ8">
        <f t="shared" si="6"/>
        <v>0</v>
      </c>
      <c r="AR8">
        <f t="shared" si="7"/>
        <v>0</v>
      </c>
      <c r="AS8">
        <f t="shared" si="7"/>
        <v>15</v>
      </c>
      <c r="AT8">
        <f t="shared" si="7"/>
        <v>0</v>
      </c>
      <c r="AU8">
        <f t="shared" si="7"/>
        <v>0</v>
      </c>
      <c r="AV8">
        <f t="shared" si="7"/>
        <v>0</v>
      </c>
      <c r="AW8">
        <f t="shared" si="7"/>
        <v>0</v>
      </c>
      <c r="AX8">
        <f t="shared" si="7"/>
        <v>0</v>
      </c>
      <c r="AY8">
        <f t="shared" si="7"/>
        <v>0</v>
      </c>
      <c r="AZ8">
        <f t="shared" si="7"/>
        <v>0</v>
      </c>
      <c r="BA8">
        <f t="shared" si="7"/>
        <v>0</v>
      </c>
      <c r="BB8">
        <f t="shared" si="8"/>
        <v>0</v>
      </c>
      <c r="BC8">
        <f t="shared" si="8"/>
        <v>0</v>
      </c>
      <c r="BD8">
        <f t="shared" si="8"/>
        <v>0</v>
      </c>
      <c r="BE8">
        <f t="shared" si="8"/>
        <v>0</v>
      </c>
      <c r="BF8">
        <f t="shared" si="8"/>
        <v>0</v>
      </c>
      <c r="BG8">
        <f t="shared" si="8"/>
        <v>0</v>
      </c>
      <c r="BH8">
        <f t="shared" si="8"/>
        <v>0</v>
      </c>
      <c r="BI8">
        <f t="shared" si="8"/>
        <v>0</v>
      </c>
      <c r="BJ8">
        <f t="shared" si="8"/>
        <v>0</v>
      </c>
      <c r="BK8">
        <f t="shared" si="8"/>
        <v>0</v>
      </c>
      <c r="BL8">
        <f t="shared" si="8"/>
        <v>0</v>
      </c>
    </row>
    <row r="9" spans="1:64" ht="15.75" thickBot="1">
      <c r="A9" s="2">
        <v>22800957</v>
      </c>
      <c r="B9" s="12" t="s">
        <v>37</v>
      </c>
      <c r="C9" s="14" t="s">
        <v>33</v>
      </c>
      <c r="D9" s="14" t="s">
        <v>8</v>
      </c>
      <c r="E9" s="14" t="s">
        <v>8</v>
      </c>
      <c r="F9" s="14">
        <v>11</v>
      </c>
      <c r="G9" s="14" t="s">
        <v>33</v>
      </c>
      <c r="H9" s="14" t="s">
        <v>8</v>
      </c>
      <c r="I9" s="14" t="s">
        <v>8</v>
      </c>
      <c r="J9" s="14">
        <v>11</v>
      </c>
      <c r="K9" s="14" t="s">
        <v>33</v>
      </c>
      <c r="L9" s="14" t="s">
        <v>8</v>
      </c>
      <c r="M9" s="14" t="s">
        <v>8</v>
      </c>
      <c r="N9" s="14">
        <v>11</v>
      </c>
      <c r="O9" s="14" t="s">
        <v>33</v>
      </c>
      <c r="P9" s="14" t="s">
        <v>8</v>
      </c>
      <c r="Q9" s="14" t="s">
        <v>8</v>
      </c>
      <c r="R9" s="10" t="e">
        <f>#VALUE!</f>
        <v>#VALUE!</v>
      </c>
      <c r="S9" s="14">
        <v>11</v>
      </c>
      <c r="T9" s="14" t="s">
        <v>33</v>
      </c>
      <c r="U9" s="14" t="s">
        <v>8</v>
      </c>
      <c r="V9" s="14" t="s">
        <v>8</v>
      </c>
      <c r="W9" s="14">
        <v>11</v>
      </c>
      <c r="X9" s="14" t="s">
        <v>33</v>
      </c>
      <c r="Y9" s="14" t="s">
        <v>8</v>
      </c>
      <c r="Z9" s="14" t="s">
        <v>8</v>
      </c>
      <c r="AA9" s="14">
        <v>11</v>
      </c>
      <c r="AB9" s="14" t="s">
        <v>33</v>
      </c>
      <c r="AC9" s="14" t="s">
        <v>8</v>
      </c>
      <c r="AD9" s="14" t="s">
        <v>8</v>
      </c>
      <c r="AE9" s="14">
        <v>11</v>
      </c>
      <c r="AF9" s="14" t="s">
        <v>33</v>
      </c>
      <c r="AG9" s="14" t="s">
        <v>8</v>
      </c>
      <c r="AH9" s="14" t="s">
        <v>8</v>
      </c>
      <c r="AI9" s="10" t="e">
        <f>#VALUE!</f>
        <v>#VALUE!</v>
      </c>
      <c r="AJ9" s="3" t="e">
        <f>#VALUE!</f>
        <v>#VALUE!</v>
      </c>
      <c r="AK9" t="e">
        <f t="shared" si="0"/>
        <v>#VALUE!</v>
      </c>
      <c r="AL9">
        <f t="shared" si="1"/>
        <v>56</v>
      </c>
      <c r="AM9">
        <f t="shared" si="2"/>
        <v>0</v>
      </c>
      <c r="AN9">
        <f t="shared" si="3"/>
        <v>0</v>
      </c>
      <c r="AO9">
        <f t="shared" si="4"/>
        <v>0</v>
      </c>
      <c r="AP9">
        <f t="shared" si="5"/>
        <v>0</v>
      </c>
      <c r="AQ9">
        <f t="shared" si="6"/>
        <v>0</v>
      </c>
      <c r="AR9">
        <f t="shared" si="7"/>
        <v>0</v>
      </c>
      <c r="AS9">
        <f t="shared" si="7"/>
        <v>16</v>
      </c>
      <c r="AT9">
        <f t="shared" si="7"/>
        <v>0</v>
      </c>
      <c r="AU9">
        <f t="shared" si="7"/>
        <v>0</v>
      </c>
      <c r="AV9">
        <f t="shared" si="7"/>
        <v>0</v>
      </c>
      <c r="AW9">
        <f t="shared" si="7"/>
        <v>0</v>
      </c>
      <c r="AX9">
        <f t="shared" si="7"/>
        <v>0</v>
      </c>
      <c r="AY9">
        <f t="shared" si="7"/>
        <v>0</v>
      </c>
      <c r="AZ9">
        <f t="shared" si="7"/>
        <v>0</v>
      </c>
      <c r="BA9">
        <f t="shared" si="7"/>
        <v>0</v>
      </c>
      <c r="BB9">
        <f t="shared" si="8"/>
        <v>0</v>
      </c>
      <c r="BC9">
        <f t="shared" si="8"/>
        <v>0</v>
      </c>
      <c r="BD9">
        <f t="shared" si="8"/>
        <v>0</v>
      </c>
      <c r="BE9">
        <f t="shared" si="8"/>
        <v>0</v>
      </c>
      <c r="BF9">
        <f t="shared" si="8"/>
        <v>0</v>
      </c>
      <c r="BG9">
        <f t="shared" si="8"/>
        <v>0</v>
      </c>
      <c r="BH9">
        <f t="shared" si="8"/>
        <v>0</v>
      </c>
      <c r="BI9">
        <f t="shared" si="8"/>
        <v>0</v>
      </c>
      <c r="BJ9">
        <f t="shared" si="8"/>
        <v>0</v>
      </c>
      <c r="BK9">
        <f t="shared" si="8"/>
        <v>0</v>
      </c>
      <c r="BL9">
        <f t="shared" si="8"/>
        <v>0</v>
      </c>
    </row>
    <row r="10" spans="1:64" ht="15.75" thickBot="1">
      <c r="A10" s="2">
        <v>22801147</v>
      </c>
      <c r="B10" s="12" t="s">
        <v>36</v>
      </c>
      <c r="C10" s="14">
        <v>8</v>
      </c>
      <c r="D10" s="14">
        <v>8</v>
      </c>
      <c r="E10" s="14">
        <v>8</v>
      </c>
      <c r="F10" s="14">
        <v>8</v>
      </c>
      <c r="G10" s="14" t="s">
        <v>8</v>
      </c>
      <c r="H10" s="14" t="s">
        <v>8</v>
      </c>
      <c r="I10" s="14">
        <v>8</v>
      </c>
      <c r="J10" s="14">
        <v>8</v>
      </c>
      <c r="K10" s="14">
        <v>8</v>
      </c>
      <c r="L10" s="14">
        <v>8</v>
      </c>
      <c r="M10" s="14">
        <v>8</v>
      </c>
      <c r="N10" s="14" t="s">
        <v>8</v>
      </c>
      <c r="O10" s="14" t="s">
        <v>8</v>
      </c>
      <c r="P10" s="14">
        <v>8</v>
      </c>
      <c r="Q10" s="14">
        <v>8</v>
      </c>
      <c r="R10" s="10" t="e">
        <f>#VALUE!</f>
        <v>#VALUE!</v>
      </c>
      <c r="S10" s="14">
        <v>8</v>
      </c>
      <c r="T10" s="14">
        <v>8</v>
      </c>
      <c r="U10" s="14">
        <v>8</v>
      </c>
      <c r="V10" s="14" t="s">
        <v>8</v>
      </c>
      <c r="W10" s="14" t="s">
        <v>8</v>
      </c>
      <c r="X10" s="14">
        <v>8</v>
      </c>
      <c r="Y10" s="14">
        <v>8</v>
      </c>
      <c r="Z10" s="14">
        <v>8</v>
      </c>
      <c r="AA10" s="14">
        <v>8</v>
      </c>
      <c r="AB10" s="14">
        <v>8</v>
      </c>
      <c r="AC10" s="14" t="s">
        <v>8</v>
      </c>
      <c r="AD10" s="14" t="s">
        <v>8</v>
      </c>
      <c r="AE10" s="14">
        <v>8</v>
      </c>
      <c r="AF10" s="14">
        <v>8</v>
      </c>
      <c r="AG10" s="14">
        <v>8</v>
      </c>
      <c r="AH10" s="14">
        <v>8</v>
      </c>
      <c r="AI10" s="10" t="e">
        <f>#VALUE!</f>
        <v>#VALUE!</v>
      </c>
      <c r="AJ10" s="3" t="e">
        <f>#VALUE!</f>
        <v>#VALUE!</v>
      </c>
      <c r="AK10" t="e">
        <f t="shared" si="0"/>
        <v>#VALUE!</v>
      </c>
      <c r="AL10">
        <f t="shared" si="1"/>
        <v>0</v>
      </c>
      <c r="AM10">
        <f t="shared" si="2"/>
        <v>0</v>
      </c>
      <c r="AN10">
        <f t="shared" si="3"/>
        <v>0</v>
      </c>
      <c r="AO10">
        <f t="shared" si="4"/>
        <v>0</v>
      </c>
      <c r="AP10">
        <f t="shared" si="5"/>
        <v>0</v>
      </c>
      <c r="AQ10">
        <f t="shared" si="6"/>
        <v>0</v>
      </c>
      <c r="AR10">
        <f t="shared" si="7"/>
        <v>0</v>
      </c>
      <c r="AS10">
        <f t="shared" si="7"/>
        <v>8</v>
      </c>
      <c r="AT10">
        <f t="shared" si="7"/>
        <v>0</v>
      </c>
      <c r="AU10">
        <f t="shared" si="7"/>
        <v>0</v>
      </c>
      <c r="AV10">
        <f t="shared" si="7"/>
        <v>0</v>
      </c>
      <c r="AW10">
        <f t="shared" si="7"/>
        <v>0</v>
      </c>
      <c r="AX10">
        <f t="shared" si="7"/>
        <v>0</v>
      </c>
      <c r="AY10">
        <f t="shared" si="7"/>
        <v>0</v>
      </c>
      <c r="AZ10">
        <f t="shared" si="7"/>
        <v>0</v>
      </c>
      <c r="BA10">
        <f t="shared" si="7"/>
        <v>0</v>
      </c>
      <c r="BB10">
        <f t="shared" si="8"/>
        <v>0</v>
      </c>
      <c r="BC10">
        <f t="shared" si="8"/>
        <v>0</v>
      </c>
      <c r="BD10">
        <f t="shared" si="8"/>
        <v>0</v>
      </c>
      <c r="BE10">
        <f t="shared" si="8"/>
        <v>0</v>
      </c>
      <c r="BF10">
        <f t="shared" si="8"/>
        <v>0</v>
      </c>
      <c r="BG10">
        <f t="shared" si="8"/>
        <v>0</v>
      </c>
      <c r="BH10">
        <f t="shared" si="8"/>
        <v>0</v>
      </c>
      <c r="BI10">
        <f t="shared" si="8"/>
        <v>0</v>
      </c>
      <c r="BJ10">
        <f t="shared" si="8"/>
        <v>0</v>
      </c>
      <c r="BK10">
        <f t="shared" si="8"/>
        <v>0</v>
      </c>
      <c r="BL10">
        <f t="shared" si="8"/>
        <v>0</v>
      </c>
    </row>
    <row r="13" spans="1:6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64">
      <c r="A14" s="16"/>
      <c r="B14" s="57" t="s">
        <v>73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</row>
    <row r="15" spans="1:64">
      <c r="A15" s="1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</row>
    <row r="16" spans="1:64">
      <c r="A16" s="1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</row>
    <row r="17" spans="1:37">
      <c r="A17" s="1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</row>
    <row r="18" spans="1:37">
      <c r="A18" s="1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</row>
    <row r="19" spans="1:37">
      <c r="A19" s="1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</row>
    <row r="20" spans="1:37">
      <c r="A20" s="1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</row>
    <row r="21" spans="1:37">
      <c r="A21" s="1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37">
      <c r="A22" s="1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</row>
    <row r="23" spans="1:37">
      <c r="A23" s="1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:37">
      <c r="A24" s="1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  <row r="25" spans="1:37">
      <c r="A25" s="1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</row>
    <row r="26" spans="1:37">
      <c r="A26" s="1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</row>
    <row r="27" spans="1:37">
      <c r="A27" s="1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</row>
    <row r="28" spans="1:37">
      <c r="A28" s="1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</row>
    <row r="29" spans="1:37">
      <c r="A29" s="1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</row>
    <row r="30" spans="1:37">
      <c r="A30" s="1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</row>
    <row r="31" spans="1:37">
      <c r="A31" s="1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</row>
    <row r="32" spans="1:37">
      <c r="A32" s="1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</row>
    <row r="33" spans="1:37">
      <c r="A33" s="1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</row>
  </sheetData>
  <autoFilter ref="A2:BM10">
    <sortState ref="A3:BM10">
      <sortCondition ref="A2:A10"/>
    </sortState>
  </autoFilter>
  <mergeCells count="1">
    <mergeCell ref="B14:AK33"/>
  </mergeCells>
  <phoneticPr fontId="0" type="noConversion"/>
  <conditionalFormatting sqref="C3:Q10 S3:AH10">
    <cfRule type="cellIs" dxfId="5" priority="5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L24"/>
  <sheetViews>
    <sheetView topLeftCell="C1" workbookViewId="0">
      <selection activeCell="J16" sqref="J16"/>
    </sheetView>
  </sheetViews>
  <sheetFormatPr defaultRowHeight="15"/>
  <cols>
    <col min="2" max="3" width="10.140625" bestFit="1" customWidth="1"/>
    <col min="5" max="5" width="29.28515625" bestFit="1" customWidth="1"/>
    <col min="6" max="6" width="10.140625" bestFit="1" customWidth="1"/>
    <col min="9" max="9" width="9.140625" style="18"/>
    <col min="10" max="10" width="36.5703125" customWidth="1"/>
    <col min="11" max="11" width="9.140625" style="20"/>
  </cols>
  <sheetData>
    <row r="1" spans="1:12" ht="15.75" thickBot="1">
      <c r="A1" s="17" t="s">
        <v>1</v>
      </c>
      <c r="B1" s="17" t="s">
        <v>41</v>
      </c>
      <c r="C1" s="17" t="s">
        <v>42</v>
      </c>
      <c r="D1" s="17" t="s">
        <v>43</v>
      </c>
      <c r="E1" s="17" t="s">
        <v>44</v>
      </c>
      <c r="F1" s="17" t="s">
        <v>45</v>
      </c>
      <c r="G1" s="17" t="s">
        <v>46</v>
      </c>
      <c r="J1" s="19" t="s">
        <v>47</v>
      </c>
    </row>
    <row r="2" spans="1:12">
      <c r="A2" s="42">
        <v>22800080</v>
      </c>
      <c r="B2" s="43">
        <v>41821</v>
      </c>
      <c r="C2" s="43">
        <v>41823</v>
      </c>
      <c r="D2" s="44" t="s">
        <v>48</v>
      </c>
      <c r="E2" s="44" t="s">
        <v>49</v>
      </c>
      <c r="F2" s="43">
        <v>41835</v>
      </c>
      <c r="G2" s="45">
        <v>3</v>
      </c>
      <c r="I2" s="21"/>
      <c r="J2" s="22" t="s">
        <v>50</v>
      </c>
      <c r="K2" s="23" t="s">
        <v>51</v>
      </c>
    </row>
    <row r="3" spans="1:12">
      <c r="A3" s="42">
        <v>22800080</v>
      </c>
      <c r="B3" s="43">
        <v>41824</v>
      </c>
      <c r="C3" s="43">
        <v>41824</v>
      </c>
      <c r="D3" s="44" t="s">
        <v>48</v>
      </c>
      <c r="E3" s="44" t="s">
        <v>49</v>
      </c>
      <c r="F3" s="43">
        <v>41835</v>
      </c>
      <c r="G3" s="45">
        <v>1</v>
      </c>
      <c r="I3" s="49">
        <v>101</v>
      </c>
      <c r="J3" s="50" t="s">
        <v>53</v>
      </c>
      <c r="K3" s="51" t="s">
        <v>12</v>
      </c>
    </row>
    <row r="4" spans="1:12">
      <c r="A4" s="42">
        <v>22800113</v>
      </c>
      <c r="B4" s="43">
        <v>41827</v>
      </c>
      <c r="C4" s="43">
        <v>41828</v>
      </c>
      <c r="D4" s="44" t="s">
        <v>54</v>
      </c>
      <c r="E4" s="44" t="s">
        <v>55</v>
      </c>
      <c r="F4" s="43">
        <v>41820</v>
      </c>
      <c r="G4" s="45">
        <v>2</v>
      </c>
      <c r="I4" s="49" t="s">
        <v>56</v>
      </c>
      <c r="J4" s="50" t="s">
        <v>57</v>
      </c>
      <c r="K4" s="51" t="s">
        <v>12</v>
      </c>
      <c r="L4" s="27"/>
    </row>
    <row r="5" spans="1:12">
      <c r="A5" s="42">
        <v>22800170</v>
      </c>
      <c r="B5" s="43">
        <v>41827</v>
      </c>
      <c r="C5" s="43">
        <v>42307</v>
      </c>
      <c r="D5" s="44" t="s">
        <v>58</v>
      </c>
      <c r="E5" s="44" t="s">
        <v>59</v>
      </c>
      <c r="F5" s="43">
        <v>41820</v>
      </c>
      <c r="G5" s="45">
        <v>481</v>
      </c>
      <c r="I5" s="49" t="s">
        <v>60</v>
      </c>
      <c r="J5" s="50" t="s">
        <v>61</v>
      </c>
      <c r="K5" s="52" t="s">
        <v>17</v>
      </c>
    </row>
    <row r="6" spans="1:12">
      <c r="A6" s="38">
        <v>22800187</v>
      </c>
      <c r="B6" s="39">
        <v>41846</v>
      </c>
      <c r="C6" s="39">
        <v>41859</v>
      </c>
      <c r="D6" s="40" t="s">
        <v>52</v>
      </c>
      <c r="E6" s="40" t="s">
        <v>53</v>
      </c>
      <c r="F6" s="39">
        <v>41821</v>
      </c>
      <c r="G6" s="41">
        <v>14</v>
      </c>
      <c r="I6" s="46" t="s">
        <v>54</v>
      </c>
      <c r="J6" s="47" t="s">
        <v>55</v>
      </c>
      <c r="K6" s="48" t="s">
        <v>18</v>
      </c>
    </row>
    <row r="7" spans="1:12">
      <c r="A7" s="38">
        <v>22800811</v>
      </c>
      <c r="B7" s="39">
        <v>41821</v>
      </c>
      <c r="C7" s="39">
        <v>41827</v>
      </c>
      <c r="D7" s="40" t="s">
        <v>62</v>
      </c>
      <c r="E7" s="40" t="s">
        <v>63</v>
      </c>
      <c r="F7" s="39">
        <v>41835</v>
      </c>
      <c r="G7" s="41">
        <v>7</v>
      </c>
      <c r="I7" s="46" t="s">
        <v>48</v>
      </c>
      <c r="J7" s="47" t="s">
        <v>49</v>
      </c>
      <c r="K7" s="48" t="s">
        <v>22</v>
      </c>
    </row>
    <row r="8" spans="1:12">
      <c r="A8" s="38">
        <v>22800877</v>
      </c>
      <c r="B8" s="39">
        <v>41821</v>
      </c>
      <c r="C8" s="39">
        <v>41956</v>
      </c>
      <c r="D8" s="40" t="s">
        <v>64</v>
      </c>
      <c r="E8" s="40" t="s">
        <v>65</v>
      </c>
      <c r="F8" s="39">
        <v>41820</v>
      </c>
      <c r="G8" s="41">
        <v>140</v>
      </c>
      <c r="I8" s="24" t="s">
        <v>66</v>
      </c>
      <c r="J8" s="25" t="s">
        <v>67</v>
      </c>
      <c r="K8" s="26" t="s">
        <v>22</v>
      </c>
    </row>
    <row r="9" spans="1:12">
      <c r="A9" s="38">
        <v>22800957</v>
      </c>
      <c r="B9" s="39">
        <v>41824</v>
      </c>
      <c r="C9" s="39">
        <v>41825</v>
      </c>
      <c r="D9" s="40" t="s">
        <v>60</v>
      </c>
      <c r="E9" s="40" t="s">
        <v>61</v>
      </c>
      <c r="F9" s="39">
        <v>41821</v>
      </c>
      <c r="G9" s="41">
        <v>2</v>
      </c>
      <c r="I9" s="49" t="s">
        <v>62</v>
      </c>
      <c r="J9" s="53" t="s">
        <v>63</v>
      </c>
      <c r="K9" s="51" t="s">
        <v>22</v>
      </c>
    </row>
    <row r="10" spans="1:12">
      <c r="A10" s="38">
        <v>22801147</v>
      </c>
      <c r="B10" s="39">
        <v>41822</v>
      </c>
      <c r="C10" s="39">
        <v>41829</v>
      </c>
      <c r="D10" s="40" t="s">
        <v>52</v>
      </c>
      <c r="E10" s="40" t="s">
        <v>53</v>
      </c>
      <c r="F10" s="39">
        <v>41806</v>
      </c>
      <c r="G10" s="41">
        <v>8</v>
      </c>
      <c r="I10" s="28" t="s">
        <v>68</v>
      </c>
      <c r="J10" s="29" t="s">
        <v>69</v>
      </c>
      <c r="K10" s="26" t="s">
        <v>22</v>
      </c>
    </row>
    <row r="11" spans="1:12">
      <c r="A11" s="30">
        <v>22801194</v>
      </c>
      <c r="B11" s="31">
        <v>41821</v>
      </c>
      <c r="C11" s="31">
        <v>41821</v>
      </c>
      <c r="D11" s="32" t="s">
        <v>66</v>
      </c>
      <c r="E11" s="32" t="s">
        <v>67</v>
      </c>
      <c r="F11" s="31">
        <v>41835</v>
      </c>
      <c r="G11" s="27">
        <v>1</v>
      </c>
      <c r="I11" s="33" t="s">
        <v>70</v>
      </c>
      <c r="J11" s="29" t="s">
        <v>71</v>
      </c>
      <c r="K11" s="26" t="s">
        <v>3</v>
      </c>
    </row>
    <row r="12" spans="1:12">
      <c r="A12" s="30">
        <v>22801226</v>
      </c>
      <c r="B12" s="31">
        <v>41831</v>
      </c>
      <c r="C12" s="31">
        <v>41831</v>
      </c>
      <c r="D12" s="32" t="s">
        <v>54</v>
      </c>
      <c r="E12" s="32" t="s">
        <v>55</v>
      </c>
      <c r="F12" s="31">
        <v>41830</v>
      </c>
      <c r="G12" s="27">
        <v>1</v>
      </c>
      <c r="I12" s="24" t="s">
        <v>64</v>
      </c>
      <c r="J12" s="25" t="s">
        <v>65</v>
      </c>
      <c r="K12" s="26" t="s">
        <v>15</v>
      </c>
    </row>
    <row r="13" spans="1:12" ht="15.75" thickBot="1">
      <c r="A13" s="30">
        <v>22801226</v>
      </c>
      <c r="B13" s="31">
        <v>41834</v>
      </c>
      <c r="C13" s="31">
        <v>41854</v>
      </c>
      <c r="D13" s="32" t="s">
        <v>52</v>
      </c>
      <c r="E13" s="32" t="s">
        <v>53</v>
      </c>
      <c r="F13" s="31">
        <v>41810</v>
      </c>
      <c r="G13" s="27">
        <v>21</v>
      </c>
      <c r="I13" s="54" t="s">
        <v>58</v>
      </c>
      <c r="J13" s="55" t="s">
        <v>59</v>
      </c>
      <c r="K13" s="56" t="s">
        <v>16</v>
      </c>
    </row>
    <row r="14" spans="1:12">
      <c r="A14" s="30">
        <v>22801745</v>
      </c>
      <c r="B14" s="31">
        <v>41821</v>
      </c>
      <c r="C14" s="31">
        <v>41824</v>
      </c>
      <c r="D14" s="32" t="s">
        <v>48</v>
      </c>
      <c r="E14" s="32" t="s">
        <v>49</v>
      </c>
      <c r="F14" s="31">
        <v>41835</v>
      </c>
      <c r="G14" s="27">
        <v>4</v>
      </c>
    </row>
    <row r="15" spans="1:12">
      <c r="A15" s="34">
        <v>22801794</v>
      </c>
      <c r="B15" s="35">
        <v>41834</v>
      </c>
      <c r="C15" s="35">
        <v>41836</v>
      </c>
      <c r="D15" s="36" t="s">
        <v>70</v>
      </c>
      <c r="E15" s="36" t="s">
        <v>71</v>
      </c>
      <c r="F15" s="35">
        <v>41829</v>
      </c>
      <c r="G15" s="37">
        <v>3</v>
      </c>
    </row>
    <row r="16" spans="1:12">
      <c r="A16" s="30">
        <v>22801800</v>
      </c>
      <c r="B16" s="31">
        <v>41840</v>
      </c>
      <c r="C16" s="31">
        <v>41853</v>
      </c>
      <c r="D16" s="32" t="s">
        <v>52</v>
      </c>
      <c r="E16" s="32" t="s">
        <v>53</v>
      </c>
      <c r="F16" s="31">
        <v>41835</v>
      </c>
      <c r="G16" s="27">
        <v>14</v>
      </c>
    </row>
    <row r="18" spans="1:11">
      <c r="A18" s="58" t="s">
        <v>72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</sheetData>
  <mergeCells count="1">
    <mergeCell ref="A18:K24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outlinePr summaryRight="0"/>
  </sheetPr>
  <dimension ref="A1:BL33"/>
  <sheetViews>
    <sheetView zoomScale="70" zoomScaleNormal="70" workbookViewId="0">
      <pane xSplit="1" ySplit="2" topLeftCell="B3" activePane="bottomRight" state="frozen"/>
      <selection pane="topRight" activeCell="E1" sqref="E1"/>
      <selection pane="bottomLeft" activeCell="A7" sqref="A7"/>
      <selection pane="bottomRight" activeCell="B14" sqref="B14:AK33"/>
    </sheetView>
  </sheetViews>
  <sheetFormatPr defaultRowHeight="15" outlineLevelCol="1"/>
  <cols>
    <col min="3" max="17" width="5.7109375" customWidth="1"/>
    <col min="18" max="18" width="5.5703125" customWidth="1"/>
    <col min="19" max="34" width="5.7109375" customWidth="1"/>
    <col min="35" max="35" width="5.140625" customWidth="1"/>
    <col min="36" max="36" width="6.140625" customWidth="1"/>
    <col min="37" max="37" width="6.140625" customWidth="1" collapsed="1"/>
    <col min="38" max="64" width="6.140625" hidden="1" customWidth="1" outlineLevel="1"/>
  </cols>
  <sheetData>
    <row r="1" spans="1:64" ht="15.75" thickBot="1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64" s="7" customFormat="1" ht="48" customHeight="1">
      <c r="A2" s="4" t="s">
        <v>1</v>
      </c>
      <c r="B2" s="11" t="s">
        <v>32</v>
      </c>
      <c r="C2" s="13">
        <v>41821</v>
      </c>
      <c r="D2" s="13">
        <v>41822</v>
      </c>
      <c r="E2" s="13">
        <v>41823</v>
      </c>
      <c r="F2" s="13">
        <v>41824</v>
      </c>
      <c r="G2" s="13">
        <v>41825</v>
      </c>
      <c r="H2" s="13">
        <v>41826</v>
      </c>
      <c r="I2" s="13">
        <v>41827</v>
      </c>
      <c r="J2" s="13">
        <v>41828</v>
      </c>
      <c r="K2" s="13">
        <v>41829</v>
      </c>
      <c r="L2" s="13">
        <v>41830</v>
      </c>
      <c r="M2" s="13">
        <v>41831</v>
      </c>
      <c r="N2" s="13">
        <v>41832</v>
      </c>
      <c r="O2" s="13">
        <v>41833</v>
      </c>
      <c r="P2" s="13">
        <v>41834</v>
      </c>
      <c r="Q2" s="13">
        <v>41835</v>
      </c>
      <c r="R2" s="9" t="s">
        <v>29</v>
      </c>
      <c r="S2" s="13">
        <v>41836</v>
      </c>
      <c r="T2" s="13">
        <v>41837</v>
      </c>
      <c r="U2" s="13">
        <v>41838</v>
      </c>
      <c r="V2" s="13">
        <v>41839</v>
      </c>
      <c r="W2" s="13">
        <v>41840</v>
      </c>
      <c r="X2" s="13">
        <v>41841</v>
      </c>
      <c r="Y2" s="13">
        <v>41842</v>
      </c>
      <c r="Z2" s="13">
        <v>41843</v>
      </c>
      <c r="AA2" s="13">
        <v>41844</v>
      </c>
      <c r="AB2" s="13">
        <v>41845</v>
      </c>
      <c r="AC2" s="13">
        <v>41846</v>
      </c>
      <c r="AD2" s="13">
        <v>41847</v>
      </c>
      <c r="AE2" s="13">
        <v>41848</v>
      </c>
      <c r="AF2" s="13">
        <v>41849</v>
      </c>
      <c r="AG2" s="13">
        <v>41850</v>
      </c>
      <c r="AH2" s="13">
        <v>41851</v>
      </c>
      <c r="AI2" s="9" t="s">
        <v>28</v>
      </c>
      <c r="AJ2" s="8" t="s">
        <v>31</v>
      </c>
      <c r="AK2" s="5" t="s">
        <v>30</v>
      </c>
      <c r="AL2" s="5" t="s">
        <v>2</v>
      </c>
      <c r="AM2" s="5" t="s">
        <v>4</v>
      </c>
      <c r="AN2" s="5" t="s">
        <v>5</v>
      </c>
      <c r="AO2" s="5" t="s">
        <v>7</v>
      </c>
      <c r="AP2" s="5" t="s">
        <v>40</v>
      </c>
      <c r="AQ2" s="6" t="s">
        <v>3</v>
      </c>
      <c r="AR2" s="6" t="s">
        <v>6</v>
      </c>
      <c r="AS2" s="6" t="s">
        <v>8</v>
      </c>
      <c r="AT2" s="6" t="s">
        <v>9</v>
      </c>
      <c r="AU2" s="6" t="s">
        <v>10</v>
      </c>
      <c r="AV2" s="6" t="s">
        <v>11</v>
      </c>
      <c r="AW2" s="6" t="s">
        <v>12</v>
      </c>
      <c r="AX2" s="6" t="s">
        <v>13</v>
      </c>
      <c r="AY2" s="6" t="s">
        <v>14</v>
      </c>
      <c r="AZ2" s="6" t="s">
        <v>15</v>
      </c>
      <c r="BA2" s="6" t="s">
        <v>16</v>
      </c>
      <c r="BB2" s="6" t="s">
        <v>17</v>
      </c>
      <c r="BC2" s="6" t="s">
        <v>18</v>
      </c>
      <c r="BD2" s="6" t="s">
        <v>19</v>
      </c>
      <c r="BE2" s="6" t="s">
        <v>20</v>
      </c>
      <c r="BF2" s="6" t="s">
        <v>21</v>
      </c>
      <c r="BG2" s="6" t="s">
        <v>22</v>
      </c>
      <c r="BH2" s="6" t="s">
        <v>23</v>
      </c>
      <c r="BI2" s="6" t="s">
        <v>24</v>
      </c>
      <c r="BJ2" s="6" t="s">
        <v>25</v>
      </c>
      <c r="BK2" s="6" t="s">
        <v>26</v>
      </c>
      <c r="BL2" s="6" t="s">
        <v>27</v>
      </c>
    </row>
    <row r="3" spans="1:64" ht="15.75" thickBot="1">
      <c r="A3" s="2">
        <v>22800080</v>
      </c>
      <c r="B3" s="12" t="s">
        <v>34</v>
      </c>
      <c r="C3" s="15" t="s">
        <v>22</v>
      </c>
      <c r="D3" s="15" t="s">
        <v>22</v>
      </c>
      <c r="E3" s="15" t="s">
        <v>22</v>
      </c>
      <c r="F3" s="15" t="s">
        <v>22</v>
      </c>
      <c r="G3" s="14">
        <v>11</v>
      </c>
      <c r="H3" s="14" t="s">
        <v>8</v>
      </c>
      <c r="I3" s="14" t="s">
        <v>8</v>
      </c>
      <c r="J3" s="14" t="s">
        <v>33</v>
      </c>
      <c r="K3" s="14" t="s">
        <v>33</v>
      </c>
      <c r="L3" s="14" t="s">
        <v>8</v>
      </c>
      <c r="M3" s="14" t="s">
        <v>8</v>
      </c>
      <c r="N3" s="14">
        <v>11</v>
      </c>
      <c r="O3" s="14">
        <v>11</v>
      </c>
      <c r="P3" s="14" t="s">
        <v>8</v>
      </c>
      <c r="Q3" s="14" t="s">
        <v>8</v>
      </c>
      <c r="R3" s="10" t="e">
        <f>#VALUE!</f>
        <v>#VALUE!</v>
      </c>
      <c r="S3" s="14" t="s">
        <v>33</v>
      </c>
      <c r="T3" s="14" t="s">
        <v>33</v>
      </c>
      <c r="U3" s="14" t="s">
        <v>8</v>
      </c>
      <c r="V3" s="14" t="s">
        <v>8</v>
      </c>
      <c r="W3" s="14">
        <v>11</v>
      </c>
      <c r="X3" s="14">
        <v>11</v>
      </c>
      <c r="Y3" s="14" t="s">
        <v>8</v>
      </c>
      <c r="Z3" s="14" t="s">
        <v>8</v>
      </c>
      <c r="AA3" s="14" t="s">
        <v>33</v>
      </c>
      <c r="AB3" s="14" t="s">
        <v>33</v>
      </c>
      <c r="AC3" s="14" t="s">
        <v>8</v>
      </c>
      <c r="AD3" s="14" t="s">
        <v>8</v>
      </c>
      <c r="AE3" s="14">
        <v>11</v>
      </c>
      <c r="AF3" s="14">
        <v>11</v>
      </c>
      <c r="AG3" s="14" t="s">
        <v>8</v>
      </c>
      <c r="AH3" s="14" t="s">
        <v>8</v>
      </c>
      <c r="AI3" s="10" t="e">
        <f>#VALUE!</f>
        <v>#VALUE!</v>
      </c>
      <c r="AJ3" s="3" t="e">
        <f>#VALUE!</f>
        <v>#VALUE!</v>
      </c>
      <c r="AK3" t="e">
        <f t="shared" ref="AK3:AK10" si="0">AI3+R3</f>
        <v>#VALUE!</v>
      </c>
      <c r="AL3">
        <f t="shared" ref="AL3:AL10" si="1">COUNTIF(C3:AH3,"??н1")*1+COUNTIF(C3:AH3,"??н2")*2+COUNTIF(C3:AH3,"??н3")*3+COUNTIF(C3:AH3,"??н4")*4+COUNTIF(C3:AH3,"??н5")*5+COUNTIF(C3:AH3,"??н6")*6+COUNTIF(C3:AH3,"??н7")*7+COUNTIF(C3:AH3,"??н8")*8+COUNTIF(C3:AH3,"?н1")*1+COUNTIF(C3:AH3,"?н2")*2+COUNTIF(C3:AH3,"?н3")*3+COUNTIF(C3:AH3,"?н4")*4+COUNTIF(C3:AH3,"?н5")*5+COUNTIF(C3:AH3,"?н6")*6+COUNTIF(C3:AH3,"?н7")*7+COUNTIF(C3:AH3,"?н8")*8+COUNTIF(C3:AH3,"?????н1")*1+COUNTIF(C3:AH3,"?????н2")*2+COUNTIF(C3:AH3,"?????н3")*3+COUNTIF(C3:AH3,"?????н4")*4+COUNTIF(C3:AH3,"?????н5")*5+COUNTIF(C3:AH3,"?????н6")*6+COUNTIF(C3:AH3,"?????н7")*7+COUNTIF(C3:AH3,"?????н8")*8+COUNTIF(C3:AH3,"???н1")*1+COUNTIF(C3:AH3,"???н2")*2+COUNTIF(C3:AH3,"???н3")*3+COUNTIF(C3:AH3,"???н4")*4+COUNTIF(C3:AH3,"???н5")*5+COUNTIF(C3:AH3,"???н6")*6+COUNTIF(C3:AH3,"???н7")*7+COUNTIF(C3:AH3,"???н8")*8+COUNTIF(C3:AH3,"????н1")*1+COUNTIF(C3:AH3,"????н2")*2+COUNTIF(C3:AH3,"????н3")*3+COUNTIF(C3:AH3,"????н4")*4+COUNTIF(C3:AH3,"????н5")*5+COUNTIF(C3:AH3,"????н6")*6+COUNTIF(C3:AH3,"????н7")*7+COUNTIF(C3:AH3,"????н8")*8</f>
        <v>42</v>
      </c>
      <c r="AM3">
        <f t="shared" ref="AM3:AM10" si="2">COUNTIF(C3:AH3,"дрв1")*1+COUNTIF(C3:AH3,"дрв2")*2+COUNTIF(C3:AH3,"дрв3")*3+COUNTIF(C3:AH3,"дрв4")*4+COUNTIF(C3:AH3,"дрв5")*5+COUNTIF(C3:AH3,"дрв6")*6+COUNTIF(C3:AH3,"дрв7")*7+COUNTIF(C3:AH3,"дрв8")*8+COUNTIF(C3:AH3,"дрв9")*9+COUNTIF(C3:AH3,"дрв10")*10+COUNTIF(C3:AH3,"дрв11")*11+COUNTIF(C3:AH3,"дрв12")*12+COUNTIF(C3:AH3,"дрв13")*13+COUNTIF(C3:AH3,"дрв14")*14+COUNTIF(C3:AH3,"дрв15")*15+COUNTIF(C3:AH3,"дрв16")*16+COUNTIF(C3:AH3,"дрв17")*17+COUNTIF(C3:AH3,"дрв18")*18+COUNTIF(C3:AH3,"дрв19")*19+COUNTIF(C3:AH3,"дрв20")*20+COUNTIF(C3:AH3,"дрв21")*21+COUNTIF(C3:AH3,"дрв22")*22+COUNTIF(C3:AH3,"дрв23")*23+COUNTIF(C3:AH3,"дрв24")*24+COUNTIF(C3:AH3,"дрв1н?")*1+COUNTIF(C3:AH3,"дрв2н?")*2+COUNTIF(C3:AH3,"дрв3н?")*3+COUNTIF(C3:AH3,"дрв4н?")*4+COUNTIF(C3:AH3,"дрв5н?")*5+COUNTIF(C3:AH3,"дрв6н?")*6+COUNTIF(C3:AH3,"дрв7н?")*7+COUNTIF(C3:AH3,"дрв8н?")*8+COUNTIF(C3:AH3,"дрв9н?")*9+COUNTIF(C3:AH3,"дрв10н?")*10+COUNTIF(C3:AH3,"дрв11н?")*11+COUNTIF(C3:AH3,"дрв12н?")*12+COUNTIF(C3:AH3,"дрв13н?")*13+COUNTIF(C3:AH3,"дрв14н?")*14+COUNTIF(C3:AH3,"дрв15н?")*15+COUNTIF(C3:AH3,"дрв16н?")*16+COUNTIF(C3:AH3,"дрв17н?")*17+COUNTIF(C3:AH3,"дрв18н?")*18+COUNTIF(C3:AH3,"дрв19н?")*19+COUNTIF(C3:AH3,"дрв20н?")*20+COUNTIF(C3:AH3,"дрв21н?")*21+COUNTIF(C3:AH3,"дрв22н?")*22+COUNTIF(C3:AH3,"дрв23н?")*23+COUNTIF(C3:AH3,"дрв24н?")*24</f>
        <v>0</v>
      </c>
      <c r="AN3">
        <f t="shared" ref="AN3:AN10" si="3">+COUNTIF(C3:AH3,"рв1")*1+COUNTIF(C3:AH3,"рв2")*2+COUNTIF(C3:AH3,"рв3")*3+COUNTIF(C3:AH3,"рв4")*4+COUNTIF(C3:AH3,"рв5")*5+COUNTIF(C3:AH3,"рв6")*6+COUNTIF(C3:AH3,"рв7")*7+COUNTIF(C3:AH3,"рв8")*8+COUNTIF(C3:AH3,"рв9")*9+COUNTIF(C3:AH3,"рв10")*10+COUNTIF(C3:AH3,"рв11")*11+COUNTIF(C3:AH3,"рв12")*12+COUNTIF(C3:AH3,"рв13")*13+COUNTIF(C3:AH3,"рв14")*14+COUNTIF(C3:AH3,"рв15")*15+COUNTIF(C3:AH3,"рв16")*16+COUNTIF(C3:AH3,"рв17")*17+COUNTIF(C3:AH3,"рв18")*18+COUNTIF(C3:AH3,"рв19")*19+COUNTIF(C3:AH3,"рв20")*20+COUNTIF(C3:AH3,"рв21")*21+COUNTIF(C3:AH3,"рв22")*22+COUNTIF(C3:AH3,"рв23")*23+COUNTIF(C3:AH3,"рв24")*24+COUNTIF(C3:AH3,"рв1н?")*1+COUNTIF(C3:AH3,"рв2н?")*2+COUNTIF(C3:AH3,"рв3н?")*3+COUNTIF(C3:AH3,"рв4н?")*4+COUNTIF(C3:AH3,"рв5н?")*5+COUNTIF(C3:AH3,"рв6н?")*6+COUNTIF(C3:AH3,"рв7н?")*7+COUNTIF(C3:AH3,"рв8н?")*8+COUNTIF(C3:AH3,"рв9н?")*9+COUNTIF(C3:AH3,"рв10н?")*10+COUNTIF(C3:AH3,"рв11н?")*11+COUNTIF(C3:AH3,"рв12н?")*12+COUNTIF(C3:AH3,"рв13н?")*13+COUNTIF(C3:AH3,"рв14н?")*14+COUNTIF(C3:AH3,"рв15н?")*15+COUNTIF(C3:AH3,"рв16н?")*16+COUNTIF(C3:AH3,"рв17н?")*17+COUNTIF(C3:AH3,"рв18н?")*18+COUNTIF(C3:AH3,"рв19н?")*19+COUNTIF(C3:AH3,"рв20н?")*20+COUNTIF(C3:AH3,"рв21н?")*21+COUNTIF(C3:AH3,"рв22н?")*22+COUNTIF(C3:AH3,"рв23н?")*23+COUNTIF(C3:AH3,"рв24н?")*24</f>
        <v>0</v>
      </c>
      <c r="AO3">
        <f t="shared" ref="AO3:AO10" si="4">+COUNTIF(C3:AH3,"с1")*1+COUNTIF(C3:AH3,"с2")*2+COUNTIF(C3:AH3,"с3")*3+COUNTIF(C3:AH3,"с4")*4+COUNTIF(C3:AH3,"с5")*5+COUNTIF(C3:AH3,"с6")*6+COUNTIF(C3:AH3,"с7")*7+COUNTIF(C3:AH3,"с8")*8+COUNTIF(C3:AH3,"с9")*9+COUNTIF(C3:AH3,"с10")*10+COUNTIF(C3:AH3,"с11")*11+COUNTIF(C3:AH3,"с12")*12+COUNTIF(C3:AH3,"с13")*13+COUNTIF(C3:AH3,"с14")*14+COUNTIF(C3:AH3,"с15")*15+COUNTIF(C3:AH3,"с16")*16+COUNTIF(C3:AH3,"с17")*17+COUNTIF(C3:AH3,"с18")*18+COUNTIF(C3:AH3,"с19")*19+COUNTIF(C3:AH3,"с20")*20+COUNTIF(C3:AH3,"с21")*21+COUNTIF(C3:AH3,"с22")*22+COUNTIF(C3:AH3,"с23")*23+COUNTIF(C3:AH3,"с24")*24+COUNTIF(C3:AH3,"с1н?")*1+COUNTIF(C3:AH3,"с2н?")*2+COUNTIF(C3:AH3,"с3н?")*3+COUNTIF(C3:AH3,"с4н?")*4+COUNTIF(C3:AH3,"с5н?")*5+COUNTIF(C3:AH3,"с6н?")*6+COUNTIF(C3:AH3,"с7н?")*7+COUNTIF(C3:AH3,"с8н?")*8+COUNTIF(C3:AH3,"с9н?")*9+COUNTIF(C3:AH3,"с10н?")*10+COUNTIF(C3:AH3,"с11н?")*11+COUNTIF(C3:AH3,"с12н?")*12+COUNTIF(C3:AH3,"с13н?")*13+COUNTIF(C3:AH3,"с14н?")*14+COUNTIF(C3:AH3,"с15н?")*15+COUNTIF(C3:AH3,"с16н?")*16+COUNTIF(C3:AH3,"с17н?")*17+COUNTIF(C3:AH3,"с18н?")*18+COUNTIF(C3:AH3,"с19н?")*19+COUNTIF(C3:AH3,"с20н?")*20+COUNTIF(C3:AH3,"с21н?")*21+COUNTIF(C3:AH3,"с22н?")*22+COUNTIF(C3:AH3,"с23н?")*23+COUNTIF(C3:AH3,"с24н?")*24</f>
        <v>0</v>
      </c>
      <c r="AP3">
        <f t="shared" ref="AP3:AP10" si="5">COUNTIF(C3:AH3,"ов1")*1+COUNTIF(C3:AH3,"ов2")*2+COUNTIF(C3:AH3,"ов3")*3+COUNTIF(C3:AH3,"ов4")*4+COUNTIF(C3:AH3,"ов5")*5+COUNTIF(C3:AH3,"ов6")*6+COUNTIF(C3:AH3,"ов7")*7+COUNTIF(C3:AH3,"ов8")*8+COUNTIF(C3:AH3,"ов9")*9+COUNTIF(C3:AH3,"ов10")*10+COUNTIF(C3:AH3,"ов11")*11+COUNTIF(C3:AH3,"ов12")*12+COUNTIF(C3:AH3,"ов13")*13+COUNTIF(C3:AH3,"ов14")*14+COUNTIF(C3:AH3,"ов15")*15+COUNTIF(C3:AH3,"ов16")*16+COUNTIF(C3:AH3,"ов17")*17+COUNTIF(C3:AH3,"ов18")*18+COUNTIF(C3:AH3,"ов19")*19+COUNTIF(C3:AH3,"ов20")*20+COUNTIF(C3:AH3,"ов21")*21+COUNTIF(C3:AH3,"ов22")*22+COUNTIF(C3:AH3,"ов23")*23+COUNTIF(C3:AH3,"ов24")*24+COUNTIF(C3:AH3,"ов1н?")*1+COUNTIF(C3:AH3,"ов2н?")*2+COUNTIF(C3:AH3,"ов3н?")*3+COUNTIF(C3:AH3,"ов4н?")*4+COUNTIF(C3:AH3,"ов5н?")*5+COUNTIF(C3:AH3,"ов6н?")*6+COUNTIF(C3:AH3,"ов7н?")*7+COUNTIF(C3:AH3,"ов8н?")*8+COUNTIF(C3:AH3,"ов9н?")*9+COUNTIF(C3:AH3,"ов10н?")*10+COUNTIF(C3:AH3,"ов11н?")*11+COUNTIF(C3:AH3,"ов12н?")*12+COUNTIF(C3:AH3,"ов13н?")*13+COUNTIF(C3:AH3,"ов14н?")*14+COUNTIF(C3:AH3,"ов15н?")*15+COUNTIF(C3:AH3,"ов16н?")*16+COUNTIF(C3:AH3,"ов17н?")*17+COUNTIF(C3:AH3,"ов18н?")*18+COUNTIF(C3:AH3,"ов19н?")*19+COUNTIF(C3:AH3,"ов20н?")*20+COUNTIF(C3:AH3,"ов21н?")*21+COUNTIF(C3:AH3,"ов22н?")*22+COUNTIF(C3:AH3,"ов23н?")*23+COUNTIF(C3:AH3,"ов24н?")*24</f>
        <v>0</v>
      </c>
      <c r="AQ3">
        <f t="shared" ref="AQ3:AQ10" si="6">COUNTIF($C3:$AH3,$AQ$2)</f>
        <v>0</v>
      </c>
      <c r="AR3">
        <f t="shared" ref="AR3:BA10" si="7">COUNTIF($C3:$AH3,AR$2)</f>
        <v>0</v>
      </c>
      <c r="AS3">
        <f t="shared" si="7"/>
        <v>14</v>
      </c>
      <c r="AT3">
        <f t="shared" si="7"/>
        <v>0</v>
      </c>
      <c r="AU3">
        <f t="shared" si="7"/>
        <v>0</v>
      </c>
      <c r="AV3">
        <f t="shared" si="7"/>
        <v>0</v>
      </c>
      <c r="AW3">
        <f t="shared" si="7"/>
        <v>0</v>
      </c>
      <c r="AX3">
        <f t="shared" si="7"/>
        <v>0</v>
      </c>
      <c r="AY3">
        <f t="shared" si="7"/>
        <v>0</v>
      </c>
      <c r="AZ3">
        <f t="shared" si="7"/>
        <v>0</v>
      </c>
      <c r="BA3">
        <f t="shared" si="7"/>
        <v>0</v>
      </c>
      <c r="BB3">
        <f t="shared" ref="BB3:BL10" si="8">COUNTIF($C3:$AH3,BB$2)</f>
        <v>0</v>
      </c>
      <c r="BC3">
        <f t="shared" si="8"/>
        <v>0</v>
      </c>
      <c r="BD3">
        <f t="shared" si="8"/>
        <v>0</v>
      </c>
      <c r="BE3">
        <f t="shared" si="8"/>
        <v>0</v>
      </c>
      <c r="BF3">
        <f t="shared" si="8"/>
        <v>0</v>
      </c>
      <c r="BG3">
        <f t="shared" si="8"/>
        <v>4</v>
      </c>
      <c r="BH3">
        <f t="shared" si="8"/>
        <v>0</v>
      </c>
      <c r="BI3">
        <f t="shared" si="8"/>
        <v>0</v>
      </c>
      <c r="BJ3">
        <f t="shared" si="8"/>
        <v>0</v>
      </c>
      <c r="BK3">
        <f t="shared" si="8"/>
        <v>0</v>
      </c>
      <c r="BL3">
        <f t="shared" si="8"/>
        <v>0</v>
      </c>
    </row>
    <row r="4" spans="1:64" ht="15.75" thickBot="1">
      <c r="A4" s="2">
        <v>22800113</v>
      </c>
      <c r="B4" s="12" t="s">
        <v>36</v>
      </c>
      <c r="C4" s="14">
        <v>8</v>
      </c>
      <c r="D4" s="14">
        <v>8</v>
      </c>
      <c r="E4" s="14">
        <v>8</v>
      </c>
      <c r="F4" s="14">
        <v>8</v>
      </c>
      <c r="G4" s="14" t="s">
        <v>8</v>
      </c>
      <c r="H4" s="14" t="s">
        <v>8</v>
      </c>
      <c r="I4" s="15" t="s">
        <v>18</v>
      </c>
      <c r="J4" s="15" t="s">
        <v>18</v>
      </c>
      <c r="K4" s="14">
        <v>8</v>
      </c>
      <c r="L4" s="14">
        <v>8</v>
      </c>
      <c r="M4" s="14">
        <v>8</v>
      </c>
      <c r="N4" s="14" t="s">
        <v>8</v>
      </c>
      <c r="O4" s="14" t="s">
        <v>8</v>
      </c>
      <c r="P4" s="14">
        <v>8</v>
      </c>
      <c r="Q4" s="14">
        <v>8</v>
      </c>
      <c r="R4" s="10" t="e">
        <f>#VALUE!</f>
        <v>#VALUE!</v>
      </c>
      <c r="S4" s="14">
        <v>8</v>
      </c>
      <c r="T4" s="14">
        <v>8</v>
      </c>
      <c r="U4" s="14">
        <v>8</v>
      </c>
      <c r="V4" s="14" t="s">
        <v>8</v>
      </c>
      <c r="W4" s="14" t="s">
        <v>8</v>
      </c>
      <c r="X4" s="14">
        <v>8</v>
      </c>
      <c r="Y4" s="14">
        <v>8</v>
      </c>
      <c r="Z4" s="14">
        <v>8</v>
      </c>
      <c r="AA4" s="14">
        <v>8</v>
      </c>
      <c r="AB4" s="14">
        <v>8</v>
      </c>
      <c r="AC4" s="14" t="s">
        <v>8</v>
      </c>
      <c r="AD4" s="14" t="s">
        <v>8</v>
      </c>
      <c r="AE4" s="14">
        <v>8</v>
      </c>
      <c r="AF4" s="14">
        <v>8</v>
      </c>
      <c r="AG4" s="14">
        <v>8</v>
      </c>
      <c r="AH4" s="14">
        <v>8</v>
      </c>
      <c r="AI4" s="10" t="e">
        <f>#VALUE!</f>
        <v>#VALUE!</v>
      </c>
      <c r="AJ4" s="3" t="e">
        <f>#VALUE!</f>
        <v>#VALUE!</v>
      </c>
      <c r="AK4" t="e">
        <f t="shared" si="0"/>
        <v>#VALUE!</v>
      </c>
      <c r="AL4">
        <f t="shared" si="1"/>
        <v>0</v>
      </c>
      <c r="AM4">
        <f t="shared" si="2"/>
        <v>0</v>
      </c>
      <c r="AN4">
        <f t="shared" si="3"/>
        <v>0</v>
      </c>
      <c r="AO4">
        <f t="shared" si="4"/>
        <v>0</v>
      </c>
      <c r="AP4">
        <f t="shared" si="5"/>
        <v>0</v>
      </c>
      <c r="AQ4">
        <f t="shared" si="6"/>
        <v>0</v>
      </c>
      <c r="AR4">
        <f t="shared" si="7"/>
        <v>0</v>
      </c>
      <c r="AS4">
        <f t="shared" si="7"/>
        <v>8</v>
      </c>
      <c r="AT4">
        <f t="shared" si="7"/>
        <v>0</v>
      </c>
      <c r="AU4">
        <f t="shared" si="7"/>
        <v>0</v>
      </c>
      <c r="AV4">
        <f t="shared" si="7"/>
        <v>0</v>
      </c>
      <c r="AW4">
        <f t="shared" si="7"/>
        <v>0</v>
      </c>
      <c r="AX4">
        <f t="shared" si="7"/>
        <v>0</v>
      </c>
      <c r="AY4">
        <f t="shared" si="7"/>
        <v>0</v>
      </c>
      <c r="AZ4">
        <f t="shared" si="7"/>
        <v>0</v>
      </c>
      <c r="BA4">
        <f t="shared" si="7"/>
        <v>0</v>
      </c>
      <c r="BB4">
        <f t="shared" si="8"/>
        <v>0</v>
      </c>
      <c r="BC4">
        <f t="shared" si="8"/>
        <v>2</v>
      </c>
      <c r="BD4">
        <f t="shared" si="8"/>
        <v>0</v>
      </c>
      <c r="BE4">
        <f t="shared" si="8"/>
        <v>0</v>
      </c>
      <c r="BF4">
        <f t="shared" si="8"/>
        <v>0</v>
      </c>
      <c r="BG4">
        <f t="shared" si="8"/>
        <v>0</v>
      </c>
      <c r="BH4">
        <f t="shared" si="8"/>
        <v>0</v>
      </c>
      <c r="BI4">
        <f t="shared" si="8"/>
        <v>0</v>
      </c>
      <c r="BJ4">
        <f t="shared" si="8"/>
        <v>0</v>
      </c>
      <c r="BK4">
        <f t="shared" si="8"/>
        <v>0</v>
      </c>
      <c r="BL4">
        <f t="shared" si="8"/>
        <v>0</v>
      </c>
    </row>
    <row r="5" spans="1:64" ht="15.75" thickBot="1">
      <c r="A5" s="2">
        <v>22800170</v>
      </c>
      <c r="B5" s="12" t="s">
        <v>35</v>
      </c>
      <c r="C5" s="15" t="s">
        <v>16</v>
      </c>
      <c r="D5" s="15" t="s">
        <v>16</v>
      </c>
      <c r="E5" s="15" t="s">
        <v>16</v>
      </c>
      <c r="F5" s="15" t="s">
        <v>16</v>
      </c>
      <c r="G5" s="15" t="s">
        <v>16</v>
      </c>
      <c r="H5" s="15" t="s">
        <v>16</v>
      </c>
      <c r="I5" s="15" t="s">
        <v>16</v>
      </c>
      <c r="J5" s="15" t="s">
        <v>16</v>
      </c>
      <c r="K5" s="15" t="s">
        <v>16</v>
      </c>
      <c r="L5" s="15" t="s">
        <v>16</v>
      </c>
      <c r="M5" s="15" t="s">
        <v>16</v>
      </c>
      <c r="N5" s="15" t="s">
        <v>16</v>
      </c>
      <c r="O5" s="15" t="s">
        <v>16</v>
      </c>
      <c r="P5" s="15" t="s">
        <v>16</v>
      </c>
      <c r="Q5" s="15" t="s">
        <v>16</v>
      </c>
      <c r="R5" s="10" t="e">
        <f>#VALUE!</f>
        <v>#VALUE!</v>
      </c>
      <c r="S5" s="15" t="s">
        <v>16</v>
      </c>
      <c r="T5" s="15" t="s">
        <v>16</v>
      </c>
      <c r="U5" s="15" t="s">
        <v>16</v>
      </c>
      <c r="V5" s="15" t="s">
        <v>16</v>
      </c>
      <c r="W5" s="15" t="s">
        <v>16</v>
      </c>
      <c r="X5" s="15" t="s">
        <v>16</v>
      </c>
      <c r="Y5" s="15" t="s">
        <v>16</v>
      </c>
      <c r="Z5" s="15" t="s">
        <v>16</v>
      </c>
      <c r="AA5" s="15" t="s">
        <v>16</v>
      </c>
      <c r="AB5" s="15" t="s">
        <v>16</v>
      </c>
      <c r="AC5" s="15" t="s">
        <v>16</v>
      </c>
      <c r="AD5" s="15" t="s">
        <v>16</v>
      </c>
      <c r="AE5" s="15" t="s">
        <v>16</v>
      </c>
      <c r="AF5" s="15" t="s">
        <v>16</v>
      </c>
      <c r="AG5" s="15" t="s">
        <v>16</v>
      </c>
      <c r="AH5" s="15" t="s">
        <v>16</v>
      </c>
      <c r="AI5" s="10" t="e">
        <f>#VALUE!</f>
        <v>#VALUE!</v>
      </c>
      <c r="AJ5" s="3" t="e">
        <f>#VALUE!</f>
        <v>#VALUE!</v>
      </c>
      <c r="AK5" t="e">
        <f t="shared" si="0"/>
        <v>#VALUE!</v>
      </c>
      <c r="AL5">
        <f t="shared" si="1"/>
        <v>0</v>
      </c>
      <c r="AM5">
        <f t="shared" si="2"/>
        <v>0</v>
      </c>
      <c r="AN5">
        <f t="shared" si="3"/>
        <v>0</v>
      </c>
      <c r="AO5">
        <f t="shared" si="4"/>
        <v>0</v>
      </c>
      <c r="AP5">
        <f t="shared" si="5"/>
        <v>0</v>
      </c>
      <c r="AQ5">
        <f t="shared" si="6"/>
        <v>0</v>
      </c>
      <c r="AR5">
        <f t="shared" si="7"/>
        <v>0</v>
      </c>
      <c r="AS5">
        <f t="shared" si="7"/>
        <v>0</v>
      </c>
      <c r="AT5">
        <f t="shared" si="7"/>
        <v>0</v>
      </c>
      <c r="AU5">
        <f t="shared" si="7"/>
        <v>0</v>
      </c>
      <c r="AV5">
        <f t="shared" si="7"/>
        <v>0</v>
      </c>
      <c r="AW5">
        <f t="shared" si="7"/>
        <v>0</v>
      </c>
      <c r="AX5">
        <f t="shared" si="7"/>
        <v>0</v>
      </c>
      <c r="AY5">
        <f t="shared" si="7"/>
        <v>0</v>
      </c>
      <c r="AZ5">
        <f t="shared" si="7"/>
        <v>0</v>
      </c>
      <c r="BA5">
        <f t="shared" si="7"/>
        <v>31</v>
      </c>
      <c r="BB5">
        <f t="shared" si="8"/>
        <v>0</v>
      </c>
      <c r="BC5">
        <f t="shared" si="8"/>
        <v>0</v>
      </c>
      <c r="BD5">
        <f t="shared" si="8"/>
        <v>0</v>
      </c>
      <c r="BE5">
        <f t="shared" si="8"/>
        <v>0</v>
      </c>
      <c r="BF5">
        <f t="shared" si="8"/>
        <v>0</v>
      </c>
      <c r="BG5">
        <f t="shared" si="8"/>
        <v>0</v>
      </c>
      <c r="BH5">
        <f t="shared" si="8"/>
        <v>0</v>
      </c>
      <c r="BI5">
        <f t="shared" si="8"/>
        <v>0</v>
      </c>
      <c r="BJ5">
        <f t="shared" si="8"/>
        <v>0</v>
      </c>
      <c r="BK5">
        <f t="shared" si="8"/>
        <v>0</v>
      </c>
      <c r="BL5">
        <f t="shared" si="8"/>
        <v>0</v>
      </c>
    </row>
    <row r="6" spans="1:64" ht="15.75" thickBot="1">
      <c r="A6" s="2">
        <v>22800187</v>
      </c>
      <c r="B6" s="12" t="s">
        <v>35</v>
      </c>
      <c r="C6" s="14">
        <v>11</v>
      </c>
      <c r="D6" s="14" t="s">
        <v>8</v>
      </c>
      <c r="E6" s="14" t="s">
        <v>8</v>
      </c>
      <c r="F6" s="14" t="s">
        <v>33</v>
      </c>
      <c r="G6" s="14" t="s">
        <v>33</v>
      </c>
      <c r="H6" s="14" t="s">
        <v>8</v>
      </c>
      <c r="I6" s="14" t="s">
        <v>8</v>
      </c>
      <c r="J6" s="14">
        <v>11</v>
      </c>
      <c r="K6" s="14">
        <v>11</v>
      </c>
      <c r="L6" s="14" t="s">
        <v>8</v>
      </c>
      <c r="M6" s="14" t="s">
        <v>8</v>
      </c>
      <c r="N6" s="14" t="s">
        <v>33</v>
      </c>
      <c r="O6" s="14" t="s">
        <v>33</v>
      </c>
      <c r="P6" s="14" t="s">
        <v>8</v>
      </c>
      <c r="Q6" s="14" t="s">
        <v>8</v>
      </c>
      <c r="R6" s="10" t="e">
        <f>#VALUE!</f>
        <v>#VALUE!</v>
      </c>
      <c r="S6" s="14">
        <v>11</v>
      </c>
      <c r="T6" s="14">
        <v>11</v>
      </c>
      <c r="U6" s="14" t="s">
        <v>8</v>
      </c>
      <c r="V6" s="14" t="s">
        <v>8</v>
      </c>
      <c r="W6" s="14" t="s">
        <v>33</v>
      </c>
      <c r="X6" s="14" t="s">
        <v>33</v>
      </c>
      <c r="Y6" s="14" t="s">
        <v>8</v>
      </c>
      <c r="Z6" s="14" t="s">
        <v>8</v>
      </c>
      <c r="AA6" s="14">
        <v>11</v>
      </c>
      <c r="AB6" s="14">
        <v>11</v>
      </c>
      <c r="AC6" s="14" t="s">
        <v>8</v>
      </c>
      <c r="AD6" s="14" t="s">
        <v>8</v>
      </c>
      <c r="AE6" s="14" t="s">
        <v>33</v>
      </c>
      <c r="AF6" s="14" t="s">
        <v>33</v>
      </c>
      <c r="AG6" s="14" t="s">
        <v>8</v>
      </c>
      <c r="AH6" s="14" t="s">
        <v>8</v>
      </c>
      <c r="AI6" s="10" t="e">
        <f>#VALUE!</f>
        <v>#VALUE!</v>
      </c>
      <c r="AJ6" s="3" t="e">
        <f>#VALUE!</f>
        <v>#VALUE!</v>
      </c>
      <c r="AK6" t="e">
        <f t="shared" si="0"/>
        <v>#VALUE!</v>
      </c>
      <c r="AL6">
        <f t="shared" si="1"/>
        <v>56</v>
      </c>
      <c r="AM6">
        <f t="shared" si="2"/>
        <v>0</v>
      </c>
      <c r="AN6">
        <f t="shared" si="3"/>
        <v>0</v>
      </c>
      <c r="AO6">
        <f t="shared" si="4"/>
        <v>0</v>
      </c>
      <c r="AP6">
        <f t="shared" si="5"/>
        <v>0</v>
      </c>
      <c r="AQ6">
        <f t="shared" si="6"/>
        <v>0</v>
      </c>
      <c r="AR6">
        <f t="shared" si="7"/>
        <v>0</v>
      </c>
      <c r="AS6">
        <f t="shared" si="7"/>
        <v>16</v>
      </c>
      <c r="AT6">
        <f t="shared" si="7"/>
        <v>0</v>
      </c>
      <c r="AU6">
        <f t="shared" si="7"/>
        <v>0</v>
      </c>
      <c r="AV6">
        <f t="shared" si="7"/>
        <v>0</v>
      </c>
      <c r="AW6">
        <f t="shared" si="7"/>
        <v>0</v>
      </c>
      <c r="AX6">
        <f t="shared" si="7"/>
        <v>0</v>
      </c>
      <c r="AY6">
        <f t="shared" si="7"/>
        <v>0</v>
      </c>
      <c r="AZ6">
        <f t="shared" si="7"/>
        <v>0</v>
      </c>
      <c r="BA6">
        <f t="shared" si="7"/>
        <v>0</v>
      </c>
      <c r="BB6">
        <f t="shared" si="8"/>
        <v>0</v>
      </c>
      <c r="BC6">
        <f t="shared" si="8"/>
        <v>0</v>
      </c>
      <c r="BD6">
        <f t="shared" si="8"/>
        <v>0</v>
      </c>
      <c r="BE6">
        <f t="shared" si="8"/>
        <v>0</v>
      </c>
      <c r="BF6">
        <f t="shared" si="8"/>
        <v>0</v>
      </c>
      <c r="BG6">
        <f t="shared" si="8"/>
        <v>0</v>
      </c>
      <c r="BH6">
        <f t="shared" si="8"/>
        <v>0</v>
      </c>
      <c r="BI6">
        <f t="shared" si="8"/>
        <v>0</v>
      </c>
      <c r="BJ6">
        <f t="shared" si="8"/>
        <v>0</v>
      </c>
      <c r="BK6">
        <f t="shared" si="8"/>
        <v>0</v>
      </c>
      <c r="BL6">
        <f t="shared" si="8"/>
        <v>0</v>
      </c>
    </row>
    <row r="7" spans="1:64" ht="15.75" thickBot="1">
      <c r="A7" s="2">
        <v>22800811</v>
      </c>
      <c r="B7" s="12" t="s">
        <v>38</v>
      </c>
      <c r="C7" s="14">
        <v>11</v>
      </c>
      <c r="D7" s="14" t="s">
        <v>33</v>
      </c>
      <c r="E7" s="14" t="s">
        <v>8</v>
      </c>
      <c r="F7" s="14" t="s">
        <v>8</v>
      </c>
      <c r="G7" s="14">
        <v>11</v>
      </c>
      <c r="H7" s="14" t="s">
        <v>33</v>
      </c>
      <c r="I7" s="14" t="s">
        <v>8</v>
      </c>
      <c r="J7" s="14" t="s">
        <v>8</v>
      </c>
      <c r="K7" s="14">
        <v>11</v>
      </c>
      <c r="L7" s="14" t="s">
        <v>33</v>
      </c>
      <c r="M7" s="14" t="s">
        <v>8</v>
      </c>
      <c r="N7" s="14" t="s">
        <v>8</v>
      </c>
      <c r="O7" s="14">
        <v>11</v>
      </c>
      <c r="P7" s="14" t="s">
        <v>33</v>
      </c>
      <c r="Q7" s="14" t="s">
        <v>8</v>
      </c>
      <c r="R7" s="10" t="e">
        <f>#VALUE!</f>
        <v>#VALUE!</v>
      </c>
      <c r="S7" s="14" t="s">
        <v>8</v>
      </c>
      <c r="T7" s="14">
        <v>11</v>
      </c>
      <c r="U7" s="14" t="s">
        <v>33</v>
      </c>
      <c r="V7" s="14" t="s">
        <v>8</v>
      </c>
      <c r="W7" s="14" t="s">
        <v>8</v>
      </c>
      <c r="X7" s="14">
        <v>11</v>
      </c>
      <c r="Y7" s="14" t="s">
        <v>33</v>
      </c>
      <c r="Z7" s="14" t="s">
        <v>8</v>
      </c>
      <c r="AA7" s="14" t="s">
        <v>8</v>
      </c>
      <c r="AB7" s="14">
        <v>11</v>
      </c>
      <c r="AC7" s="14" t="s">
        <v>33</v>
      </c>
      <c r="AD7" s="14" t="s">
        <v>8</v>
      </c>
      <c r="AE7" s="14" t="s">
        <v>8</v>
      </c>
      <c r="AF7" s="14">
        <v>11</v>
      </c>
      <c r="AG7" s="14" t="s">
        <v>33</v>
      </c>
      <c r="AH7" s="14" t="s">
        <v>8</v>
      </c>
      <c r="AI7" s="10" t="e">
        <f>#VALUE!</f>
        <v>#VALUE!</v>
      </c>
      <c r="AJ7" s="3" t="e">
        <f>#VALUE!</f>
        <v>#VALUE!</v>
      </c>
      <c r="AK7" t="e">
        <f t="shared" si="0"/>
        <v>#VALUE!</v>
      </c>
      <c r="AL7">
        <f t="shared" si="1"/>
        <v>56</v>
      </c>
      <c r="AM7">
        <f t="shared" si="2"/>
        <v>0</v>
      </c>
      <c r="AN7">
        <f t="shared" si="3"/>
        <v>0</v>
      </c>
      <c r="AO7">
        <f t="shared" si="4"/>
        <v>0</v>
      </c>
      <c r="AP7">
        <f t="shared" si="5"/>
        <v>0</v>
      </c>
      <c r="AQ7">
        <f t="shared" si="6"/>
        <v>0</v>
      </c>
      <c r="AR7">
        <f t="shared" si="7"/>
        <v>0</v>
      </c>
      <c r="AS7">
        <f t="shared" si="7"/>
        <v>15</v>
      </c>
      <c r="AT7">
        <f t="shared" si="7"/>
        <v>0</v>
      </c>
      <c r="AU7">
        <f t="shared" si="7"/>
        <v>0</v>
      </c>
      <c r="AV7">
        <f t="shared" si="7"/>
        <v>0</v>
      </c>
      <c r="AW7">
        <f t="shared" si="7"/>
        <v>0</v>
      </c>
      <c r="AX7">
        <f t="shared" si="7"/>
        <v>0</v>
      </c>
      <c r="AY7">
        <f t="shared" si="7"/>
        <v>0</v>
      </c>
      <c r="AZ7">
        <f t="shared" si="7"/>
        <v>0</v>
      </c>
      <c r="BA7">
        <f t="shared" si="7"/>
        <v>0</v>
      </c>
      <c r="BB7">
        <f t="shared" si="8"/>
        <v>0</v>
      </c>
      <c r="BC7">
        <f t="shared" si="8"/>
        <v>0</v>
      </c>
      <c r="BD7">
        <f t="shared" si="8"/>
        <v>0</v>
      </c>
      <c r="BE7">
        <f t="shared" si="8"/>
        <v>0</v>
      </c>
      <c r="BF7">
        <f t="shared" si="8"/>
        <v>0</v>
      </c>
      <c r="BG7">
        <f t="shared" si="8"/>
        <v>0</v>
      </c>
      <c r="BH7">
        <f t="shared" si="8"/>
        <v>0</v>
      </c>
      <c r="BI7">
        <f t="shared" si="8"/>
        <v>0</v>
      </c>
      <c r="BJ7">
        <f t="shared" si="8"/>
        <v>0</v>
      </c>
      <c r="BK7">
        <f t="shared" si="8"/>
        <v>0</v>
      </c>
      <c r="BL7">
        <f t="shared" si="8"/>
        <v>0</v>
      </c>
    </row>
    <row r="8" spans="1:64" ht="15.75" thickBot="1">
      <c r="A8" s="2">
        <v>22800877</v>
      </c>
      <c r="B8" s="12" t="s">
        <v>39</v>
      </c>
      <c r="C8" s="14">
        <v>11</v>
      </c>
      <c r="D8" s="14">
        <v>11</v>
      </c>
      <c r="E8" s="14" t="s">
        <v>8</v>
      </c>
      <c r="F8" s="14" t="s">
        <v>8</v>
      </c>
      <c r="G8" s="14">
        <v>11</v>
      </c>
      <c r="H8" s="14">
        <v>11</v>
      </c>
      <c r="I8" s="14" t="s">
        <v>8</v>
      </c>
      <c r="J8" s="14" t="s">
        <v>8</v>
      </c>
      <c r="K8" s="14">
        <v>11</v>
      </c>
      <c r="L8" s="14">
        <v>11</v>
      </c>
      <c r="M8" s="14" t="s">
        <v>8</v>
      </c>
      <c r="N8" s="14" t="s">
        <v>8</v>
      </c>
      <c r="O8" s="14">
        <v>11</v>
      </c>
      <c r="P8" s="14">
        <v>11</v>
      </c>
      <c r="Q8" s="14" t="s">
        <v>8</v>
      </c>
      <c r="R8" s="10" t="e">
        <f>#VALUE!</f>
        <v>#VALUE!</v>
      </c>
      <c r="S8" s="14" t="s">
        <v>8</v>
      </c>
      <c r="T8" s="14">
        <v>11</v>
      </c>
      <c r="U8" s="14">
        <v>11</v>
      </c>
      <c r="V8" s="14" t="s">
        <v>8</v>
      </c>
      <c r="W8" s="14" t="s">
        <v>8</v>
      </c>
      <c r="X8" s="14">
        <v>11</v>
      </c>
      <c r="Y8" s="14">
        <v>11</v>
      </c>
      <c r="Z8" s="14" t="s">
        <v>8</v>
      </c>
      <c r="AA8" s="14" t="s">
        <v>8</v>
      </c>
      <c r="AB8" s="14">
        <v>11</v>
      </c>
      <c r="AC8" s="14">
        <v>11</v>
      </c>
      <c r="AD8" s="14" t="s">
        <v>8</v>
      </c>
      <c r="AE8" s="14" t="s">
        <v>8</v>
      </c>
      <c r="AF8" s="14">
        <v>11</v>
      </c>
      <c r="AG8" s="14">
        <v>11</v>
      </c>
      <c r="AH8" s="14" t="s">
        <v>8</v>
      </c>
      <c r="AI8" s="10" t="e">
        <f>#VALUE!</f>
        <v>#VALUE!</v>
      </c>
      <c r="AJ8" s="3" t="e">
        <f>#VALUE!</f>
        <v>#VALUE!</v>
      </c>
      <c r="AK8" t="e">
        <f t="shared" si="0"/>
        <v>#VALUE!</v>
      </c>
      <c r="AL8">
        <f t="shared" si="1"/>
        <v>0</v>
      </c>
      <c r="AM8">
        <f t="shared" si="2"/>
        <v>0</v>
      </c>
      <c r="AN8">
        <f t="shared" si="3"/>
        <v>0</v>
      </c>
      <c r="AO8">
        <f t="shared" si="4"/>
        <v>0</v>
      </c>
      <c r="AP8">
        <f t="shared" si="5"/>
        <v>0</v>
      </c>
      <c r="AQ8">
        <f t="shared" si="6"/>
        <v>0</v>
      </c>
      <c r="AR8">
        <f t="shared" si="7"/>
        <v>0</v>
      </c>
      <c r="AS8">
        <f t="shared" si="7"/>
        <v>15</v>
      </c>
      <c r="AT8">
        <f t="shared" si="7"/>
        <v>0</v>
      </c>
      <c r="AU8">
        <f t="shared" si="7"/>
        <v>0</v>
      </c>
      <c r="AV8">
        <f t="shared" si="7"/>
        <v>0</v>
      </c>
      <c r="AW8">
        <f t="shared" si="7"/>
        <v>0</v>
      </c>
      <c r="AX8">
        <f t="shared" si="7"/>
        <v>0</v>
      </c>
      <c r="AY8">
        <f t="shared" si="7"/>
        <v>0</v>
      </c>
      <c r="AZ8">
        <f t="shared" si="7"/>
        <v>0</v>
      </c>
      <c r="BA8">
        <f t="shared" si="7"/>
        <v>0</v>
      </c>
      <c r="BB8">
        <f t="shared" si="8"/>
        <v>0</v>
      </c>
      <c r="BC8">
        <f t="shared" si="8"/>
        <v>0</v>
      </c>
      <c r="BD8">
        <f t="shared" si="8"/>
        <v>0</v>
      </c>
      <c r="BE8">
        <f t="shared" si="8"/>
        <v>0</v>
      </c>
      <c r="BF8">
        <f t="shared" si="8"/>
        <v>0</v>
      </c>
      <c r="BG8">
        <f t="shared" si="8"/>
        <v>0</v>
      </c>
      <c r="BH8">
        <f t="shared" si="8"/>
        <v>0</v>
      </c>
      <c r="BI8">
        <f t="shared" si="8"/>
        <v>0</v>
      </c>
      <c r="BJ8">
        <f t="shared" si="8"/>
        <v>0</v>
      </c>
      <c r="BK8">
        <f t="shared" si="8"/>
        <v>0</v>
      </c>
      <c r="BL8">
        <f t="shared" si="8"/>
        <v>0</v>
      </c>
    </row>
    <row r="9" spans="1:64" ht="15.75" thickBot="1">
      <c r="A9" s="2">
        <v>22800957</v>
      </c>
      <c r="B9" s="12" t="s">
        <v>37</v>
      </c>
      <c r="C9" s="14" t="s">
        <v>33</v>
      </c>
      <c r="D9" s="14" t="s">
        <v>8</v>
      </c>
      <c r="E9" s="14" t="s">
        <v>8</v>
      </c>
      <c r="F9" s="14">
        <v>11</v>
      </c>
      <c r="G9" s="14" t="s">
        <v>33</v>
      </c>
      <c r="H9" s="14" t="s">
        <v>8</v>
      </c>
      <c r="I9" s="14" t="s">
        <v>8</v>
      </c>
      <c r="J9" s="14">
        <v>11</v>
      </c>
      <c r="K9" s="14" t="s">
        <v>33</v>
      </c>
      <c r="L9" s="14" t="s">
        <v>8</v>
      </c>
      <c r="M9" s="14" t="s">
        <v>8</v>
      </c>
      <c r="N9" s="14">
        <v>11</v>
      </c>
      <c r="O9" s="14" t="s">
        <v>33</v>
      </c>
      <c r="P9" s="14" t="s">
        <v>8</v>
      </c>
      <c r="Q9" s="14" t="s">
        <v>8</v>
      </c>
      <c r="R9" s="10" t="e">
        <f>#VALUE!</f>
        <v>#VALUE!</v>
      </c>
      <c r="S9" s="14">
        <v>11</v>
      </c>
      <c r="T9" s="14" t="s">
        <v>33</v>
      </c>
      <c r="U9" s="14" t="s">
        <v>8</v>
      </c>
      <c r="V9" s="14" t="s">
        <v>8</v>
      </c>
      <c r="W9" s="14">
        <v>11</v>
      </c>
      <c r="X9" s="14" t="s">
        <v>33</v>
      </c>
      <c r="Y9" s="14" t="s">
        <v>8</v>
      </c>
      <c r="Z9" s="14" t="s">
        <v>8</v>
      </c>
      <c r="AA9" s="14">
        <v>11</v>
      </c>
      <c r="AB9" s="14" t="s">
        <v>33</v>
      </c>
      <c r="AC9" s="14" t="s">
        <v>8</v>
      </c>
      <c r="AD9" s="14" t="s">
        <v>8</v>
      </c>
      <c r="AE9" s="14">
        <v>11</v>
      </c>
      <c r="AF9" s="14" t="s">
        <v>33</v>
      </c>
      <c r="AG9" s="14" t="s">
        <v>8</v>
      </c>
      <c r="AH9" s="14" t="s">
        <v>8</v>
      </c>
      <c r="AI9" s="10" t="e">
        <f>#VALUE!</f>
        <v>#VALUE!</v>
      </c>
      <c r="AJ9" s="3" t="e">
        <f>#VALUE!</f>
        <v>#VALUE!</v>
      </c>
      <c r="AK9" t="e">
        <f t="shared" si="0"/>
        <v>#VALUE!</v>
      </c>
      <c r="AL9">
        <f t="shared" si="1"/>
        <v>56</v>
      </c>
      <c r="AM9">
        <f t="shared" si="2"/>
        <v>0</v>
      </c>
      <c r="AN9">
        <f t="shared" si="3"/>
        <v>0</v>
      </c>
      <c r="AO9">
        <f t="shared" si="4"/>
        <v>0</v>
      </c>
      <c r="AP9">
        <f t="shared" si="5"/>
        <v>0</v>
      </c>
      <c r="AQ9">
        <f t="shared" si="6"/>
        <v>0</v>
      </c>
      <c r="AR9">
        <f t="shared" si="7"/>
        <v>0</v>
      </c>
      <c r="AS9">
        <f t="shared" si="7"/>
        <v>16</v>
      </c>
      <c r="AT9">
        <f t="shared" si="7"/>
        <v>0</v>
      </c>
      <c r="AU9">
        <f t="shared" si="7"/>
        <v>0</v>
      </c>
      <c r="AV9">
        <f t="shared" si="7"/>
        <v>0</v>
      </c>
      <c r="AW9">
        <f t="shared" si="7"/>
        <v>0</v>
      </c>
      <c r="AX9">
        <f t="shared" si="7"/>
        <v>0</v>
      </c>
      <c r="AY9">
        <f t="shared" si="7"/>
        <v>0</v>
      </c>
      <c r="AZ9">
        <f t="shared" si="7"/>
        <v>0</v>
      </c>
      <c r="BA9">
        <f t="shared" si="7"/>
        <v>0</v>
      </c>
      <c r="BB9">
        <f t="shared" si="8"/>
        <v>0</v>
      </c>
      <c r="BC9">
        <f t="shared" si="8"/>
        <v>0</v>
      </c>
      <c r="BD9">
        <f t="shared" si="8"/>
        <v>0</v>
      </c>
      <c r="BE9">
        <f t="shared" si="8"/>
        <v>0</v>
      </c>
      <c r="BF9">
        <f t="shared" si="8"/>
        <v>0</v>
      </c>
      <c r="BG9">
        <f t="shared" si="8"/>
        <v>0</v>
      </c>
      <c r="BH9">
        <f t="shared" si="8"/>
        <v>0</v>
      </c>
      <c r="BI9">
        <f t="shared" si="8"/>
        <v>0</v>
      </c>
      <c r="BJ9">
        <f t="shared" si="8"/>
        <v>0</v>
      </c>
      <c r="BK9">
        <f t="shared" si="8"/>
        <v>0</v>
      </c>
      <c r="BL9">
        <f t="shared" si="8"/>
        <v>0</v>
      </c>
    </row>
    <row r="10" spans="1:64" ht="15.75" thickBot="1">
      <c r="A10" s="2">
        <v>22801147</v>
      </c>
      <c r="B10" s="12" t="s">
        <v>36</v>
      </c>
      <c r="C10" s="14">
        <v>8</v>
      </c>
      <c r="D10" s="14">
        <v>8</v>
      </c>
      <c r="E10" s="14">
        <v>8</v>
      </c>
      <c r="F10" s="14">
        <v>8</v>
      </c>
      <c r="G10" s="14" t="s">
        <v>8</v>
      </c>
      <c r="H10" s="14" t="s">
        <v>8</v>
      </c>
      <c r="I10" s="14">
        <v>8</v>
      </c>
      <c r="J10" s="14">
        <v>8</v>
      </c>
      <c r="K10" s="14">
        <v>8</v>
      </c>
      <c r="L10" s="14">
        <v>8</v>
      </c>
      <c r="M10" s="14">
        <v>8</v>
      </c>
      <c r="N10" s="14" t="s">
        <v>8</v>
      </c>
      <c r="O10" s="14" t="s">
        <v>8</v>
      </c>
      <c r="P10" s="14">
        <v>8</v>
      </c>
      <c r="Q10" s="14">
        <v>8</v>
      </c>
      <c r="R10" s="10" t="e">
        <f>#VALUE!</f>
        <v>#VALUE!</v>
      </c>
      <c r="S10" s="14">
        <v>8</v>
      </c>
      <c r="T10" s="14">
        <v>8</v>
      </c>
      <c r="U10" s="14">
        <v>8</v>
      </c>
      <c r="V10" s="14" t="s">
        <v>8</v>
      </c>
      <c r="W10" s="14" t="s">
        <v>8</v>
      </c>
      <c r="X10" s="14">
        <v>8</v>
      </c>
      <c r="Y10" s="14">
        <v>8</v>
      </c>
      <c r="Z10" s="14">
        <v>8</v>
      </c>
      <c r="AA10" s="14">
        <v>8</v>
      </c>
      <c r="AB10" s="14">
        <v>8</v>
      </c>
      <c r="AC10" s="14" t="s">
        <v>8</v>
      </c>
      <c r="AD10" s="14" t="s">
        <v>8</v>
      </c>
      <c r="AE10" s="14">
        <v>8</v>
      </c>
      <c r="AF10" s="14">
        <v>8</v>
      </c>
      <c r="AG10" s="14">
        <v>8</v>
      </c>
      <c r="AH10" s="14">
        <v>8</v>
      </c>
      <c r="AI10" s="10" t="e">
        <f>#VALUE!</f>
        <v>#VALUE!</v>
      </c>
      <c r="AJ10" s="3" t="e">
        <f>#VALUE!</f>
        <v>#VALUE!</v>
      </c>
      <c r="AK10" t="e">
        <f t="shared" si="0"/>
        <v>#VALUE!</v>
      </c>
      <c r="AL10">
        <f t="shared" si="1"/>
        <v>0</v>
      </c>
      <c r="AM10">
        <f t="shared" si="2"/>
        <v>0</v>
      </c>
      <c r="AN10">
        <f t="shared" si="3"/>
        <v>0</v>
      </c>
      <c r="AO10">
        <f t="shared" si="4"/>
        <v>0</v>
      </c>
      <c r="AP10">
        <f t="shared" si="5"/>
        <v>0</v>
      </c>
      <c r="AQ10">
        <f t="shared" si="6"/>
        <v>0</v>
      </c>
      <c r="AR10">
        <f t="shared" si="7"/>
        <v>0</v>
      </c>
      <c r="AS10">
        <f t="shared" si="7"/>
        <v>8</v>
      </c>
      <c r="AT10">
        <f t="shared" si="7"/>
        <v>0</v>
      </c>
      <c r="AU10">
        <f t="shared" si="7"/>
        <v>0</v>
      </c>
      <c r="AV10">
        <f t="shared" si="7"/>
        <v>0</v>
      </c>
      <c r="AW10">
        <f t="shared" si="7"/>
        <v>0</v>
      </c>
      <c r="AX10">
        <f t="shared" si="7"/>
        <v>0</v>
      </c>
      <c r="AY10">
        <f t="shared" si="7"/>
        <v>0</v>
      </c>
      <c r="AZ10">
        <f t="shared" si="7"/>
        <v>0</v>
      </c>
      <c r="BA10">
        <f t="shared" si="7"/>
        <v>0</v>
      </c>
      <c r="BB10">
        <f t="shared" si="8"/>
        <v>0</v>
      </c>
      <c r="BC10">
        <f t="shared" si="8"/>
        <v>0</v>
      </c>
      <c r="BD10">
        <f t="shared" si="8"/>
        <v>0</v>
      </c>
      <c r="BE10">
        <f t="shared" si="8"/>
        <v>0</v>
      </c>
      <c r="BF10">
        <f t="shared" si="8"/>
        <v>0</v>
      </c>
      <c r="BG10">
        <f t="shared" si="8"/>
        <v>0</v>
      </c>
      <c r="BH10">
        <f t="shared" si="8"/>
        <v>0</v>
      </c>
      <c r="BI10">
        <f t="shared" si="8"/>
        <v>0</v>
      </c>
      <c r="BJ10">
        <f t="shared" si="8"/>
        <v>0</v>
      </c>
      <c r="BK10">
        <f t="shared" si="8"/>
        <v>0</v>
      </c>
      <c r="BL10">
        <f t="shared" si="8"/>
        <v>0</v>
      </c>
    </row>
    <row r="13" spans="1:6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64">
      <c r="A14" s="16"/>
      <c r="B14" s="57" t="s">
        <v>73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</row>
    <row r="15" spans="1:64">
      <c r="A15" s="1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</row>
    <row r="16" spans="1:64">
      <c r="A16" s="1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</row>
    <row r="17" spans="1:37">
      <c r="A17" s="1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</row>
    <row r="18" spans="1:37">
      <c r="A18" s="1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</row>
    <row r="19" spans="1:37">
      <c r="A19" s="1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</row>
    <row r="20" spans="1:37">
      <c r="A20" s="1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</row>
    <row r="21" spans="1:37">
      <c r="A21" s="1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37">
      <c r="A22" s="1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</row>
    <row r="23" spans="1:37">
      <c r="A23" s="1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:37">
      <c r="A24" s="1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  <row r="25" spans="1:37">
      <c r="A25" s="1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</row>
    <row r="26" spans="1:37">
      <c r="A26" s="1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</row>
    <row r="27" spans="1:37">
      <c r="A27" s="1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</row>
    <row r="28" spans="1:37">
      <c r="A28" s="1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</row>
    <row r="29" spans="1:37">
      <c r="A29" s="1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</row>
    <row r="30" spans="1:37">
      <c r="A30" s="1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</row>
    <row r="31" spans="1:37">
      <c r="A31" s="1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</row>
    <row r="32" spans="1:37">
      <c r="A32" s="1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</row>
    <row r="33" spans="1:37">
      <c r="A33" s="1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</row>
  </sheetData>
  <autoFilter ref="A2:BM10"/>
  <mergeCells count="1">
    <mergeCell ref="B14:AK33"/>
  </mergeCells>
  <phoneticPr fontId="0" type="noConversion"/>
  <conditionalFormatting sqref="C3:Q10 S3:AH10">
    <cfRule type="cellIs" dxfId="6" priority="1" stopIfTrue="1" operator="notEqual">
      <formula>#REF!</formula>
    </cfRule>
  </conditionalFormatting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Табель</vt:lpstr>
      <vt:lpstr>Таблица отсутствий</vt:lpstr>
      <vt:lpstr>Табель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2014-07-22T10:27:20Z</dcterms:modified>
</cp:coreProperties>
</file>