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27795" windowHeight="12600" activeTab="2"/>
  </bookViews>
  <sheets>
    <sheet name="BruteForce12" sheetId="1" r:id="rId1"/>
    <sheet name="BruteForce11" sheetId="2" r:id="rId2"/>
    <sheet name="BruteForce10" sheetId="3" r:id="rId3"/>
  </sheets>
  <definedNames/>
  <calcPr fullCalcOnLoad="1"/>
</workbook>
</file>

<file path=xl/sharedStrings.xml><?xml version="1.0" encoding="utf-8"?>
<sst xmlns="http://schemas.openxmlformats.org/spreadsheetml/2006/main" count="69" uniqueCount="22">
  <si>
    <t>№</t>
  </si>
  <si>
    <t>Исходные данные</t>
  </si>
  <si>
    <t>Путь коммивояжера</t>
  </si>
  <si>
    <t>Наименование</t>
  </si>
  <si>
    <t>кол-во</t>
  </si>
  <si>
    <t>Широта</t>
  </si>
  <si>
    <t>Долгота</t>
  </si>
  <si>
    <t>Москва</t>
  </si>
  <si>
    <t>Санкт-Петербург</t>
  </si>
  <si>
    <t>Новосибирск</t>
  </si>
  <si>
    <t>Екатеринбург</t>
  </si>
  <si>
    <t>Самара</t>
  </si>
  <si>
    <t>Омск</t>
  </si>
  <si>
    <t>Казань</t>
  </si>
  <si>
    <t>Уфа</t>
  </si>
  <si>
    <t>Челябинск</t>
  </si>
  <si>
    <t>Ростов-на-Дону</t>
  </si>
  <si>
    <t>Пермь</t>
  </si>
  <si>
    <t>Нижний Новгород</t>
  </si>
  <si>
    <t>Матрица смежности</t>
  </si>
  <si>
    <t>Откуда:</t>
  </si>
  <si>
    <t>Путь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</si>
</sst>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Black]0.00000;[Black]\-0.00000;[Black]\-;[Black]@"/>
    <numFmt numFmtId="174" formatCode="#,##0.0;\-#,##0.0;\-"/>
    <numFmt numFmtId="175" formatCode="0.00000"/>
    <numFmt numFmtId="17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/>
    </xf>
    <xf numFmtId="0" fontId="18" fillId="0" borderId="10" xfId="0" applyNumberFormat="1" applyFont="1" applyBorder="1" applyAlignment="1">
      <alignment horizontal="center"/>
    </xf>
    <xf numFmtId="0" fontId="18" fillId="0" borderId="13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1" xfId="0" applyNumberFormat="1" applyFont="1" applyBorder="1" applyAlignment="1">
      <alignment/>
    </xf>
    <xf numFmtId="0" fontId="18" fillId="0" borderId="12" xfId="0" applyNumberFormat="1" applyFont="1" applyBorder="1" applyAlignment="1">
      <alignment/>
    </xf>
    <xf numFmtId="0" fontId="0" fillId="0" borderId="0" xfId="0" applyAlignment="1" quotePrefix="1">
      <alignment/>
    </xf>
    <xf numFmtId="174" fontId="0" fillId="0" borderId="14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0" applyNumberFormat="1" applyBorder="1" applyAlignment="1">
      <alignment/>
    </xf>
    <xf numFmtId="0" fontId="28" fillId="0" borderId="12" xfId="0" applyFont="1" applyBorder="1" applyAlignment="1">
      <alignment horizontal="center"/>
    </xf>
    <xf numFmtId="175" fontId="0" fillId="0" borderId="12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19" xfId="0" applyNumberFormat="1" applyBorder="1" applyAlignment="1">
      <alignment/>
    </xf>
    <xf numFmtId="0" fontId="28" fillId="0" borderId="11" xfId="0" applyFont="1" applyBorder="1" applyAlignment="1">
      <alignment horizontal="center"/>
    </xf>
    <xf numFmtId="175" fontId="0" fillId="0" borderId="11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28" fillId="0" borderId="13" xfId="0" applyFont="1" applyBorder="1" applyAlignment="1">
      <alignment horizontal="center"/>
    </xf>
    <xf numFmtId="17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174" fontId="18" fillId="0" borderId="13" xfId="0" applyNumberFormat="1" applyFont="1" applyFill="1" applyBorder="1" applyAlignment="1">
      <alignment/>
    </xf>
    <xf numFmtId="174" fontId="18" fillId="0" borderId="11" xfId="0" applyNumberFormat="1" applyFont="1" applyFill="1" applyBorder="1" applyAlignment="1">
      <alignment/>
    </xf>
    <xf numFmtId="174" fontId="18" fillId="0" borderId="11" xfId="0" applyNumberFormat="1" applyFont="1" applyBorder="1" applyAlignment="1">
      <alignment/>
    </xf>
    <xf numFmtId="174" fontId="19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19</xdr:row>
      <xdr:rowOff>38100</xdr:rowOff>
    </xdr:from>
    <xdr:to>
      <xdr:col>4</xdr:col>
      <xdr:colOff>485775</xdr:colOff>
      <xdr:row>20</xdr:row>
      <xdr:rowOff>152400</xdr:rowOff>
    </xdr:to>
    <xdr:sp macro="[0]!BFReset">
      <xdr:nvSpPr>
        <xdr:cNvPr id="1" name="Скругленный прямоугольник 1"/>
        <xdr:cNvSpPr>
          <a:spLocks/>
        </xdr:cNvSpPr>
      </xdr:nvSpPr>
      <xdr:spPr>
        <a:xfrm>
          <a:off x="2143125" y="3657600"/>
          <a:ext cx="933450" cy="3048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Сброс</a:t>
          </a:r>
        </a:p>
      </xdr:txBody>
    </xdr:sp>
    <xdr:clientData/>
  </xdr:twoCellAnchor>
  <xdr:twoCellAnchor>
    <xdr:from>
      <xdr:col>3</xdr:col>
      <xdr:colOff>123825</xdr:colOff>
      <xdr:row>21</xdr:row>
      <xdr:rowOff>38100</xdr:rowOff>
    </xdr:from>
    <xdr:to>
      <xdr:col>4</xdr:col>
      <xdr:colOff>485775</xdr:colOff>
      <xdr:row>22</xdr:row>
      <xdr:rowOff>152400</xdr:rowOff>
    </xdr:to>
    <xdr:sp macro="[0]!BF_TSP">
      <xdr:nvSpPr>
        <xdr:cNvPr id="2" name="Скругленный прямоугольник 3"/>
        <xdr:cNvSpPr>
          <a:spLocks/>
        </xdr:cNvSpPr>
      </xdr:nvSpPr>
      <xdr:spPr>
        <a:xfrm>
          <a:off x="2143125" y="4038600"/>
          <a:ext cx="933450" cy="3048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BruteForce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19</xdr:row>
      <xdr:rowOff>38100</xdr:rowOff>
    </xdr:from>
    <xdr:to>
      <xdr:col>4</xdr:col>
      <xdr:colOff>485775</xdr:colOff>
      <xdr:row>20</xdr:row>
      <xdr:rowOff>152400</xdr:rowOff>
    </xdr:to>
    <xdr:sp macro="[0]!BFReset">
      <xdr:nvSpPr>
        <xdr:cNvPr id="1" name="Скругленный прямоугольник 2"/>
        <xdr:cNvSpPr>
          <a:spLocks/>
        </xdr:cNvSpPr>
      </xdr:nvSpPr>
      <xdr:spPr>
        <a:xfrm>
          <a:off x="2143125" y="3657600"/>
          <a:ext cx="933450" cy="3048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Сброс</a:t>
          </a:r>
        </a:p>
      </xdr:txBody>
    </xdr:sp>
    <xdr:clientData/>
  </xdr:twoCellAnchor>
  <xdr:twoCellAnchor>
    <xdr:from>
      <xdr:col>3</xdr:col>
      <xdr:colOff>123825</xdr:colOff>
      <xdr:row>21</xdr:row>
      <xdr:rowOff>38100</xdr:rowOff>
    </xdr:from>
    <xdr:to>
      <xdr:col>4</xdr:col>
      <xdr:colOff>485775</xdr:colOff>
      <xdr:row>22</xdr:row>
      <xdr:rowOff>152400</xdr:rowOff>
    </xdr:to>
    <xdr:sp macro="[0]!BF_TSP">
      <xdr:nvSpPr>
        <xdr:cNvPr id="2" name="Скругленный прямоугольник 3"/>
        <xdr:cNvSpPr>
          <a:spLocks/>
        </xdr:cNvSpPr>
      </xdr:nvSpPr>
      <xdr:spPr>
        <a:xfrm>
          <a:off x="2143125" y="4038600"/>
          <a:ext cx="933450" cy="3048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BruteForce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19</xdr:row>
      <xdr:rowOff>38100</xdr:rowOff>
    </xdr:from>
    <xdr:to>
      <xdr:col>4</xdr:col>
      <xdr:colOff>485775</xdr:colOff>
      <xdr:row>20</xdr:row>
      <xdr:rowOff>152400</xdr:rowOff>
    </xdr:to>
    <xdr:sp macro="[0]!BFReset">
      <xdr:nvSpPr>
        <xdr:cNvPr id="1" name="Скругленный прямоугольник 2"/>
        <xdr:cNvSpPr>
          <a:spLocks/>
        </xdr:cNvSpPr>
      </xdr:nvSpPr>
      <xdr:spPr>
        <a:xfrm>
          <a:off x="2143125" y="3657600"/>
          <a:ext cx="933450" cy="3048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Сброс</a:t>
          </a:r>
        </a:p>
      </xdr:txBody>
    </xdr:sp>
    <xdr:clientData/>
  </xdr:twoCellAnchor>
  <xdr:twoCellAnchor>
    <xdr:from>
      <xdr:col>3</xdr:col>
      <xdr:colOff>123825</xdr:colOff>
      <xdr:row>21</xdr:row>
      <xdr:rowOff>38100</xdr:rowOff>
    </xdr:from>
    <xdr:to>
      <xdr:col>4</xdr:col>
      <xdr:colOff>485775</xdr:colOff>
      <xdr:row>22</xdr:row>
      <xdr:rowOff>152400</xdr:rowOff>
    </xdr:to>
    <xdr:sp macro="[0]!BF_TSP">
      <xdr:nvSpPr>
        <xdr:cNvPr id="2" name="Скругленный прямоугольник 3"/>
        <xdr:cNvSpPr>
          <a:spLocks/>
        </xdr:cNvSpPr>
      </xdr:nvSpPr>
      <xdr:spPr>
        <a:xfrm>
          <a:off x="2143125" y="4038600"/>
          <a:ext cx="933450" cy="3048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BruteForce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.00390625" style="0" bestFit="1" customWidth="1"/>
    <col min="2" max="2" width="17.7109375" style="0" bestFit="1" customWidth="1"/>
    <col min="3" max="4" width="8.57421875" style="0" bestFit="1" customWidth="1"/>
    <col min="6" max="6" width="4.57421875" style="0" customWidth="1"/>
    <col min="7" max="18" width="7.00390625" style="0" bestFit="1" customWidth="1"/>
  </cols>
  <sheetData>
    <row r="1" spans="1:18" ht="15">
      <c r="A1" s="1" t="s">
        <v>1</v>
      </c>
      <c r="B1" s="1"/>
      <c r="C1" s="6" t="s">
        <v>4</v>
      </c>
      <c r="D1" s="8">
        <f>COUNT(A3:A14)</f>
        <v>12</v>
      </c>
      <c r="F1" s="1" t="s">
        <v>19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3" t="s">
        <v>0</v>
      </c>
      <c r="B2" s="3" t="s">
        <v>3</v>
      </c>
      <c r="C2" s="3" t="s">
        <v>5</v>
      </c>
      <c r="D2" s="3" t="s">
        <v>6</v>
      </c>
      <c r="G2" s="34">
        <v>1</v>
      </c>
      <c r="H2" s="33">
        <v>2</v>
      </c>
      <c r="I2" s="33">
        <v>3</v>
      </c>
      <c r="J2" s="33">
        <v>4</v>
      </c>
      <c r="K2" s="33">
        <v>5</v>
      </c>
      <c r="L2" s="33">
        <v>6</v>
      </c>
      <c r="M2" s="33">
        <v>7</v>
      </c>
      <c r="N2" s="33">
        <v>8</v>
      </c>
      <c r="O2" s="33">
        <v>9</v>
      </c>
      <c r="P2" s="33">
        <v>10</v>
      </c>
      <c r="Q2" s="33">
        <v>11</v>
      </c>
      <c r="R2" s="32">
        <v>12</v>
      </c>
    </row>
    <row r="3" spans="1:18" ht="15">
      <c r="A3" s="31">
        <v>1</v>
      </c>
      <c r="B3" s="31" t="s">
        <v>7</v>
      </c>
      <c r="C3" s="30">
        <v>55.75</v>
      </c>
      <c r="D3" s="30">
        <v>37.61666666666667</v>
      </c>
      <c r="F3" s="29">
        <v>1</v>
      </c>
      <c r="G3" s="28">
        <f aca="true" t="shared" si="0" ref="G3:R14">IF($F3=G$2,,6371*ACOS(SIN(RADIANS(INDEX($C$3:$C$14,$F3)))*SIN(RADIANS(INDEX($C$3:$C$14,G$2)))+COS(RADIANS(INDEX($C$3:$C$14,$F3)))*COS(RADIANS(INDEX($C$3:$C$14,G$2)))*COS((RADIANS(INDEX($D$3:$D$14,$F3)-INDEX($D$3:$D$14,G$2))))))</f>
        <v>0</v>
      </c>
      <c r="H3" s="27">
        <f t="shared" si="0"/>
        <v>634.1541662097507</v>
      </c>
      <c r="I3" s="27">
        <f t="shared" si="0"/>
        <v>2812.3228332805106</v>
      </c>
      <c r="J3" s="27">
        <f t="shared" si="0"/>
        <v>1416.4958552212122</v>
      </c>
      <c r="K3" s="27">
        <f t="shared" si="0"/>
        <v>856.0418364498024</v>
      </c>
      <c r="L3" s="27">
        <f t="shared" si="0"/>
        <v>2235.6696387509896</v>
      </c>
      <c r="M3" s="27">
        <f t="shared" si="0"/>
        <v>721.6748029942506</v>
      </c>
      <c r="N3" s="27">
        <f t="shared" si="0"/>
        <v>1169.4950788804872</v>
      </c>
      <c r="O3" s="27">
        <f t="shared" si="0"/>
        <v>1495.9864125077538</v>
      </c>
      <c r="P3" s="27">
        <f t="shared" si="0"/>
        <v>957.8155058650295</v>
      </c>
      <c r="Q3" s="27">
        <f t="shared" si="0"/>
        <v>1154.5809784625576</v>
      </c>
      <c r="R3" s="26">
        <f t="shared" si="0"/>
        <v>401.3926287059562</v>
      </c>
    </row>
    <row r="4" spans="1:18" ht="15">
      <c r="A4" s="4">
        <v>2</v>
      </c>
      <c r="B4" s="4" t="s">
        <v>8</v>
      </c>
      <c r="C4" s="25">
        <v>59.93333333333333</v>
      </c>
      <c r="D4" s="25">
        <v>30.316666666666666</v>
      </c>
      <c r="F4" s="24">
        <v>2</v>
      </c>
      <c r="G4" s="23">
        <f t="shared" si="0"/>
        <v>634.1541662097507</v>
      </c>
      <c r="H4" s="22">
        <f t="shared" si="0"/>
        <v>0</v>
      </c>
      <c r="I4" s="22">
        <f t="shared" si="0"/>
        <v>3106.305872464673</v>
      </c>
      <c r="J4" s="22">
        <f t="shared" si="0"/>
        <v>1781.2967622051133</v>
      </c>
      <c r="K4" s="22">
        <f t="shared" si="0"/>
        <v>1417.4236384706562</v>
      </c>
      <c r="L4" s="22">
        <f t="shared" si="0"/>
        <v>2584.0534139550623</v>
      </c>
      <c r="M4" s="22">
        <f t="shared" si="0"/>
        <v>1201.5507772841722</v>
      </c>
      <c r="N4" s="22">
        <f t="shared" si="0"/>
        <v>1632.525345896604</v>
      </c>
      <c r="O4" s="22">
        <f t="shared" si="0"/>
        <v>1911.5530443389794</v>
      </c>
      <c r="P4" s="22">
        <f t="shared" si="0"/>
        <v>1538.5343763276026</v>
      </c>
      <c r="Q4" s="22">
        <f t="shared" si="0"/>
        <v>1491.2654875190285</v>
      </c>
      <c r="R4" s="21">
        <f t="shared" si="0"/>
        <v>896.2124456151117</v>
      </c>
    </row>
    <row r="5" spans="1:18" ht="15">
      <c r="A5" s="4">
        <v>3</v>
      </c>
      <c r="B5" s="4" t="s">
        <v>9</v>
      </c>
      <c r="C5" s="25">
        <v>55.016666666666666</v>
      </c>
      <c r="D5" s="25">
        <v>82.93333333333334</v>
      </c>
      <c r="F5" s="24">
        <v>3</v>
      </c>
      <c r="G5" s="23">
        <f t="shared" si="0"/>
        <v>2812.3228332805106</v>
      </c>
      <c r="H5" s="22">
        <f t="shared" si="0"/>
        <v>3106.305872464673</v>
      </c>
      <c r="I5" s="22">
        <f t="shared" si="0"/>
        <v>0</v>
      </c>
      <c r="J5" s="22">
        <f t="shared" si="0"/>
        <v>1399.4828468414653</v>
      </c>
      <c r="K5" s="22">
        <f t="shared" si="0"/>
        <v>2124.579506501633</v>
      </c>
      <c r="L5" s="22">
        <f t="shared" si="0"/>
        <v>609.6857147979356</v>
      </c>
      <c r="M5" s="22">
        <f t="shared" si="0"/>
        <v>2112.5999955937273</v>
      </c>
      <c r="N5" s="22">
        <f t="shared" si="0"/>
        <v>1706.6284161239128</v>
      </c>
      <c r="O5" s="22">
        <f t="shared" si="0"/>
        <v>1363.056050381921</v>
      </c>
      <c r="P5" s="22">
        <f t="shared" si="0"/>
        <v>3083.8699005091376</v>
      </c>
      <c r="Q5" s="22">
        <f t="shared" si="0"/>
        <v>1659.962502648449</v>
      </c>
      <c r="R5" s="21">
        <f t="shared" si="0"/>
        <v>2413.2614035085503</v>
      </c>
    </row>
    <row r="6" spans="1:18" ht="15">
      <c r="A6" s="4">
        <v>4</v>
      </c>
      <c r="B6" s="4" t="s">
        <v>10</v>
      </c>
      <c r="C6" s="25">
        <v>56.85</v>
      </c>
      <c r="D6" s="25">
        <v>60.6</v>
      </c>
      <c r="F6" s="24">
        <v>4</v>
      </c>
      <c r="G6" s="23">
        <f t="shared" si="0"/>
        <v>1416.4958552212122</v>
      </c>
      <c r="H6" s="22">
        <f t="shared" si="0"/>
        <v>1781.2967622051133</v>
      </c>
      <c r="I6" s="22">
        <f t="shared" si="0"/>
        <v>1399.4828468414653</v>
      </c>
      <c r="J6" s="22">
        <f t="shared" si="0"/>
        <v>0</v>
      </c>
      <c r="K6" s="22">
        <f t="shared" si="0"/>
        <v>775.7146267589056</v>
      </c>
      <c r="L6" s="22">
        <f t="shared" si="0"/>
        <v>820.8162063789254</v>
      </c>
      <c r="M6" s="22">
        <f t="shared" si="0"/>
        <v>714.111037588101</v>
      </c>
      <c r="N6" s="22">
        <f t="shared" si="0"/>
        <v>362.1743055733245</v>
      </c>
      <c r="O6" s="22">
        <f t="shared" si="0"/>
        <v>196.00063460531712</v>
      </c>
      <c r="P6" s="22">
        <f t="shared" si="0"/>
        <v>1773.2053415288096</v>
      </c>
      <c r="Q6" s="22">
        <f t="shared" si="0"/>
        <v>290.9480510505799</v>
      </c>
      <c r="R6" s="21">
        <f t="shared" si="0"/>
        <v>1015.7674400471722</v>
      </c>
    </row>
    <row r="7" spans="1:18" ht="15">
      <c r="A7" s="4">
        <v>5</v>
      </c>
      <c r="B7" s="4" t="s">
        <v>11</v>
      </c>
      <c r="C7" s="25">
        <v>53.233333333333334</v>
      </c>
      <c r="D7" s="25">
        <v>50.166666666666664</v>
      </c>
      <c r="F7" s="24">
        <v>5</v>
      </c>
      <c r="G7" s="23">
        <f t="shared" si="0"/>
        <v>856.0418364498024</v>
      </c>
      <c r="H7" s="22">
        <f t="shared" si="0"/>
        <v>1417.4236384706562</v>
      </c>
      <c r="I7" s="22">
        <f t="shared" si="0"/>
        <v>2124.579506501633</v>
      </c>
      <c r="J7" s="22">
        <f t="shared" si="0"/>
        <v>775.7146267589056</v>
      </c>
      <c r="K7" s="22">
        <f t="shared" si="0"/>
        <v>0</v>
      </c>
      <c r="L7" s="22">
        <f t="shared" si="0"/>
        <v>1517.6949509249791</v>
      </c>
      <c r="M7" s="22">
        <f t="shared" si="0"/>
        <v>290.7952231565</v>
      </c>
      <c r="N7" s="22">
        <f t="shared" si="0"/>
        <v>423.51974416408837</v>
      </c>
      <c r="O7" s="22">
        <f t="shared" si="0"/>
        <v>762.3676642746786</v>
      </c>
      <c r="P7" s="22">
        <f t="shared" si="0"/>
        <v>997.86343216049</v>
      </c>
      <c r="Q7" s="22">
        <f t="shared" si="0"/>
        <v>652.1849022811685</v>
      </c>
      <c r="R7" s="21">
        <f t="shared" si="0"/>
        <v>523.0732152572134</v>
      </c>
    </row>
    <row r="8" spans="1:18" ht="15">
      <c r="A8" s="4">
        <v>6</v>
      </c>
      <c r="B8" s="4" t="s">
        <v>12</v>
      </c>
      <c r="C8" s="25">
        <v>54.983333333333334</v>
      </c>
      <c r="D8" s="25">
        <v>73.36666666666666</v>
      </c>
      <c r="F8" s="24">
        <v>6</v>
      </c>
      <c r="G8" s="23">
        <f t="shared" si="0"/>
        <v>2235.6696387509896</v>
      </c>
      <c r="H8" s="22">
        <f t="shared" si="0"/>
        <v>2584.0534139550623</v>
      </c>
      <c r="I8" s="22">
        <f t="shared" si="0"/>
        <v>609.6857147979356</v>
      </c>
      <c r="J8" s="22">
        <f t="shared" si="0"/>
        <v>820.8162063789254</v>
      </c>
      <c r="K8" s="22">
        <f t="shared" si="0"/>
        <v>1517.6949509249791</v>
      </c>
      <c r="L8" s="22">
        <f t="shared" si="0"/>
        <v>0</v>
      </c>
      <c r="M8" s="22">
        <f t="shared" si="0"/>
        <v>1523.4451496240836</v>
      </c>
      <c r="N8" s="22">
        <f t="shared" si="0"/>
        <v>1103.4556150081119</v>
      </c>
      <c r="O8" s="22">
        <f t="shared" si="0"/>
        <v>759.1286371117664</v>
      </c>
      <c r="P8" s="22">
        <f t="shared" si="0"/>
        <v>2474.4965711804653</v>
      </c>
      <c r="Q8" s="22">
        <f t="shared" si="0"/>
        <v>1100.4362811995518</v>
      </c>
      <c r="R8" s="21">
        <f t="shared" si="0"/>
        <v>1834.3672487685506</v>
      </c>
    </row>
    <row r="9" spans="1:18" ht="15">
      <c r="A9" s="4">
        <v>7</v>
      </c>
      <c r="B9" s="4" t="s">
        <v>13</v>
      </c>
      <c r="C9" s="25">
        <v>55.78333333333333</v>
      </c>
      <c r="D9" s="25">
        <v>49.166666666666664</v>
      </c>
      <c r="F9" s="24">
        <v>7</v>
      </c>
      <c r="G9" s="23">
        <f t="shared" si="0"/>
        <v>721.6748029942506</v>
      </c>
      <c r="H9" s="22">
        <f t="shared" si="0"/>
        <v>1201.5507772841722</v>
      </c>
      <c r="I9" s="22">
        <f t="shared" si="0"/>
        <v>2112.5999955937273</v>
      </c>
      <c r="J9" s="22">
        <f t="shared" si="0"/>
        <v>714.111037588101</v>
      </c>
      <c r="K9" s="22">
        <f t="shared" si="0"/>
        <v>290.7952231565</v>
      </c>
      <c r="L9" s="22">
        <f t="shared" si="0"/>
        <v>1523.4451496240836</v>
      </c>
      <c r="M9" s="22">
        <f t="shared" si="0"/>
        <v>0</v>
      </c>
      <c r="N9" s="22">
        <f t="shared" si="0"/>
        <v>449.59882264252917</v>
      </c>
      <c r="O9" s="22">
        <f t="shared" si="0"/>
        <v>775.3994068780215</v>
      </c>
      <c r="P9" s="22">
        <f t="shared" si="0"/>
        <v>1152.3574973748007</v>
      </c>
      <c r="Q9" s="22">
        <f t="shared" si="0"/>
        <v>494.5968812977213</v>
      </c>
      <c r="R9" s="21">
        <f t="shared" si="0"/>
        <v>326.19705043256124</v>
      </c>
    </row>
    <row r="10" spans="1:18" ht="15">
      <c r="A10" s="4">
        <v>8</v>
      </c>
      <c r="B10" s="4" t="s">
        <v>14</v>
      </c>
      <c r="C10" s="25">
        <v>54.81666666666667</v>
      </c>
      <c r="D10" s="25">
        <v>56.06666666666667</v>
      </c>
      <c r="F10" s="24">
        <v>8</v>
      </c>
      <c r="G10" s="23">
        <f t="shared" si="0"/>
        <v>1169.4950788804872</v>
      </c>
      <c r="H10" s="22">
        <f t="shared" si="0"/>
        <v>1632.525345896604</v>
      </c>
      <c r="I10" s="22">
        <f t="shared" si="0"/>
        <v>1706.6284161239128</v>
      </c>
      <c r="J10" s="22">
        <f t="shared" si="0"/>
        <v>362.1743055733245</v>
      </c>
      <c r="K10" s="22">
        <f t="shared" si="0"/>
        <v>423.51974416408837</v>
      </c>
      <c r="L10" s="22">
        <f t="shared" si="0"/>
        <v>1103.4556150081119</v>
      </c>
      <c r="M10" s="22">
        <f t="shared" si="0"/>
        <v>449.59882264252917</v>
      </c>
      <c r="N10" s="22">
        <f t="shared" si="0"/>
        <v>0</v>
      </c>
      <c r="O10" s="22">
        <f t="shared" si="0"/>
        <v>344.33496362380305</v>
      </c>
      <c r="P10" s="22">
        <f t="shared" si="0"/>
        <v>1416.0694761713542</v>
      </c>
      <c r="Q10" s="22">
        <f t="shared" si="0"/>
        <v>354.11869375910686</v>
      </c>
      <c r="R10" s="21">
        <f t="shared" si="0"/>
        <v>775.718621900821</v>
      </c>
    </row>
    <row r="11" spans="1:18" ht="15">
      <c r="A11" s="4">
        <v>9</v>
      </c>
      <c r="B11" s="4" t="s">
        <v>15</v>
      </c>
      <c r="C11" s="25">
        <v>55.15</v>
      </c>
      <c r="D11" s="25">
        <v>61.43333333333333</v>
      </c>
      <c r="F11" s="24">
        <v>9</v>
      </c>
      <c r="G11" s="23">
        <f t="shared" si="0"/>
        <v>1495.9864125077538</v>
      </c>
      <c r="H11" s="22">
        <f t="shared" si="0"/>
        <v>1911.5530443389794</v>
      </c>
      <c r="I11" s="22">
        <f t="shared" si="0"/>
        <v>1363.056050381921</v>
      </c>
      <c r="J11" s="22">
        <f t="shared" si="0"/>
        <v>196.00063460531712</v>
      </c>
      <c r="K11" s="22">
        <f t="shared" si="0"/>
        <v>762.3676642746786</v>
      </c>
      <c r="L11" s="22">
        <f t="shared" si="0"/>
        <v>759.1286371117664</v>
      </c>
      <c r="M11" s="22">
        <f t="shared" si="0"/>
        <v>775.3994068780215</v>
      </c>
      <c r="N11" s="22">
        <f t="shared" si="0"/>
        <v>344.33496362380305</v>
      </c>
      <c r="O11" s="22">
        <f t="shared" si="0"/>
        <v>0</v>
      </c>
      <c r="P11" s="22">
        <f t="shared" si="0"/>
        <v>1741.1171080499528</v>
      </c>
      <c r="Q11" s="22">
        <f t="shared" si="0"/>
        <v>449.0676668434933</v>
      </c>
      <c r="R11" s="21">
        <f t="shared" si="0"/>
        <v>1096.143647618295</v>
      </c>
    </row>
    <row r="12" spans="1:18" ht="15">
      <c r="A12" s="4">
        <v>10</v>
      </c>
      <c r="B12" s="4" t="s">
        <v>16</v>
      </c>
      <c r="C12" s="25">
        <v>47.233333333333334</v>
      </c>
      <c r="D12" s="25">
        <v>39.7</v>
      </c>
      <c r="F12" s="24">
        <v>10</v>
      </c>
      <c r="G12" s="23">
        <f t="shared" si="0"/>
        <v>957.8155058650295</v>
      </c>
      <c r="H12" s="22">
        <f t="shared" si="0"/>
        <v>1538.5343763276026</v>
      </c>
      <c r="I12" s="22">
        <f t="shared" si="0"/>
        <v>3083.8699005091376</v>
      </c>
      <c r="J12" s="22">
        <f t="shared" si="0"/>
        <v>1773.2053415288096</v>
      </c>
      <c r="K12" s="22">
        <f t="shared" si="0"/>
        <v>997.86343216049</v>
      </c>
      <c r="L12" s="22">
        <f t="shared" si="0"/>
        <v>2474.4965711804653</v>
      </c>
      <c r="M12" s="22">
        <f t="shared" si="0"/>
        <v>1152.3574973748007</v>
      </c>
      <c r="N12" s="22">
        <f t="shared" si="0"/>
        <v>1416.0694761713542</v>
      </c>
      <c r="O12" s="22">
        <f t="shared" si="0"/>
        <v>1741.1171080499528</v>
      </c>
      <c r="P12" s="22">
        <f t="shared" si="0"/>
        <v>0</v>
      </c>
      <c r="Q12" s="22">
        <f t="shared" si="0"/>
        <v>1628.2458025317817</v>
      </c>
      <c r="R12" s="21">
        <f t="shared" si="0"/>
        <v>1051.9367845570625</v>
      </c>
    </row>
    <row r="13" spans="1:18" ht="15">
      <c r="A13" s="4">
        <v>11</v>
      </c>
      <c r="B13" s="4" t="s">
        <v>17</v>
      </c>
      <c r="C13" s="25">
        <v>58</v>
      </c>
      <c r="D13" s="25">
        <v>56.233333333333334</v>
      </c>
      <c r="F13" s="24">
        <v>11</v>
      </c>
      <c r="G13" s="23">
        <f t="shared" si="0"/>
        <v>1154.5809784625576</v>
      </c>
      <c r="H13" s="22">
        <f t="shared" si="0"/>
        <v>1491.2654875190285</v>
      </c>
      <c r="I13" s="22">
        <f t="shared" si="0"/>
        <v>1659.962502648449</v>
      </c>
      <c r="J13" s="22">
        <f t="shared" si="0"/>
        <v>290.9480510505799</v>
      </c>
      <c r="K13" s="22">
        <f t="shared" si="0"/>
        <v>652.1849022811685</v>
      </c>
      <c r="L13" s="22">
        <f t="shared" si="0"/>
        <v>1100.4362811995518</v>
      </c>
      <c r="M13" s="22">
        <f t="shared" si="0"/>
        <v>494.5968812977213</v>
      </c>
      <c r="N13" s="22">
        <f t="shared" si="0"/>
        <v>354.11869375910686</v>
      </c>
      <c r="O13" s="22">
        <f t="shared" si="0"/>
        <v>449.0676668434933</v>
      </c>
      <c r="P13" s="22">
        <f t="shared" si="0"/>
        <v>1628.2458025317817</v>
      </c>
      <c r="Q13" s="22">
        <f t="shared" si="0"/>
        <v>0</v>
      </c>
      <c r="R13" s="21">
        <f t="shared" si="0"/>
        <v>759.9141069593146</v>
      </c>
    </row>
    <row r="14" spans="1:18" ht="15">
      <c r="A14" s="5">
        <v>12</v>
      </c>
      <c r="B14" s="5" t="s">
        <v>18</v>
      </c>
      <c r="C14" s="20">
        <v>56.31666666666667</v>
      </c>
      <c r="D14" s="20">
        <v>44</v>
      </c>
      <c r="F14" s="19">
        <v>12</v>
      </c>
      <c r="G14" s="18">
        <f t="shared" si="0"/>
        <v>401.3926287059562</v>
      </c>
      <c r="H14" s="17">
        <f t="shared" si="0"/>
        <v>896.2124456151117</v>
      </c>
      <c r="I14" s="17">
        <f t="shared" si="0"/>
        <v>2413.2614035085503</v>
      </c>
      <c r="J14" s="17">
        <f t="shared" si="0"/>
        <v>1015.7674400471722</v>
      </c>
      <c r="K14" s="17">
        <f t="shared" si="0"/>
        <v>523.0732152572134</v>
      </c>
      <c r="L14" s="17">
        <f t="shared" si="0"/>
        <v>1834.3672487685506</v>
      </c>
      <c r="M14" s="17">
        <f t="shared" si="0"/>
        <v>326.19705043256124</v>
      </c>
      <c r="N14" s="17">
        <f t="shared" si="0"/>
        <v>775.718621900821</v>
      </c>
      <c r="O14" s="17">
        <f t="shared" si="0"/>
        <v>1096.143647618295</v>
      </c>
      <c r="P14" s="17">
        <f t="shared" si="0"/>
        <v>1051.9367845570625</v>
      </c>
      <c r="Q14" s="17">
        <f t="shared" si="0"/>
        <v>759.9141069593146</v>
      </c>
      <c r="R14" s="16">
        <f t="shared" si="0"/>
        <v>0</v>
      </c>
    </row>
    <row r="16" ht="15">
      <c r="B16" t="s">
        <v>20</v>
      </c>
    </row>
    <row r="17" ht="15">
      <c r="A17">
        <v>2</v>
      </c>
    </row>
    <row r="19" spans="1:3" ht="15">
      <c r="A19" s="1" t="s">
        <v>2</v>
      </c>
      <c r="B19" s="1"/>
      <c r="C19" s="2"/>
    </row>
    <row r="20" spans="1:3" ht="15">
      <c r="A20" s="3" t="s">
        <v>0</v>
      </c>
      <c r="B20" s="10" t="s">
        <v>3</v>
      </c>
      <c r="C20" s="10" t="s">
        <v>21</v>
      </c>
    </row>
    <row r="21" spans="1:3" ht="15">
      <c r="A21" s="9">
        <v>2</v>
      </c>
      <c r="B21" s="11" t="str">
        <f aca="true" t="shared" si="1" ref="B21:B30">IF($A21&lt;&gt;"",INDEX(B$3:B$14,$A21),"")</f>
        <v>Санкт-Петербург</v>
      </c>
      <c r="C21" s="35">
        <f aca="true" t="shared" si="2" ref="C21:C32">IF(AND(A21&gt;0,A22&gt;0),INDEX($G$3:$R$14,A21,A22),)</f>
        <v>634.1541662097507</v>
      </c>
    </row>
    <row r="22" spans="1:7" ht="15">
      <c r="A22" s="7">
        <v>1</v>
      </c>
      <c r="B22" s="12" t="str">
        <f t="shared" si="1"/>
        <v>Москва</v>
      </c>
      <c r="C22" s="36">
        <f t="shared" si="2"/>
        <v>957.8155058650295</v>
      </c>
      <c r="G22" s="15"/>
    </row>
    <row r="23" spans="1:3" ht="15">
      <c r="A23" s="4">
        <v>10</v>
      </c>
      <c r="B23" s="13" t="str">
        <f t="shared" si="1"/>
        <v>Ростов-на-Дону</v>
      </c>
      <c r="C23" s="37">
        <f t="shared" si="2"/>
        <v>997.86343216049</v>
      </c>
    </row>
    <row r="24" spans="1:3" ht="15">
      <c r="A24" s="4">
        <v>5</v>
      </c>
      <c r="B24" s="13" t="str">
        <f t="shared" si="1"/>
        <v>Самара</v>
      </c>
      <c r="C24" s="37">
        <f t="shared" si="2"/>
        <v>423.51974416408837</v>
      </c>
    </row>
    <row r="25" spans="1:3" ht="15">
      <c r="A25" s="4">
        <v>8</v>
      </c>
      <c r="B25" s="13" t="str">
        <f t="shared" si="1"/>
        <v>Уфа</v>
      </c>
      <c r="C25" s="37">
        <f t="shared" si="2"/>
        <v>344.33496362380305</v>
      </c>
    </row>
    <row r="26" spans="1:3" ht="15">
      <c r="A26" s="4">
        <v>9</v>
      </c>
      <c r="B26" s="13" t="str">
        <f t="shared" si="1"/>
        <v>Челябинск</v>
      </c>
      <c r="C26" s="37">
        <f t="shared" si="2"/>
        <v>759.1286371117664</v>
      </c>
    </row>
    <row r="27" spans="1:3" ht="15">
      <c r="A27" s="4">
        <v>6</v>
      </c>
      <c r="B27" s="13" t="str">
        <f t="shared" si="1"/>
        <v>Омск</v>
      </c>
      <c r="C27" s="37">
        <f t="shared" si="2"/>
        <v>609.6857147979356</v>
      </c>
    </row>
    <row r="28" spans="1:3" ht="15">
      <c r="A28" s="4">
        <v>3</v>
      </c>
      <c r="B28" s="13" t="str">
        <f t="shared" si="1"/>
        <v>Новосибирск</v>
      </c>
      <c r="C28" s="37">
        <f t="shared" si="2"/>
        <v>1399.4828468414653</v>
      </c>
    </row>
    <row r="29" spans="1:3" ht="15">
      <c r="A29" s="4">
        <v>4</v>
      </c>
      <c r="B29" s="13" t="str">
        <f t="shared" si="1"/>
        <v>Екатеринбург</v>
      </c>
      <c r="C29" s="37">
        <f t="shared" si="2"/>
        <v>290.9480510505799</v>
      </c>
    </row>
    <row r="30" spans="1:3" ht="15">
      <c r="A30" s="4">
        <v>11</v>
      </c>
      <c r="B30" s="13" t="str">
        <f t="shared" si="1"/>
        <v>Пермь</v>
      </c>
      <c r="C30" s="37">
        <f t="shared" si="2"/>
        <v>494.5968812977213</v>
      </c>
    </row>
    <row r="31" spans="1:3" ht="15">
      <c r="A31" s="4">
        <v>7</v>
      </c>
      <c r="B31" s="13" t="str">
        <f>IF($A31&lt;&gt;"",INDEX(B$3:B$14,$A31),"")</f>
        <v>Казань</v>
      </c>
      <c r="C31" s="37">
        <f t="shared" si="2"/>
        <v>326.19705043256124</v>
      </c>
    </row>
    <row r="32" spans="1:3" ht="15">
      <c r="A32" s="4">
        <v>12</v>
      </c>
      <c r="B32" s="13" t="str">
        <f>IF($A32&lt;&gt;"",INDEX(B$3:B$14,$A32),"")</f>
        <v>Нижний Новгород</v>
      </c>
      <c r="C32" s="37">
        <f t="shared" si="2"/>
        <v>896.2124456151117</v>
      </c>
    </row>
    <row r="33" spans="1:3" ht="15">
      <c r="A33" s="5">
        <v>2</v>
      </c>
      <c r="B33" s="14" t="str">
        <f>IF($A33&lt;&gt;"",INDEX(B$3:B$14,$A33),"")</f>
        <v>Санкт-Петербург</v>
      </c>
      <c r="C33" s="38">
        <f>SUM(C21:C32)</f>
        <v>8133.939439170303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3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.00390625" style="0" bestFit="1" customWidth="1"/>
    <col min="2" max="2" width="17.7109375" style="0" bestFit="1" customWidth="1"/>
    <col min="3" max="4" width="8.57421875" style="0" bestFit="1" customWidth="1"/>
    <col min="6" max="6" width="4.57421875" style="0" customWidth="1"/>
    <col min="7" max="18" width="7.00390625" style="0" bestFit="1" customWidth="1"/>
  </cols>
  <sheetData>
    <row r="1" spans="1:18" ht="15">
      <c r="A1" s="1" t="s">
        <v>1</v>
      </c>
      <c r="B1" s="1"/>
      <c r="C1" s="6" t="s">
        <v>4</v>
      </c>
      <c r="D1" s="8">
        <f>COUNT(A3:A14)</f>
        <v>11</v>
      </c>
      <c r="F1" s="1" t="s">
        <v>19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3" t="s">
        <v>0</v>
      </c>
      <c r="B2" s="3" t="s">
        <v>3</v>
      </c>
      <c r="C2" s="3" t="s">
        <v>5</v>
      </c>
      <c r="D2" s="3" t="s">
        <v>6</v>
      </c>
      <c r="G2" s="34">
        <v>1</v>
      </c>
      <c r="H2" s="33">
        <v>2</v>
      </c>
      <c r="I2" s="33">
        <v>3</v>
      </c>
      <c r="J2" s="33">
        <v>4</v>
      </c>
      <c r="K2" s="33">
        <v>5</v>
      </c>
      <c r="L2" s="33">
        <v>6</v>
      </c>
      <c r="M2" s="33">
        <v>7</v>
      </c>
      <c r="N2" s="33">
        <v>8</v>
      </c>
      <c r="O2" s="33">
        <v>9</v>
      </c>
      <c r="P2" s="33">
        <v>10</v>
      </c>
      <c r="Q2" s="33">
        <v>11</v>
      </c>
      <c r="R2" s="32"/>
    </row>
    <row r="3" spans="1:18" ht="15">
      <c r="A3" s="31">
        <v>1</v>
      </c>
      <c r="B3" s="31" t="s">
        <v>7</v>
      </c>
      <c r="C3" s="30">
        <v>55.75</v>
      </c>
      <c r="D3" s="30">
        <v>37.61666666666667</v>
      </c>
      <c r="F3" s="29">
        <v>1</v>
      </c>
      <c r="G3" s="28">
        <f aca="true" t="shared" si="0" ref="G3:Q13">IF($F3=G$2,,6371*ACOS(SIN(RADIANS(INDEX($C$3:$C$14,$F3)))*SIN(RADIANS(INDEX($C$3:$C$14,G$2)))+COS(RADIANS(INDEX($C$3:$C$14,$F3)))*COS(RADIANS(INDEX($C$3:$C$14,G$2)))*COS((RADIANS(INDEX($D$3:$D$14,$F3)-INDEX($D$3:$D$14,G$2))))))</f>
        <v>0</v>
      </c>
      <c r="H3" s="27">
        <f t="shared" si="0"/>
        <v>634.1541662097507</v>
      </c>
      <c r="I3" s="27">
        <f t="shared" si="0"/>
        <v>2812.3228332805106</v>
      </c>
      <c r="J3" s="27">
        <f t="shared" si="0"/>
        <v>1416.4958552212122</v>
      </c>
      <c r="K3" s="27">
        <f t="shared" si="0"/>
        <v>856.0418364498024</v>
      </c>
      <c r="L3" s="27">
        <f t="shared" si="0"/>
        <v>2235.6696387509896</v>
      </c>
      <c r="M3" s="27">
        <f t="shared" si="0"/>
        <v>721.6748029942506</v>
      </c>
      <c r="N3" s="27">
        <f t="shared" si="0"/>
        <v>1169.4950788804872</v>
      </c>
      <c r="O3" s="27">
        <f t="shared" si="0"/>
        <v>1495.9864125077538</v>
      </c>
      <c r="P3" s="27">
        <f t="shared" si="0"/>
        <v>957.8155058650295</v>
      </c>
      <c r="Q3" s="27">
        <f t="shared" si="0"/>
        <v>1154.5809784625576</v>
      </c>
      <c r="R3" s="26"/>
    </row>
    <row r="4" spans="1:18" ht="15">
      <c r="A4" s="4">
        <v>2</v>
      </c>
      <c r="B4" s="4" t="s">
        <v>8</v>
      </c>
      <c r="C4" s="25">
        <v>59.93333333333333</v>
      </c>
      <c r="D4" s="25">
        <v>30.316666666666666</v>
      </c>
      <c r="F4" s="24">
        <v>2</v>
      </c>
      <c r="G4" s="23">
        <f t="shared" si="0"/>
        <v>634.1541662097507</v>
      </c>
      <c r="H4" s="22">
        <f t="shared" si="0"/>
        <v>0</v>
      </c>
      <c r="I4" s="22">
        <f t="shared" si="0"/>
        <v>3106.305872464673</v>
      </c>
      <c r="J4" s="22">
        <f t="shared" si="0"/>
        <v>1781.2967622051133</v>
      </c>
      <c r="K4" s="22">
        <f t="shared" si="0"/>
        <v>1417.4236384706562</v>
      </c>
      <c r="L4" s="22">
        <f t="shared" si="0"/>
        <v>2584.0534139550623</v>
      </c>
      <c r="M4" s="22">
        <f t="shared" si="0"/>
        <v>1201.5507772841722</v>
      </c>
      <c r="N4" s="22">
        <f t="shared" si="0"/>
        <v>1632.525345896604</v>
      </c>
      <c r="O4" s="22">
        <f t="shared" si="0"/>
        <v>1911.5530443389794</v>
      </c>
      <c r="P4" s="22">
        <f t="shared" si="0"/>
        <v>1538.5343763276026</v>
      </c>
      <c r="Q4" s="22">
        <f t="shared" si="0"/>
        <v>1491.2654875190285</v>
      </c>
      <c r="R4" s="21"/>
    </row>
    <row r="5" spans="1:18" ht="15">
      <c r="A5" s="4">
        <v>3</v>
      </c>
      <c r="B5" s="4" t="s">
        <v>9</v>
      </c>
      <c r="C5" s="25">
        <v>55.016666666666666</v>
      </c>
      <c r="D5" s="25">
        <v>82.93333333333334</v>
      </c>
      <c r="F5" s="24">
        <v>3</v>
      </c>
      <c r="G5" s="23">
        <f t="shared" si="0"/>
        <v>2812.3228332805106</v>
      </c>
      <c r="H5" s="22">
        <f t="shared" si="0"/>
        <v>3106.305872464673</v>
      </c>
      <c r="I5" s="22">
        <f t="shared" si="0"/>
        <v>0</v>
      </c>
      <c r="J5" s="22">
        <f t="shared" si="0"/>
        <v>1399.4828468414653</v>
      </c>
      <c r="K5" s="22">
        <f t="shared" si="0"/>
        <v>2124.579506501633</v>
      </c>
      <c r="L5" s="22">
        <f t="shared" si="0"/>
        <v>609.6857147979356</v>
      </c>
      <c r="M5" s="22">
        <f t="shared" si="0"/>
        <v>2112.5999955937273</v>
      </c>
      <c r="N5" s="22">
        <f t="shared" si="0"/>
        <v>1706.6284161239128</v>
      </c>
      <c r="O5" s="22">
        <f t="shared" si="0"/>
        <v>1363.056050381921</v>
      </c>
      <c r="P5" s="22">
        <f t="shared" si="0"/>
        <v>3083.8699005091376</v>
      </c>
      <c r="Q5" s="22">
        <f t="shared" si="0"/>
        <v>1659.962502648449</v>
      </c>
      <c r="R5" s="21"/>
    </row>
    <row r="6" spans="1:18" ht="15">
      <c r="A6" s="4">
        <v>4</v>
      </c>
      <c r="B6" s="4" t="s">
        <v>10</v>
      </c>
      <c r="C6" s="25">
        <v>56.85</v>
      </c>
      <c r="D6" s="25">
        <v>60.6</v>
      </c>
      <c r="F6" s="24">
        <v>4</v>
      </c>
      <c r="G6" s="23">
        <f t="shared" si="0"/>
        <v>1416.4958552212122</v>
      </c>
      <c r="H6" s="22">
        <f t="shared" si="0"/>
        <v>1781.2967622051133</v>
      </c>
      <c r="I6" s="22">
        <f t="shared" si="0"/>
        <v>1399.4828468414653</v>
      </c>
      <c r="J6" s="22">
        <f t="shared" si="0"/>
        <v>0</v>
      </c>
      <c r="K6" s="22">
        <f t="shared" si="0"/>
        <v>775.7146267589056</v>
      </c>
      <c r="L6" s="22">
        <f t="shared" si="0"/>
        <v>820.8162063789254</v>
      </c>
      <c r="M6" s="22">
        <f t="shared" si="0"/>
        <v>714.111037588101</v>
      </c>
      <c r="N6" s="22">
        <f t="shared" si="0"/>
        <v>362.1743055733245</v>
      </c>
      <c r="O6" s="22">
        <f t="shared" si="0"/>
        <v>196.00063460531712</v>
      </c>
      <c r="P6" s="22">
        <f t="shared" si="0"/>
        <v>1773.2053415288096</v>
      </c>
      <c r="Q6" s="22">
        <f t="shared" si="0"/>
        <v>290.9480510505799</v>
      </c>
      <c r="R6" s="21"/>
    </row>
    <row r="7" spans="1:18" ht="15">
      <c r="A7" s="4">
        <v>5</v>
      </c>
      <c r="B7" s="4" t="s">
        <v>11</v>
      </c>
      <c r="C7" s="25">
        <v>53.233333333333334</v>
      </c>
      <c r="D7" s="25">
        <v>50.166666666666664</v>
      </c>
      <c r="F7" s="24">
        <v>5</v>
      </c>
      <c r="G7" s="23">
        <f t="shared" si="0"/>
        <v>856.0418364498024</v>
      </c>
      <c r="H7" s="22">
        <f t="shared" si="0"/>
        <v>1417.4236384706562</v>
      </c>
      <c r="I7" s="22">
        <f t="shared" si="0"/>
        <v>2124.579506501633</v>
      </c>
      <c r="J7" s="22">
        <f t="shared" si="0"/>
        <v>775.7146267589056</v>
      </c>
      <c r="K7" s="22">
        <f t="shared" si="0"/>
        <v>0</v>
      </c>
      <c r="L7" s="22">
        <f t="shared" si="0"/>
        <v>1517.6949509249791</v>
      </c>
      <c r="M7" s="22">
        <f t="shared" si="0"/>
        <v>290.7952231565</v>
      </c>
      <c r="N7" s="22">
        <f t="shared" si="0"/>
        <v>423.51974416408837</v>
      </c>
      <c r="O7" s="22">
        <f t="shared" si="0"/>
        <v>762.3676642746786</v>
      </c>
      <c r="P7" s="22">
        <f t="shared" si="0"/>
        <v>997.86343216049</v>
      </c>
      <c r="Q7" s="22">
        <f t="shared" si="0"/>
        <v>652.1849022811685</v>
      </c>
      <c r="R7" s="21"/>
    </row>
    <row r="8" spans="1:18" ht="15">
      <c r="A8" s="4">
        <v>6</v>
      </c>
      <c r="B8" s="4" t="s">
        <v>12</v>
      </c>
      <c r="C8" s="25">
        <v>54.983333333333334</v>
      </c>
      <c r="D8" s="25">
        <v>73.36666666666666</v>
      </c>
      <c r="F8" s="24">
        <v>6</v>
      </c>
      <c r="G8" s="23">
        <f t="shared" si="0"/>
        <v>2235.6696387509896</v>
      </c>
      <c r="H8" s="22">
        <f t="shared" si="0"/>
        <v>2584.0534139550623</v>
      </c>
      <c r="I8" s="22">
        <f t="shared" si="0"/>
        <v>609.6857147979356</v>
      </c>
      <c r="J8" s="22">
        <f t="shared" si="0"/>
        <v>820.8162063789254</v>
      </c>
      <c r="K8" s="22">
        <f t="shared" si="0"/>
        <v>1517.6949509249791</v>
      </c>
      <c r="L8" s="22">
        <f t="shared" si="0"/>
        <v>0</v>
      </c>
      <c r="M8" s="22">
        <f t="shared" si="0"/>
        <v>1523.4451496240836</v>
      </c>
      <c r="N8" s="22">
        <f t="shared" si="0"/>
        <v>1103.4556150081119</v>
      </c>
      <c r="O8" s="22">
        <f t="shared" si="0"/>
        <v>759.1286371117664</v>
      </c>
      <c r="P8" s="22">
        <f t="shared" si="0"/>
        <v>2474.4965711804653</v>
      </c>
      <c r="Q8" s="22">
        <f t="shared" si="0"/>
        <v>1100.4362811995518</v>
      </c>
      <c r="R8" s="21"/>
    </row>
    <row r="9" spans="1:18" ht="15">
      <c r="A9" s="4">
        <v>7</v>
      </c>
      <c r="B9" s="4" t="s">
        <v>13</v>
      </c>
      <c r="C9" s="25">
        <v>55.78333333333333</v>
      </c>
      <c r="D9" s="25">
        <v>49.166666666666664</v>
      </c>
      <c r="F9" s="24">
        <v>7</v>
      </c>
      <c r="G9" s="23">
        <f t="shared" si="0"/>
        <v>721.6748029942506</v>
      </c>
      <c r="H9" s="22">
        <f t="shared" si="0"/>
        <v>1201.5507772841722</v>
      </c>
      <c r="I9" s="22">
        <f t="shared" si="0"/>
        <v>2112.5999955937273</v>
      </c>
      <c r="J9" s="22">
        <f t="shared" si="0"/>
        <v>714.111037588101</v>
      </c>
      <c r="K9" s="22">
        <f t="shared" si="0"/>
        <v>290.7952231565</v>
      </c>
      <c r="L9" s="22">
        <f t="shared" si="0"/>
        <v>1523.4451496240836</v>
      </c>
      <c r="M9" s="22">
        <f t="shared" si="0"/>
        <v>0</v>
      </c>
      <c r="N9" s="22">
        <f t="shared" si="0"/>
        <v>449.59882264252917</v>
      </c>
      <c r="O9" s="22">
        <f t="shared" si="0"/>
        <v>775.3994068780215</v>
      </c>
      <c r="P9" s="22">
        <f t="shared" si="0"/>
        <v>1152.3574973748007</v>
      </c>
      <c r="Q9" s="22">
        <f t="shared" si="0"/>
        <v>494.5968812977213</v>
      </c>
      <c r="R9" s="21"/>
    </row>
    <row r="10" spans="1:18" ht="15">
      <c r="A10" s="4">
        <v>8</v>
      </c>
      <c r="B10" s="4" t="s">
        <v>14</v>
      </c>
      <c r="C10" s="25">
        <v>54.81666666666667</v>
      </c>
      <c r="D10" s="25">
        <v>56.06666666666667</v>
      </c>
      <c r="F10" s="24">
        <v>8</v>
      </c>
      <c r="G10" s="23">
        <f t="shared" si="0"/>
        <v>1169.4950788804872</v>
      </c>
      <c r="H10" s="22">
        <f t="shared" si="0"/>
        <v>1632.525345896604</v>
      </c>
      <c r="I10" s="22">
        <f t="shared" si="0"/>
        <v>1706.6284161239128</v>
      </c>
      <c r="J10" s="22">
        <f t="shared" si="0"/>
        <v>362.1743055733245</v>
      </c>
      <c r="K10" s="22">
        <f t="shared" si="0"/>
        <v>423.51974416408837</v>
      </c>
      <c r="L10" s="22">
        <f t="shared" si="0"/>
        <v>1103.4556150081119</v>
      </c>
      <c r="M10" s="22">
        <f t="shared" si="0"/>
        <v>449.59882264252917</v>
      </c>
      <c r="N10" s="22">
        <f t="shared" si="0"/>
        <v>0</v>
      </c>
      <c r="O10" s="22">
        <f t="shared" si="0"/>
        <v>344.33496362380305</v>
      </c>
      <c r="P10" s="22">
        <f t="shared" si="0"/>
        <v>1416.0694761713542</v>
      </c>
      <c r="Q10" s="22">
        <f t="shared" si="0"/>
        <v>354.11869375910686</v>
      </c>
      <c r="R10" s="21"/>
    </row>
    <row r="11" spans="1:18" ht="15">
      <c r="A11" s="4">
        <v>9</v>
      </c>
      <c r="B11" s="4" t="s">
        <v>15</v>
      </c>
      <c r="C11" s="25">
        <v>55.15</v>
      </c>
      <c r="D11" s="25">
        <v>61.43333333333333</v>
      </c>
      <c r="F11" s="24">
        <v>9</v>
      </c>
      <c r="G11" s="23">
        <f t="shared" si="0"/>
        <v>1495.9864125077538</v>
      </c>
      <c r="H11" s="22">
        <f t="shared" si="0"/>
        <v>1911.5530443389794</v>
      </c>
      <c r="I11" s="22">
        <f t="shared" si="0"/>
        <v>1363.056050381921</v>
      </c>
      <c r="J11" s="22">
        <f t="shared" si="0"/>
        <v>196.00063460531712</v>
      </c>
      <c r="K11" s="22">
        <f t="shared" si="0"/>
        <v>762.3676642746786</v>
      </c>
      <c r="L11" s="22">
        <f t="shared" si="0"/>
        <v>759.1286371117664</v>
      </c>
      <c r="M11" s="22">
        <f t="shared" si="0"/>
        <v>775.3994068780215</v>
      </c>
      <c r="N11" s="22">
        <f t="shared" si="0"/>
        <v>344.33496362380305</v>
      </c>
      <c r="O11" s="22">
        <f t="shared" si="0"/>
        <v>0</v>
      </c>
      <c r="P11" s="22">
        <f t="shared" si="0"/>
        <v>1741.1171080499528</v>
      </c>
      <c r="Q11" s="22">
        <f t="shared" si="0"/>
        <v>449.0676668434933</v>
      </c>
      <c r="R11" s="21"/>
    </row>
    <row r="12" spans="1:18" ht="15">
      <c r="A12" s="4">
        <v>10</v>
      </c>
      <c r="B12" s="4" t="s">
        <v>16</v>
      </c>
      <c r="C12" s="25">
        <v>47.233333333333334</v>
      </c>
      <c r="D12" s="25">
        <v>39.7</v>
      </c>
      <c r="F12" s="24">
        <v>10</v>
      </c>
      <c r="G12" s="23">
        <f t="shared" si="0"/>
        <v>957.8155058650295</v>
      </c>
      <c r="H12" s="22">
        <f t="shared" si="0"/>
        <v>1538.5343763276026</v>
      </c>
      <c r="I12" s="22">
        <f t="shared" si="0"/>
        <v>3083.8699005091376</v>
      </c>
      <c r="J12" s="22">
        <f t="shared" si="0"/>
        <v>1773.2053415288096</v>
      </c>
      <c r="K12" s="22">
        <f t="shared" si="0"/>
        <v>997.86343216049</v>
      </c>
      <c r="L12" s="22">
        <f t="shared" si="0"/>
        <v>2474.4965711804653</v>
      </c>
      <c r="M12" s="22">
        <f t="shared" si="0"/>
        <v>1152.3574973748007</v>
      </c>
      <c r="N12" s="22">
        <f t="shared" si="0"/>
        <v>1416.0694761713542</v>
      </c>
      <c r="O12" s="22">
        <f t="shared" si="0"/>
        <v>1741.1171080499528</v>
      </c>
      <c r="P12" s="22">
        <f t="shared" si="0"/>
        <v>0</v>
      </c>
      <c r="Q12" s="22">
        <f t="shared" si="0"/>
        <v>1628.2458025317817</v>
      </c>
      <c r="R12" s="21"/>
    </row>
    <row r="13" spans="1:18" ht="15">
      <c r="A13" s="4">
        <v>11</v>
      </c>
      <c r="B13" s="4" t="s">
        <v>17</v>
      </c>
      <c r="C13" s="25">
        <v>58</v>
      </c>
      <c r="D13" s="25">
        <v>56.233333333333334</v>
      </c>
      <c r="F13" s="24">
        <v>11</v>
      </c>
      <c r="G13" s="23">
        <f t="shared" si="0"/>
        <v>1154.5809784625576</v>
      </c>
      <c r="H13" s="22">
        <f t="shared" si="0"/>
        <v>1491.2654875190285</v>
      </c>
      <c r="I13" s="22">
        <f t="shared" si="0"/>
        <v>1659.962502648449</v>
      </c>
      <c r="J13" s="22">
        <f t="shared" si="0"/>
        <v>290.9480510505799</v>
      </c>
      <c r="K13" s="22">
        <f t="shared" si="0"/>
        <v>652.1849022811685</v>
      </c>
      <c r="L13" s="22">
        <f t="shared" si="0"/>
        <v>1100.4362811995518</v>
      </c>
      <c r="M13" s="22">
        <f t="shared" si="0"/>
        <v>494.5968812977213</v>
      </c>
      <c r="N13" s="22">
        <f t="shared" si="0"/>
        <v>354.11869375910686</v>
      </c>
      <c r="O13" s="22">
        <f t="shared" si="0"/>
        <v>449.0676668434933</v>
      </c>
      <c r="P13" s="22">
        <f t="shared" si="0"/>
        <v>1628.2458025317817</v>
      </c>
      <c r="Q13" s="22">
        <f t="shared" si="0"/>
        <v>0</v>
      </c>
      <c r="R13" s="21"/>
    </row>
    <row r="14" spans="1:18" ht="15">
      <c r="A14" s="5"/>
      <c r="B14" s="5"/>
      <c r="C14" s="20"/>
      <c r="D14" s="20"/>
      <c r="F14" s="19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6"/>
    </row>
    <row r="16" ht="15">
      <c r="B16" t="s">
        <v>20</v>
      </c>
    </row>
    <row r="17" ht="15">
      <c r="A17">
        <v>5</v>
      </c>
    </row>
    <row r="19" spans="1:3" ht="15">
      <c r="A19" s="1" t="s">
        <v>2</v>
      </c>
      <c r="B19" s="1"/>
      <c r="C19" s="2"/>
    </row>
    <row r="20" spans="1:3" ht="15">
      <c r="A20" s="3" t="s">
        <v>0</v>
      </c>
      <c r="B20" s="10" t="s">
        <v>3</v>
      </c>
      <c r="C20" s="10" t="s">
        <v>21</v>
      </c>
    </row>
    <row r="21" spans="1:3" ht="15">
      <c r="A21" s="9">
        <v>5</v>
      </c>
      <c r="B21" s="11" t="str">
        <f aca="true" t="shared" si="1" ref="B21:B33">IF($A21&lt;&gt;"",INDEX(B$3:B$14,$A21),"")</f>
        <v>Самара</v>
      </c>
      <c r="C21" s="35">
        <f aca="true" t="shared" si="2" ref="C21:C32">IF(AND(A21&gt;0,A22&gt;0),INDEX($G$3:$R$14,A21,A22),)</f>
        <v>423.51974416408837</v>
      </c>
    </row>
    <row r="22" spans="1:7" ht="15">
      <c r="A22" s="7">
        <v>8</v>
      </c>
      <c r="B22" s="12" t="str">
        <f t="shared" si="1"/>
        <v>Уфа</v>
      </c>
      <c r="C22" s="36">
        <f t="shared" si="2"/>
        <v>344.33496362380305</v>
      </c>
      <c r="G22" s="15"/>
    </row>
    <row r="23" spans="1:3" ht="15">
      <c r="A23" s="4">
        <v>9</v>
      </c>
      <c r="B23" s="13" t="str">
        <f t="shared" si="1"/>
        <v>Челябинск</v>
      </c>
      <c r="C23" s="37">
        <f t="shared" si="2"/>
        <v>759.1286371117664</v>
      </c>
    </row>
    <row r="24" spans="1:3" ht="15">
      <c r="A24" s="4">
        <v>6</v>
      </c>
      <c r="B24" s="13" t="str">
        <f t="shared" si="1"/>
        <v>Омск</v>
      </c>
      <c r="C24" s="37">
        <f t="shared" si="2"/>
        <v>609.6857147979356</v>
      </c>
    </row>
    <row r="25" spans="1:3" ht="15">
      <c r="A25" s="4">
        <v>3</v>
      </c>
      <c r="B25" s="13" t="str">
        <f t="shared" si="1"/>
        <v>Новосибирск</v>
      </c>
      <c r="C25" s="37">
        <f t="shared" si="2"/>
        <v>1399.4828468414653</v>
      </c>
    </row>
    <row r="26" spans="1:3" ht="15">
      <c r="A26" s="4">
        <v>4</v>
      </c>
      <c r="B26" s="13" t="str">
        <f t="shared" si="1"/>
        <v>Екатеринбург</v>
      </c>
      <c r="C26" s="37">
        <f t="shared" si="2"/>
        <v>290.9480510505799</v>
      </c>
    </row>
    <row r="27" spans="1:3" ht="15">
      <c r="A27" s="4">
        <v>11</v>
      </c>
      <c r="B27" s="13" t="str">
        <f t="shared" si="1"/>
        <v>Пермь</v>
      </c>
      <c r="C27" s="37">
        <f t="shared" si="2"/>
        <v>494.5968812977213</v>
      </c>
    </row>
    <row r="28" spans="1:3" ht="15">
      <c r="A28" s="4">
        <v>7</v>
      </c>
      <c r="B28" s="13" t="str">
        <f t="shared" si="1"/>
        <v>Казань</v>
      </c>
      <c r="C28" s="37">
        <f t="shared" si="2"/>
        <v>1201.5507772841722</v>
      </c>
    </row>
    <row r="29" spans="1:3" ht="15">
      <c r="A29" s="4">
        <v>2</v>
      </c>
      <c r="B29" s="13" t="str">
        <f t="shared" si="1"/>
        <v>Санкт-Петербург</v>
      </c>
      <c r="C29" s="37">
        <f t="shared" si="2"/>
        <v>634.1541662097507</v>
      </c>
    </row>
    <row r="30" spans="1:3" ht="15">
      <c r="A30" s="4">
        <v>1</v>
      </c>
      <c r="B30" s="13" t="str">
        <f t="shared" si="1"/>
        <v>Москва</v>
      </c>
      <c r="C30" s="37">
        <f t="shared" si="2"/>
        <v>957.8155058650295</v>
      </c>
    </row>
    <row r="31" spans="1:3" ht="15">
      <c r="A31" s="4">
        <v>10</v>
      </c>
      <c r="B31" s="13" t="str">
        <f t="shared" si="1"/>
        <v>Ростов-на-Дону</v>
      </c>
      <c r="C31" s="37">
        <f t="shared" si="2"/>
        <v>997.86343216049</v>
      </c>
    </row>
    <row r="32" spans="1:3" ht="15">
      <c r="A32" s="4">
        <v>5</v>
      </c>
      <c r="B32" s="13" t="str">
        <f t="shared" si="1"/>
        <v>Самара</v>
      </c>
      <c r="C32" s="37">
        <f t="shared" si="2"/>
        <v>0</v>
      </c>
    </row>
    <row r="33" spans="1:3" ht="15">
      <c r="A33" s="5"/>
      <c r="B33" s="14">
        <f t="shared" si="1"/>
      </c>
      <c r="C33" s="38">
        <f>SUM(C21:C32)</f>
        <v>8113.080720406802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.00390625" style="0" bestFit="1" customWidth="1"/>
    <col min="2" max="2" width="17.7109375" style="0" bestFit="1" customWidth="1"/>
    <col min="3" max="4" width="8.57421875" style="0" bestFit="1" customWidth="1"/>
    <col min="6" max="6" width="4.57421875" style="0" customWidth="1"/>
    <col min="7" max="18" width="7.00390625" style="0" bestFit="1" customWidth="1"/>
  </cols>
  <sheetData>
    <row r="1" spans="1:18" ht="15">
      <c r="A1" s="1" t="s">
        <v>1</v>
      </c>
      <c r="B1" s="1"/>
      <c r="C1" s="6" t="s">
        <v>4</v>
      </c>
      <c r="D1" s="8">
        <f>COUNT(A3:A14)</f>
        <v>10</v>
      </c>
      <c r="F1" s="1" t="s">
        <v>19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3" t="s">
        <v>0</v>
      </c>
      <c r="B2" s="3" t="s">
        <v>3</v>
      </c>
      <c r="C2" s="3" t="s">
        <v>5</v>
      </c>
      <c r="D2" s="3" t="s">
        <v>6</v>
      </c>
      <c r="G2" s="34">
        <v>1</v>
      </c>
      <c r="H2" s="33">
        <v>2</v>
      </c>
      <c r="I2" s="33">
        <v>3</v>
      </c>
      <c r="J2" s="33">
        <v>4</v>
      </c>
      <c r="K2" s="33">
        <v>5</v>
      </c>
      <c r="L2" s="33">
        <v>6</v>
      </c>
      <c r="M2" s="33">
        <v>7</v>
      </c>
      <c r="N2" s="33">
        <v>8</v>
      </c>
      <c r="O2" s="33">
        <v>9</v>
      </c>
      <c r="P2" s="33">
        <v>10</v>
      </c>
      <c r="Q2" s="33"/>
      <c r="R2" s="32"/>
    </row>
    <row r="3" spans="1:18" ht="15">
      <c r="A3" s="31">
        <v>1</v>
      </c>
      <c r="B3" s="31" t="s">
        <v>7</v>
      </c>
      <c r="C3" s="30">
        <v>55.75</v>
      </c>
      <c r="D3" s="30">
        <v>37.61666666666667</v>
      </c>
      <c r="F3" s="29">
        <v>1</v>
      </c>
      <c r="G3" s="28">
        <f aca="true" t="shared" si="0" ref="G3:P12">IF($F3=G$2,,6371*ACOS(SIN(RADIANS(INDEX($C$3:$C$14,$F3)))*SIN(RADIANS(INDEX($C$3:$C$14,G$2)))+COS(RADIANS(INDEX($C$3:$C$14,$F3)))*COS(RADIANS(INDEX($C$3:$C$14,G$2)))*COS((RADIANS(INDEX($D$3:$D$14,$F3)-INDEX($D$3:$D$14,G$2))))))</f>
        <v>0</v>
      </c>
      <c r="H3" s="27">
        <f t="shared" si="0"/>
        <v>634.1541662097507</v>
      </c>
      <c r="I3" s="27">
        <f t="shared" si="0"/>
        <v>2812.3228332805106</v>
      </c>
      <c r="J3" s="27">
        <f t="shared" si="0"/>
        <v>1416.4958552212122</v>
      </c>
      <c r="K3" s="27">
        <f t="shared" si="0"/>
        <v>856.0418364498024</v>
      </c>
      <c r="L3" s="27">
        <f t="shared" si="0"/>
        <v>2235.6696387509896</v>
      </c>
      <c r="M3" s="27">
        <f t="shared" si="0"/>
        <v>721.6748029942506</v>
      </c>
      <c r="N3" s="27">
        <f t="shared" si="0"/>
        <v>1169.4950788804872</v>
      </c>
      <c r="O3" s="27">
        <f t="shared" si="0"/>
        <v>1495.9864125077538</v>
      </c>
      <c r="P3" s="27">
        <f t="shared" si="0"/>
        <v>957.8155058650295</v>
      </c>
      <c r="Q3" s="27"/>
      <c r="R3" s="26"/>
    </row>
    <row r="4" spans="1:18" ht="15">
      <c r="A4" s="4">
        <v>2</v>
      </c>
      <c r="B4" s="4" t="s">
        <v>8</v>
      </c>
      <c r="C4" s="25">
        <v>59.93333333333333</v>
      </c>
      <c r="D4" s="25">
        <v>30.316666666666666</v>
      </c>
      <c r="F4" s="24">
        <v>2</v>
      </c>
      <c r="G4" s="23">
        <f t="shared" si="0"/>
        <v>634.1541662097507</v>
      </c>
      <c r="H4" s="22">
        <f t="shared" si="0"/>
        <v>0</v>
      </c>
      <c r="I4" s="22">
        <f t="shared" si="0"/>
        <v>3106.305872464673</v>
      </c>
      <c r="J4" s="22">
        <f t="shared" si="0"/>
        <v>1781.2967622051133</v>
      </c>
      <c r="K4" s="22">
        <f t="shared" si="0"/>
        <v>1417.4236384706562</v>
      </c>
      <c r="L4" s="22">
        <f t="shared" si="0"/>
        <v>2584.0534139550623</v>
      </c>
      <c r="M4" s="22">
        <f t="shared" si="0"/>
        <v>1201.5507772841722</v>
      </c>
      <c r="N4" s="22">
        <f t="shared" si="0"/>
        <v>1632.525345896604</v>
      </c>
      <c r="O4" s="22">
        <f t="shared" si="0"/>
        <v>1911.5530443389794</v>
      </c>
      <c r="P4" s="22">
        <f t="shared" si="0"/>
        <v>1538.5343763276026</v>
      </c>
      <c r="Q4" s="22"/>
      <c r="R4" s="21"/>
    </row>
    <row r="5" spans="1:18" ht="15">
      <c r="A5" s="4">
        <v>3</v>
      </c>
      <c r="B5" s="4" t="s">
        <v>9</v>
      </c>
      <c r="C5" s="25">
        <v>55.016666666666666</v>
      </c>
      <c r="D5" s="25">
        <v>82.93333333333334</v>
      </c>
      <c r="F5" s="24">
        <v>3</v>
      </c>
      <c r="G5" s="23">
        <f t="shared" si="0"/>
        <v>2812.3228332805106</v>
      </c>
      <c r="H5" s="22">
        <f t="shared" si="0"/>
        <v>3106.305872464673</v>
      </c>
      <c r="I5" s="22">
        <f t="shared" si="0"/>
        <v>0</v>
      </c>
      <c r="J5" s="22">
        <f t="shared" si="0"/>
        <v>1399.4828468414653</v>
      </c>
      <c r="K5" s="22">
        <f t="shared" si="0"/>
        <v>2124.579506501633</v>
      </c>
      <c r="L5" s="22">
        <f t="shared" si="0"/>
        <v>609.6857147979356</v>
      </c>
      <c r="M5" s="22">
        <f t="shared" si="0"/>
        <v>2112.5999955937273</v>
      </c>
      <c r="N5" s="22">
        <f t="shared" si="0"/>
        <v>1706.6284161239128</v>
      </c>
      <c r="O5" s="22">
        <f t="shared" si="0"/>
        <v>1363.056050381921</v>
      </c>
      <c r="P5" s="22">
        <f t="shared" si="0"/>
        <v>3083.8699005091376</v>
      </c>
      <c r="Q5" s="22"/>
      <c r="R5" s="21"/>
    </row>
    <row r="6" spans="1:18" ht="15">
      <c r="A6" s="4">
        <v>4</v>
      </c>
      <c r="B6" s="4" t="s">
        <v>10</v>
      </c>
      <c r="C6" s="25">
        <v>56.85</v>
      </c>
      <c r="D6" s="25">
        <v>60.6</v>
      </c>
      <c r="F6" s="24">
        <v>4</v>
      </c>
      <c r="G6" s="23">
        <f t="shared" si="0"/>
        <v>1416.4958552212122</v>
      </c>
      <c r="H6" s="22">
        <f t="shared" si="0"/>
        <v>1781.2967622051133</v>
      </c>
      <c r="I6" s="22">
        <f t="shared" si="0"/>
        <v>1399.4828468414653</v>
      </c>
      <c r="J6" s="22">
        <f t="shared" si="0"/>
        <v>0</v>
      </c>
      <c r="K6" s="22">
        <f t="shared" si="0"/>
        <v>775.7146267589056</v>
      </c>
      <c r="L6" s="22">
        <f t="shared" si="0"/>
        <v>820.8162063789254</v>
      </c>
      <c r="M6" s="22">
        <f t="shared" si="0"/>
        <v>714.111037588101</v>
      </c>
      <c r="N6" s="22">
        <f t="shared" si="0"/>
        <v>362.1743055733245</v>
      </c>
      <c r="O6" s="22">
        <f t="shared" si="0"/>
        <v>196.00063460531712</v>
      </c>
      <c r="P6" s="22">
        <f t="shared" si="0"/>
        <v>1773.2053415288096</v>
      </c>
      <c r="Q6" s="22"/>
      <c r="R6" s="21"/>
    </row>
    <row r="7" spans="1:18" ht="15">
      <c r="A7" s="4">
        <v>5</v>
      </c>
      <c r="B7" s="4" t="s">
        <v>11</v>
      </c>
      <c r="C7" s="25">
        <v>53.233333333333334</v>
      </c>
      <c r="D7" s="25">
        <v>50.166666666666664</v>
      </c>
      <c r="F7" s="24">
        <v>5</v>
      </c>
      <c r="G7" s="23">
        <f t="shared" si="0"/>
        <v>856.0418364498024</v>
      </c>
      <c r="H7" s="22">
        <f t="shared" si="0"/>
        <v>1417.4236384706562</v>
      </c>
      <c r="I7" s="22">
        <f t="shared" si="0"/>
        <v>2124.579506501633</v>
      </c>
      <c r="J7" s="22">
        <f t="shared" si="0"/>
        <v>775.7146267589056</v>
      </c>
      <c r="K7" s="22">
        <f t="shared" si="0"/>
        <v>0</v>
      </c>
      <c r="L7" s="22">
        <f t="shared" si="0"/>
        <v>1517.6949509249791</v>
      </c>
      <c r="M7" s="22">
        <f t="shared" si="0"/>
        <v>290.7952231565</v>
      </c>
      <c r="N7" s="22">
        <f t="shared" si="0"/>
        <v>423.51974416408837</v>
      </c>
      <c r="O7" s="22">
        <f t="shared" si="0"/>
        <v>762.3676642746786</v>
      </c>
      <c r="P7" s="22">
        <f t="shared" si="0"/>
        <v>997.86343216049</v>
      </c>
      <c r="Q7" s="22"/>
      <c r="R7" s="21"/>
    </row>
    <row r="8" spans="1:18" ht="15">
      <c r="A8" s="4">
        <v>6</v>
      </c>
      <c r="B8" s="4" t="s">
        <v>12</v>
      </c>
      <c r="C8" s="25">
        <v>54.983333333333334</v>
      </c>
      <c r="D8" s="25">
        <v>73.36666666666666</v>
      </c>
      <c r="F8" s="24">
        <v>6</v>
      </c>
      <c r="G8" s="23">
        <f t="shared" si="0"/>
        <v>2235.6696387509896</v>
      </c>
      <c r="H8" s="22">
        <f t="shared" si="0"/>
        <v>2584.0534139550623</v>
      </c>
      <c r="I8" s="22">
        <f t="shared" si="0"/>
        <v>609.6857147979356</v>
      </c>
      <c r="J8" s="22">
        <f t="shared" si="0"/>
        <v>820.8162063789254</v>
      </c>
      <c r="K8" s="22">
        <f t="shared" si="0"/>
        <v>1517.6949509249791</v>
      </c>
      <c r="L8" s="22">
        <f t="shared" si="0"/>
        <v>0</v>
      </c>
      <c r="M8" s="22">
        <f t="shared" si="0"/>
        <v>1523.4451496240836</v>
      </c>
      <c r="N8" s="22">
        <f t="shared" si="0"/>
        <v>1103.4556150081119</v>
      </c>
      <c r="O8" s="22">
        <f t="shared" si="0"/>
        <v>759.1286371117664</v>
      </c>
      <c r="P8" s="22">
        <f t="shared" si="0"/>
        <v>2474.4965711804653</v>
      </c>
      <c r="Q8" s="22"/>
      <c r="R8" s="21"/>
    </row>
    <row r="9" spans="1:18" ht="15">
      <c r="A9" s="4">
        <v>7</v>
      </c>
      <c r="B9" s="4" t="s">
        <v>13</v>
      </c>
      <c r="C9" s="25">
        <v>55.78333333333333</v>
      </c>
      <c r="D9" s="25">
        <v>49.166666666666664</v>
      </c>
      <c r="F9" s="24">
        <v>7</v>
      </c>
      <c r="G9" s="23">
        <f t="shared" si="0"/>
        <v>721.6748029942506</v>
      </c>
      <c r="H9" s="22">
        <f t="shared" si="0"/>
        <v>1201.5507772841722</v>
      </c>
      <c r="I9" s="22">
        <f t="shared" si="0"/>
        <v>2112.5999955937273</v>
      </c>
      <c r="J9" s="22">
        <f t="shared" si="0"/>
        <v>714.111037588101</v>
      </c>
      <c r="K9" s="22">
        <f t="shared" si="0"/>
        <v>290.7952231565</v>
      </c>
      <c r="L9" s="22">
        <f t="shared" si="0"/>
        <v>1523.4451496240836</v>
      </c>
      <c r="M9" s="22">
        <f t="shared" si="0"/>
        <v>0</v>
      </c>
      <c r="N9" s="22">
        <f t="shared" si="0"/>
        <v>449.59882264252917</v>
      </c>
      <c r="O9" s="22">
        <f t="shared" si="0"/>
        <v>775.3994068780215</v>
      </c>
      <c r="P9" s="22">
        <f t="shared" si="0"/>
        <v>1152.3574973748007</v>
      </c>
      <c r="Q9" s="22"/>
      <c r="R9" s="21"/>
    </row>
    <row r="10" spans="1:18" ht="15">
      <c r="A10" s="4">
        <v>8</v>
      </c>
      <c r="B10" s="4" t="s">
        <v>14</v>
      </c>
      <c r="C10" s="25">
        <v>54.81666666666667</v>
      </c>
      <c r="D10" s="25">
        <v>56.06666666666667</v>
      </c>
      <c r="F10" s="24">
        <v>8</v>
      </c>
      <c r="G10" s="23">
        <f t="shared" si="0"/>
        <v>1169.4950788804872</v>
      </c>
      <c r="H10" s="22">
        <f t="shared" si="0"/>
        <v>1632.525345896604</v>
      </c>
      <c r="I10" s="22">
        <f t="shared" si="0"/>
        <v>1706.6284161239128</v>
      </c>
      <c r="J10" s="22">
        <f t="shared" si="0"/>
        <v>362.1743055733245</v>
      </c>
      <c r="K10" s="22">
        <f t="shared" si="0"/>
        <v>423.51974416408837</v>
      </c>
      <c r="L10" s="22">
        <f t="shared" si="0"/>
        <v>1103.4556150081119</v>
      </c>
      <c r="M10" s="22">
        <f t="shared" si="0"/>
        <v>449.59882264252917</v>
      </c>
      <c r="N10" s="22">
        <f t="shared" si="0"/>
        <v>0</v>
      </c>
      <c r="O10" s="22">
        <f t="shared" si="0"/>
        <v>344.33496362380305</v>
      </c>
      <c r="P10" s="22">
        <f t="shared" si="0"/>
        <v>1416.0694761713542</v>
      </c>
      <c r="Q10" s="22"/>
      <c r="R10" s="21"/>
    </row>
    <row r="11" spans="1:18" ht="15">
      <c r="A11" s="4">
        <v>9</v>
      </c>
      <c r="B11" s="4" t="s">
        <v>15</v>
      </c>
      <c r="C11" s="25">
        <v>55.15</v>
      </c>
      <c r="D11" s="25">
        <v>61.43333333333333</v>
      </c>
      <c r="F11" s="24">
        <v>9</v>
      </c>
      <c r="G11" s="23">
        <f t="shared" si="0"/>
        <v>1495.9864125077538</v>
      </c>
      <c r="H11" s="22">
        <f t="shared" si="0"/>
        <v>1911.5530443389794</v>
      </c>
      <c r="I11" s="22">
        <f t="shared" si="0"/>
        <v>1363.056050381921</v>
      </c>
      <c r="J11" s="22">
        <f t="shared" si="0"/>
        <v>196.00063460531712</v>
      </c>
      <c r="K11" s="22">
        <f t="shared" si="0"/>
        <v>762.3676642746786</v>
      </c>
      <c r="L11" s="22">
        <f t="shared" si="0"/>
        <v>759.1286371117664</v>
      </c>
      <c r="M11" s="22">
        <f t="shared" si="0"/>
        <v>775.3994068780215</v>
      </c>
      <c r="N11" s="22">
        <f t="shared" si="0"/>
        <v>344.33496362380305</v>
      </c>
      <c r="O11" s="22">
        <f t="shared" si="0"/>
        <v>0</v>
      </c>
      <c r="P11" s="22">
        <f t="shared" si="0"/>
        <v>1741.1171080499528</v>
      </c>
      <c r="Q11" s="22"/>
      <c r="R11" s="21"/>
    </row>
    <row r="12" spans="1:18" ht="15">
      <c r="A12" s="4">
        <v>10</v>
      </c>
      <c r="B12" s="4" t="s">
        <v>16</v>
      </c>
      <c r="C12" s="25">
        <v>47.233333333333334</v>
      </c>
      <c r="D12" s="25">
        <v>39.7</v>
      </c>
      <c r="F12" s="24">
        <v>10</v>
      </c>
      <c r="G12" s="23">
        <f t="shared" si="0"/>
        <v>957.8155058650295</v>
      </c>
      <c r="H12" s="22">
        <f t="shared" si="0"/>
        <v>1538.5343763276026</v>
      </c>
      <c r="I12" s="22">
        <f t="shared" si="0"/>
        <v>3083.8699005091376</v>
      </c>
      <c r="J12" s="22">
        <f t="shared" si="0"/>
        <v>1773.2053415288096</v>
      </c>
      <c r="K12" s="22">
        <f t="shared" si="0"/>
        <v>997.86343216049</v>
      </c>
      <c r="L12" s="22">
        <f t="shared" si="0"/>
        <v>2474.4965711804653</v>
      </c>
      <c r="M12" s="22">
        <f t="shared" si="0"/>
        <v>1152.3574973748007</v>
      </c>
      <c r="N12" s="22">
        <f t="shared" si="0"/>
        <v>1416.0694761713542</v>
      </c>
      <c r="O12" s="22">
        <f t="shared" si="0"/>
        <v>1741.1171080499528</v>
      </c>
      <c r="P12" s="22">
        <f t="shared" si="0"/>
        <v>0</v>
      </c>
      <c r="Q12" s="22"/>
      <c r="R12" s="21"/>
    </row>
    <row r="13" spans="1:18" ht="15">
      <c r="A13" s="4"/>
      <c r="B13" s="4"/>
      <c r="C13" s="25"/>
      <c r="D13" s="25"/>
      <c r="F13" s="24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1"/>
    </row>
    <row r="14" spans="1:18" ht="15">
      <c r="A14" s="5"/>
      <c r="B14" s="5"/>
      <c r="C14" s="20"/>
      <c r="D14" s="20"/>
      <c r="F14" s="19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6"/>
    </row>
    <row r="16" ht="15">
      <c r="B16" t="s">
        <v>20</v>
      </c>
    </row>
    <row r="17" ht="15">
      <c r="A17">
        <v>3</v>
      </c>
    </row>
    <row r="19" spans="1:3" ht="15">
      <c r="A19" s="1" t="s">
        <v>2</v>
      </c>
      <c r="B19" s="1"/>
      <c r="C19" s="2"/>
    </row>
    <row r="20" spans="1:3" ht="15">
      <c r="A20" s="3" t="s">
        <v>0</v>
      </c>
      <c r="B20" s="10" t="s">
        <v>3</v>
      </c>
      <c r="C20" s="10" t="s">
        <v>21</v>
      </c>
    </row>
    <row r="21" spans="1:3" ht="15">
      <c r="A21" s="9">
        <v>3</v>
      </c>
      <c r="B21" s="11" t="str">
        <f aca="true" t="shared" si="1" ref="B21:B33">IF($A21&lt;&gt;"",INDEX(B$3:B$14,$A21),"")</f>
        <v>Новосибирск</v>
      </c>
      <c r="C21" s="35">
        <f aca="true" t="shared" si="2" ref="C21:C32">IF(AND(A21&gt;0,A22&gt;0),INDEX($G$3:$R$14,A21,A22),)</f>
        <v>1399.4828468414653</v>
      </c>
    </row>
    <row r="22" spans="1:7" ht="15">
      <c r="A22" s="7">
        <v>4</v>
      </c>
      <c r="B22" s="12" t="str">
        <f t="shared" si="1"/>
        <v>Екатеринбург</v>
      </c>
      <c r="C22" s="36">
        <f t="shared" si="2"/>
        <v>714.111037588101</v>
      </c>
      <c r="G22" s="15"/>
    </row>
    <row r="23" spans="1:3" ht="15">
      <c r="A23" s="4">
        <v>7</v>
      </c>
      <c r="B23" s="13" t="str">
        <f t="shared" si="1"/>
        <v>Казань</v>
      </c>
      <c r="C23" s="37">
        <f t="shared" si="2"/>
        <v>1201.5507772841722</v>
      </c>
    </row>
    <row r="24" spans="1:3" ht="15">
      <c r="A24" s="4">
        <v>2</v>
      </c>
      <c r="B24" s="13" t="str">
        <f t="shared" si="1"/>
        <v>Санкт-Петербург</v>
      </c>
      <c r="C24" s="37">
        <f t="shared" si="2"/>
        <v>634.1541662097507</v>
      </c>
    </row>
    <row r="25" spans="1:3" ht="15">
      <c r="A25" s="4">
        <v>1</v>
      </c>
      <c r="B25" s="13" t="str">
        <f t="shared" si="1"/>
        <v>Москва</v>
      </c>
      <c r="C25" s="37">
        <f t="shared" si="2"/>
        <v>957.8155058650295</v>
      </c>
    </row>
    <row r="26" spans="1:3" ht="15">
      <c r="A26" s="4">
        <v>10</v>
      </c>
      <c r="B26" s="13" t="str">
        <f t="shared" si="1"/>
        <v>Ростов-на-Дону</v>
      </c>
      <c r="C26" s="37">
        <f t="shared" si="2"/>
        <v>997.86343216049</v>
      </c>
    </row>
    <row r="27" spans="1:3" ht="15">
      <c r="A27" s="4">
        <v>5</v>
      </c>
      <c r="B27" s="13" t="str">
        <f t="shared" si="1"/>
        <v>Самара</v>
      </c>
      <c r="C27" s="37">
        <f t="shared" si="2"/>
        <v>423.51974416408837</v>
      </c>
    </row>
    <row r="28" spans="1:3" ht="15">
      <c r="A28" s="4">
        <v>8</v>
      </c>
      <c r="B28" s="13" t="str">
        <f t="shared" si="1"/>
        <v>Уфа</v>
      </c>
      <c r="C28" s="37">
        <f t="shared" si="2"/>
        <v>344.33496362380305</v>
      </c>
    </row>
    <row r="29" spans="1:3" ht="15">
      <c r="A29" s="4">
        <v>9</v>
      </c>
      <c r="B29" s="13" t="str">
        <f t="shared" si="1"/>
        <v>Челябинск</v>
      </c>
      <c r="C29" s="37">
        <f t="shared" si="2"/>
        <v>759.1286371117664</v>
      </c>
    </row>
    <row r="30" spans="1:3" ht="15">
      <c r="A30" s="4">
        <v>6</v>
      </c>
      <c r="B30" s="13" t="str">
        <f t="shared" si="1"/>
        <v>Омск</v>
      </c>
      <c r="C30" s="37">
        <f t="shared" si="2"/>
        <v>609.6857147979356</v>
      </c>
    </row>
    <row r="31" spans="1:3" ht="15">
      <c r="A31" s="4">
        <v>3</v>
      </c>
      <c r="B31" s="13" t="str">
        <f t="shared" si="1"/>
        <v>Новосибирск</v>
      </c>
      <c r="C31" s="37">
        <f t="shared" si="2"/>
        <v>0</v>
      </c>
    </row>
    <row r="32" spans="1:3" ht="15">
      <c r="A32" s="4"/>
      <c r="B32" s="13">
        <f t="shared" si="1"/>
      </c>
      <c r="C32" s="37">
        <f t="shared" si="2"/>
        <v>0</v>
      </c>
    </row>
    <row r="33" spans="1:3" ht="15">
      <c r="A33" s="5"/>
      <c r="B33" s="14">
        <f t="shared" si="1"/>
      </c>
      <c r="C33" s="38">
        <f>SUM(C21:C32)</f>
        <v>8041.646825646601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m-ch@mail.ru</dc:creator>
  <cp:keywords/>
  <dc:description/>
  <cp:lastModifiedBy>MCH</cp:lastModifiedBy>
  <dcterms:created xsi:type="dcterms:W3CDTF">2014-06-22T18:14:22Z</dcterms:created>
  <dcterms:modified xsi:type="dcterms:W3CDTF">2014-07-20T06:18:16Z</dcterms:modified>
  <cp:category/>
  <cp:version/>
  <cp:contentType/>
  <cp:contentStatus/>
</cp:coreProperties>
</file>