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20955" windowHeight="9720"/>
  </bookViews>
  <sheets>
    <sheet name="Лист1" sheetId="4" r:id="rId1"/>
    <sheet name="ВОП3" sheetId="3" r:id="rId2"/>
    <sheet name="ВОП2" sheetId="2" r:id="rId3"/>
    <sheet name="ВОП1" sheetId="1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D13" i="4"/>
  <c r="C12"/>
  <c r="C11"/>
  <c r="C10"/>
  <c r="C9"/>
  <c r="C8"/>
  <c r="C13" s="1"/>
  <c r="F6" i="2"/>
  <c r="D10" i="1"/>
  <c r="D4" i="4"/>
  <c r="D3"/>
  <c r="D2"/>
  <c r="F7" i="3"/>
  <c r="T14" s="1"/>
  <c r="F6"/>
  <c r="F7" i="2"/>
  <c r="T14" s="1"/>
  <c r="H10" i="3" l="1"/>
  <c r="P10"/>
  <c r="D11"/>
  <c r="L11"/>
  <c r="T11"/>
  <c r="H12"/>
  <c r="P12"/>
  <c r="D13"/>
  <c r="L13"/>
  <c r="T13"/>
  <c r="H14"/>
  <c r="P14"/>
  <c r="D10"/>
  <c r="L10"/>
  <c r="T10"/>
  <c r="T15" s="1"/>
  <c r="H11"/>
  <c r="P11"/>
  <c r="D12"/>
  <c r="L12"/>
  <c r="T12"/>
  <c r="H13"/>
  <c r="P13"/>
  <c r="D14"/>
  <c r="L14"/>
  <c r="H10" i="2"/>
  <c r="P10"/>
  <c r="D11"/>
  <c r="L11"/>
  <c r="T11"/>
  <c r="H12"/>
  <c r="P12"/>
  <c r="D13"/>
  <c r="L13"/>
  <c r="T13"/>
  <c r="H14"/>
  <c r="P14"/>
  <c r="D10"/>
  <c r="L10"/>
  <c r="T10"/>
  <c r="H11"/>
  <c r="P11"/>
  <c r="D12"/>
  <c r="L12"/>
  <c r="T12"/>
  <c r="H13"/>
  <c r="P13"/>
  <c r="D14"/>
  <c r="L14"/>
  <c r="T10" i="1"/>
  <c r="P10"/>
  <c r="L11"/>
  <c r="L10"/>
  <c r="H12"/>
  <c r="H11"/>
  <c r="H10"/>
  <c r="H14"/>
  <c r="T14"/>
  <c r="L15" i="3" l="1"/>
  <c r="H15"/>
  <c r="D15"/>
  <c r="P15"/>
  <c r="L15" i="2"/>
  <c r="H15"/>
  <c r="T15"/>
  <c r="D15"/>
  <c r="V15" s="1"/>
  <c r="V16" s="1"/>
  <c r="P15"/>
  <c r="D11" i="1"/>
  <c r="T11"/>
  <c r="P12"/>
  <c r="D13"/>
  <c r="L13"/>
  <c r="T13"/>
  <c r="P14"/>
  <c r="P11"/>
  <c r="D12"/>
  <c r="L12"/>
  <c r="T12"/>
  <c r="H13"/>
  <c r="P13"/>
  <c r="D14"/>
  <c r="L14"/>
  <c r="V15" i="3" l="1"/>
  <c r="V16" s="1"/>
  <c r="T15" i="1"/>
  <c r="D15"/>
  <c r="H15"/>
  <c r="L15"/>
  <c r="P15"/>
  <c r="V15" l="1"/>
  <c r="V16" s="1"/>
</calcChain>
</file>

<file path=xl/sharedStrings.xml><?xml version="1.0" encoding="utf-8"?>
<sst xmlns="http://schemas.openxmlformats.org/spreadsheetml/2006/main" count="126" uniqueCount="39">
  <si>
    <t>Расчет СКПН по участкам "ВОП"</t>
  </si>
  <si>
    <t>июнь</t>
  </si>
  <si>
    <t>№ участка</t>
  </si>
  <si>
    <t>Сумма к распределению на участок:</t>
  </si>
  <si>
    <t>Дополнительный персонал:</t>
  </si>
  <si>
    <t>Работникам участка:</t>
  </si>
  <si>
    <t>Врачи</t>
  </si>
  <si>
    <t>%</t>
  </si>
  <si>
    <t>Сумма</t>
  </si>
  <si>
    <t>Подпись</t>
  </si>
  <si>
    <t>СМР</t>
  </si>
  <si>
    <t>Акушерка</t>
  </si>
  <si>
    <t>СР</t>
  </si>
  <si>
    <t>Психолог</t>
  </si>
  <si>
    <t>Итого</t>
  </si>
  <si>
    <t>№п/п</t>
  </si>
  <si>
    <t>Категория работника</t>
  </si>
  <si>
    <t>Экономия</t>
  </si>
  <si>
    <t>Соцработник</t>
  </si>
  <si>
    <t>Иванова</t>
  </si>
  <si>
    <t>Лазарева</t>
  </si>
  <si>
    <t>Минина</t>
  </si>
  <si>
    <t>Кибан</t>
  </si>
  <si>
    <t>Журба</t>
  </si>
  <si>
    <t>Ли</t>
  </si>
  <si>
    <t>Амирова</t>
  </si>
  <si>
    <t>Петрова</t>
  </si>
  <si>
    <t>Косухина</t>
  </si>
  <si>
    <t>Тумакова</t>
  </si>
  <si>
    <t>Вебер</t>
  </si>
  <si>
    <t>Симакина</t>
  </si>
  <si>
    <t>Юн</t>
  </si>
  <si>
    <t>Шахова</t>
  </si>
  <si>
    <t>Наргилева</t>
  </si>
  <si>
    <t>Ф.И.О. врачи</t>
  </si>
  <si>
    <t>Ф.И.О. СМР</t>
  </si>
  <si>
    <t>Ф.И.О.
 акушерки</t>
  </si>
  <si>
    <t>Ф.И.О. СР</t>
  </si>
  <si>
    <t>Ф.И.О. 
психолог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</si>
</sst>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2" fillId="0" borderId="2" xfId="0" applyFont="1" applyBorder="1"/>
    <xf numFmtId="0" fontId="1" fillId="0" borderId="5" xfId="0" applyFont="1" applyBorder="1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3" fontId="1" fillId="0" borderId="2" xfId="0" applyNumberFormat="1" applyFont="1" applyBorder="1"/>
    <xf numFmtId="3" fontId="1" fillId="0" borderId="0" xfId="0" applyNumberFormat="1" applyFont="1" applyBorder="1"/>
    <xf numFmtId="9" fontId="1" fillId="0" borderId="1" xfId="0" applyNumberFormat="1" applyFont="1" applyBorder="1"/>
    <xf numFmtId="4" fontId="2" fillId="0" borderId="2" xfId="0" applyNumberFormat="1" applyFont="1" applyBorder="1"/>
    <xf numFmtId="4" fontId="2" fillId="0" borderId="0" xfId="0" applyNumberFormat="1" applyFont="1" applyBorder="1"/>
    <xf numFmtId="0" fontId="3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Border="1"/>
    <xf numFmtId="0" fontId="0" fillId="0" borderId="0" xfId="0" applyFont="1"/>
    <xf numFmtId="9" fontId="0" fillId="0" borderId="1" xfId="0" applyNumberFormat="1" applyFont="1" applyBorder="1"/>
    <xf numFmtId="2" fontId="0" fillId="0" borderId="1" xfId="0" applyNumberFormat="1" applyFont="1" applyBorder="1"/>
    <xf numFmtId="164" fontId="0" fillId="0" borderId="1" xfId="0" applyNumberFormat="1" applyFont="1" applyBorder="1"/>
    <xf numFmtId="4" fontId="0" fillId="0" borderId="1" xfId="0" applyNumberFormat="1" applyFont="1" applyBorder="1"/>
    <xf numFmtId="10" fontId="0" fillId="0" borderId="1" xfId="0" applyNumberFormat="1" applyFont="1" applyBorder="1"/>
    <xf numFmtId="4" fontId="0" fillId="0" borderId="0" xfId="0" applyNumberFormat="1" applyFont="1"/>
    <xf numFmtId="165" fontId="0" fillId="0" borderId="1" xfId="0" applyNumberFormat="1" applyFont="1" applyBorder="1"/>
    <xf numFmtId="2" fontId="0" fillId="2" borderId="1" xfId="0" applyNumberFormat="1" applyFont="1" applyFill="1" applyBorder="1"/>
    <xf numFmtId="0" fontId="0" fillId="0" borderId="0" xfId="0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 applyAlignment="1"/>
    <xf numFmtId="1" fontId="4" fillId="0" borderId="1" xfId="0" applyNumberFormat="1" applyFont="1" applyFill="1" applyBorder="1"/>
    <xf numFmtId="1" fontId="0" fillId="0" borderId="1" xfId="0" applyNumberFormat="1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4" fillId="0" borderId="2" xfId="0" applyFont="1" applyBorder="1" applyAlignment="1"/>
    <xf numFmtId="0" fontId="0" fillId="0" borderId="5" xfId="0" applyFont="1" applyBorder="1"/>
    <xf numFmtId="0" fontId="0" fillId="0" borderId="0" xfId="0" applyFont="1" applyBorder="1"/>
    <xf numFmtId="0" fontId="4" fillId="0" borderId="0" xfId="0" applyFont="1" applyBorder="1"/>
    <xf numFmtId="4" fontId="1" fillId="0" borderId="1" xfId="0" applyNumberFormat="1" applyFont="1" applyBorder="1"/>
    <xf numFmtId="3" fontId="0" fillId="0" borderId="0" xfId="0" applyNumberFormat="1" applyFont="1" applyBorder="1"/>
    <xf numFmtId="9" fontId="0" fillId="0" borderId="1" xfId="0" applyNumberFormat="1" applyFont="1" applyBorder="1" applyAlignment="1"/>
    <xf numFmtId="1" fontId="2" fillId="0" borderId="1" xfId="0" applyNumberFormat="1" applyFont="1" applyFill="1" applyBorder="1"/>
    <xf numFmtId="4" fontId="4" fillId="0" borderId="0" xfId="0" applyNumberFormat="1" applyFont="1" applyBorder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0" xfId="0" applyNumberFormat="1" applyFont="1"/>
    <xf numFmtId="0" fontId="0" fillId="0" borderId="0" xfId="0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3" fontId="0" fillId="0" borderId="2" xfId="0" applyNumberFormat="1" applyFont="1" applyBorder="1" applyAlignment="1"/>
    <xf numFmtId="4" fontId="4" fillId="0" borderId="2" xfId="0" applyNumberFormat="1" applyFont="1" applyBorder="1" applyAlignment="1"/>
    <xf numFmtId="0" fontId="0" fillId="2" borderId="0" xfId="0" applyFont="1" applyFill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0;&#1055;&#1053;%20&#1087;&#1086;%20&#1091;&#1095;.&#1080;&#1102;&#1085;&#110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ВОП1"/>
      <sheetName val="ВОП2"/>
      <sheetName val="ВОП3"/>
      <sheetName val="ВОП4"/>
      <sheetName val="ВОП5"/>
      <sheetName val="ВОП6"/>
      <sheetName val="т.1"/>
      <sheetName val="т.2"/>
      <sheetName val="т.4"/>
      <sheetName val="т.5"/>
      <sheetName val="т.6"/>
      <sheetName val="т.7"/>
      <sheetName val="т.8"/>
      <sheetName val="т.9"/>
      <sheetName val="т.10"/>
      <sheetName val="т.12"/>
      <sheetName val="т.13"/>
      <sheetName val="т.14"/>
      <sheetName val="т.15"/>
      <sheetName val="т.16"/>
      <sheetName val="т.17"/>
      <sheetName val="т.18"/>
      <sheetName val="п.1"/>
      <sheetName val="п.2"/>
      <sheetName val="п.4"/>
      <sheetName val="п.5"/>
      <sheetName val="п.7"/>
      <sheetName val="п.8"/>
      <sheetName val="п.9"/>
      <sheetName val="п.10"/>
      <sheetName val="п.11"/>
      <sheetName val="п.12"/>
      <sheetName val="зав.отд 1"/>
      <sheetName val="зав.отд 2"/>
      <sheetName val="зав.отд 3"/>
      <sheetName val="зав.отд 4"/>
      <sheetName val="старшие 1"/>
      <sheetName val="старшие 2"/>
      <sheetName val="старшие3"/>
      <sheetName val="старшие4"/>
      <sheetName val="про.отд"/>
      <sheetName val="СМР всего"/>
      <sheetName val="врач  всего"/>
      <sheetName val="экон"/>
      <sheetName val="Лист33"/>
    </sheetNames>
    <sheetDataSet>
      <sheetData sheetId="0"/>
      <sheetData sheetId="1">
        <row r="5">
          <cell r="F5">
            <v>199110</v>
          </cell>
        </row>
        <row r="6">
          <cell r="F6">
            <v>39822</v>
          </cell>
        </row>
        <row r="7">
          <cell r="F7">
            <v>159288</v>
          </cell>
        </row>
      </sheetData>
      <sheetData sheetId="2">
        <row r="5">
          <cell r="F5">
            <v>178082</v>
          </cell>
        </row>
        <row r="6">
          <cell r="F6">
            <v>35616</v>
          </cell>
        </row>
        <row r="7">
          <cell r="F7">
            <v>142466</v>
          </cell>
        </row>
      </sheetData>
      <sheetData sheetId="3">
        <row r="5">
          <cell r="F5">
            <v>177113</v>
          </cell>
        </row>
        <row r="6">
          <cell r="F6">
            <v>35423</v>
          </cell>
        </row>
        <row r="7">
          <cell r="F7">
            <v>141690</v>
          </cell>
        </row>
      </sheetData>
      <sheetData sheetId="4">
        <row r="5">
          <cell r="F5">
            <v>189695</v>
          </cell>
        </row>
        <row r="6">
          <cell r="F6">
            <v>37939</v>
          </cell>
        </row>
        <row r="7">
          <cell r="F7">
            <v>151756</v>
          </cell>
        </row>
      </sheetData>
      <sheetData sheetId="5">
        <row r="5">
          <cell r="F5">
            <v>221107</v>
          </cell>
        </row>
        <row r="6">
          <cell r="F6">
            <v>44221</v>
          </cell>
        </row>
        <row r="7">
          <cell r="F7">
            <v>176886</v>
          </cell>
        </row>
      </sheetData>
      <sheetData sheetId="6">
        <row r="5">
          <cell r="F5">
            <v>167912</v>
          </cell>
        </row>
        <row r="6">
          <cell r="F6">
            <v>33582</v>
          </cell>
        </row>
        <row r="7">
          <cell r="F7">
            <v>134330</v>
          </cell>
        </row>
      </sheetData>
      <sheetData sheetId="7">
        <row r="5">
          <cell r="F5">
            <v>165310</v>
          </cell>
        </row>
        <row r="6">
          <cell r="F6">
            <v>33062</v>
          </cell>
        </row>
        <row r="7">
          <cell r="F7">
            <v>132248</v>
          </cell>
        </row>
      </sheetData>
      <sheetData sheetId="8">
        <row r="5">
          <cell r="F5">
            <v>193490</v>
          </cell>
        </row>
        <row r="6">
          <cell r="F6">
            <v>38698</v>
          </cell>
        </row>
        <row r="7">
          <cell r="F7">
            <v>154792</v>
          </cell>
        </row>
      </sheetData>
      <sheetData sheetId="9">
        <row r="5">
          <cell r="F5">
            <v>165494</v>
          </cell>
        </row>
        <row r="6">
          <cell r="F6">
            <v>33099</v>
          </cell>
        </row>
        <row r="7">
          <cell r="F7">
            <v>132395</v>
          </cell>
        </row>
      </sheetData>
      <sheetData sheetId="10">
        <row r="5">
          <cell r="F5">
            <v>168491</v>
          </cell>
        </row>
        <row r="6">
          <cell r="F6">
            <v>33698</v>
          </cell>
        </row>
        <row r="7">
          <cell r="F7">
            <v>134793</v>
          </cell>
        </row>
      </sheetData>
      <sheetData sheetId="11">
        <row r="5">
          <cell r="F5">
            <v>152361</v>
          </cell>
        </row>
        <row r="6">
          <cell r="F6">
            <v>30472</v>
          </cell>
        </row>
        <row r="7">
          <cell r="F7">
            <v>121889</v>
          </cell>
        </row>
      </sheetData>
      <sheetData sheetId="12">
        <row r="5">
          <cell r="F5">
            <v>144779</v>
          </cell>
        </row>
        <row r="6">
          <cell r="F6">
            <v>28956</v>
          </cell>
        </row>
        <row r="7">
          <cell r="F7">
            <v>115823</v>
          </cell>
        </row>
      </sheetData>
      <sheetData sheetId="13">
        <row r="5">
          <cell r="F5">
            <v>154403</v>
          </cell>
        </row>
        <row r="6">
          <cell r="F6">
            <v>30881</v>
          </cell>
        </row>
        <row r="7">
          <cell r="F7">
            <v>123522</v>
          </cell>
        </row>
      </sheetData>
      <sheetData sheetId="14">
        <row r="5">
          <cell r="F5">
            <v>168491</v>
          </cell>
        </row>
        <row r="6">
          <cell r="F6">
            <v>33698</v>
          </cell>
        </row>
        <row r="7">
          <cell r="F7">
            <v>134793</v>
          </cell>
        </row>
      </sheetData>
      <sheetData sheetId="15">
        <row r="5">
          <cell r="F5">
            <v>161379</v>
          </cell>
        </row>
        <row r="6">
          <cell r="F6">
            <v>32276</v>
          </cell>
        </row>
        <row r="7">
          <cell r="F7">
            <v>129103</v>
          </cell>
        </row>
      </sheetData>
      <sheetData sheetId="16">
        <row r="5">
          <cell r="F5">
            <v>161379</v>
          </cell>
        </row>
        <row r="6">
          <cell r="F6">
            <v>32276</v>
          </cell>
        </row>
        <row r="7">
          <cell r="F7">
            <v>129103</v>
          </cell>
        </row>
      </sheetData>
      <sheetData sheetId="17">
        <row r="5">
          <cell r="F5">
            <v>183375</v>
          </cell>
        </row>
        <row r="6">
          <cell r="F6">
            <v>36675</v>
          </cell>
        </row>
        <row r="7">
          <cell r="F7">
            <v>146700</v>
          </cell>
        </row>
      </sheetData>
      <sheetData sheetId="18">
        <row r="5">
          <cell r="F5">
            <v>156214</v>
          </cell>
        </row>
        <row r="6">
          <cell r="F6">
            <v>31243</v>
          </cell>
        </row>
        <row r="7">
          <cell r="F7">
            <v>124971</v>
          </cell>
        </row>
      </sheetData>
      <sheetData sheetId="19">
        <row r="5">
          <cell r="F5">
            <v>173917</v>
          </cell>
        </row>
        <row r="6">
          <cell r="F6">
            <v>34783</v>
          </cell>
        </row>
        <row r="7">
          <cell r="F7">
            <v>139134</v>
          </cell>
        </row>
      </sheetData>
      <sheetData sheetId="20">
        <row r="5">
          <cell r="F5">
            <v>139227</v>
          </cell>
        </row>
        <row r="6">
          <cell r="F6">
            <v>27845</v>
          </cell>
        </row>
        <row r="7">
          <cell r="F7">
            <v>111382</v>
          </cell>
        </row>
      </sheetData>
      <sheetData sheetId="21">
        <row r="5">
          <cell r="F5">
            <v>161233</v>
          </cell>
        </row>
        <row r="6">
          <cell r="F6">
            <v>32247</v>
          </cell>
        </row>
        <row r="7">
          <cell r="F7">
            <v>128986</v>
          </cell>
        </row>
      </sheetData>
      <sheetData sheetId="22">
        <row r="5">
          <cell r="F5">
            <v>162405</v>
          </cell>
        </row>
        <row r="6">
          <cell r="F6">
            <v>32481</v>
          </cell>
        </row>
        <row r="7">
          <cell r="F7">
            <v>129924</v>
          </cell>
        </row>
      </sheetData>
      <sheetData sheetId="23">
        <row r="5">
          <cell r="F5">
            <v>85858</v>
          </cell>
        </row>
        <row r="6">
          <cell r="F6">
            <v>17172</v>
          </cell>
        </row>
        <row r="7">
          <cell r="F7">
            <v>68686</v>
          </cell>
        </row>
      </sheetData>
      <sheetData sheetId="24">
        <row r="5">
          <cell r="F5">
            <v>67675</v>
          </cell>
        </row>
        <row r="6">
          <cell r="F6">
            <v>13535</v>
          </cell>
        </row>
        <row r="7">
          <cell r="F7">
            <v>54140</v>
          </cell>
        </row>
      </sheetData>
      <sheetData sheetId="25">
        <row r="5">
          <cell r="F5">
            <v>72441</v>
          </cell>
        </row>
        <row r="6">
          <cell r="F6">
            <v>14488</v>
          </cell>
        </row>
        <row r="7">
          <cell r="F7">
            <v>57953</v>
          </cell>
        </row>
      </sheetData>
      <sheetData sheetId="26">
        <row r="5">
          <cell r="F5">
            <v>78966</v>
          </cell>
        </row>
        <row r="6">
          <cell r="F6">
            <v>15793</v>
          </cell>
        </row>
        <row r="7">
          <cell r="F7">
            <v>63173</v>
          </cell>
        </row>
      </sheetData>
      <sheetData sheetId="27">
        <row r="5">
          <cell r="F5">
            <v>68115</v>
          </cell>
        </row>
        <row r="6">
          <cell r="F6">
            <v>13623</v>
          </cell>
        </row>
        <row r="7">
          <cell r="F7">
            <v>54492</v>
          </cell>
        </row>
      </sheetData>
      <sheetData sheetId="28">
        <row r="5">
          <cell r="F5">
            <v>76401</v>
          </cell>
        </row>
        <row r="6">
          <cell r="F6">
            <v>15280</v>
          </cell>
        </row>
        <row r="7">
          <cell r="F7">
            <v>61121</v>
          </cell>
        </row>
      </sheetData>
      <sheetData sheetId="29">
        <row r="5">
          <cell r="F5">
            <v>81240</v>
          </cell>
        </row>
        <row r="6">
          <cell r="F6">
            <v>16248</v>
          </cell>
        </row>
        <row r="7">
          <cell r="F7">
            <v>64992</v>
          </cell>
        </row>
      </sheetData>
      <sheetData sheetId="30">
        <row r="5">
          <cell r="F5">
            <v>74494</v>
          </cell>
        </row>
        <row r="6">
          <cell r="F6">
            <v>14899</v>
          </cell>
        </row>
        <row r="7">
          <cell r="F7">
            <v>59595</v>
          </cell>
        </row>
      </sheetData>
      <sheetData sheetId="31">
        <row r="5">
          <cell r="F5">
            <v>78160</v>
          </cell>
        </row>
        <row r="6">
          <cell r="F6">
            <v>15632</v>
          </cell>
        </row>
        <row r="7">
          <cell r="F7">
            <v>62528</v>
          </cell>
        </row>
      </sheetData>
      <sheetData sheetId="32">
        <row r="5">
          <cell r="F5">
            <v>69288</v>
          </cell>
        </row>
        <row r="6">
          <cell r="F6">
            <v>13858</v>
          </cell>
        </row>
        <row r="7">
          <cell r="F7">
            <v>55430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externalLinkPath" Target="&#1057;&#1050;&#1055;&#1053;%20&#1087;&#1086;%20&#1091;&#1095;.&#1080;&#1102;&#1085;&#1100;%201.xlsx" TargetMode="External"/><Relationship Id="rId2" Type="http://schemas.openxmlformats.org/officeDocument/2006/relationships/externalLinkPath" Target="&#1057;&#1050;&#1055;&#1053;%20&#1087;&#1086;%20&#1091;&#1095;.&#1080;&#1102;&#1085;&#1100;%201.xlsx" TargetMode="External"/><Relationship Id="rId1" Type="http://schemas.openxmlformats.org/officeDocument/2006/relationships/externalLinkPath" Target="&#1057;&#1050;&#1055;&#1053;%20&#1087;&#1086;%20&#1091;&#1095;.&#1080;&#1102;&#1085;&#1100;%201.xlsx" TargetMode="External"/><Relationship Id="rId6" Type="http://schemas.openxmlformats.org/officeDocument/2006/relationships/externalLinkPath" Target="&#1057;&#1050;&#1055;&#1053;%20&#1087;&#1086;%20&#1091;&#1095;.&#1080;&#1102;&#1085;&#1100;%201.xlsx" TargetMode="External"/><Relationship Id="rId5" Type="http://schemas.openxmlformats.org/officeDocument/2006/relationships/externalLinkPath" Target="&#1057;&#1050;&#1055;&#1053;%20&#1087;&#1086;%20&#1091;&#1095;.&#1080;&#1102;&#1085;&#1100;%201.xlsx" TargetMode="External"/><Relationship Id="rId4" Type="http://schemas.openxmlformats.org/officeDocument/2006/relationships/externalLinkPath" Target="&#1057;&#1050;&#1055;&#1053;%20&#1087;&#1086;%20&#1091;&#1095;.&#1080;&#1102;&#1085;&#1100;%201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1"/>
  <sheetViews>
    <sheetView tabSelected="1" workbookViewId="0">
      <selection activeCell="F23" sqref="F23"/>
    </sheetView>
  </sheetViews>
  <sheetFormatPr defaultRowHeight="15"/>
  <cols>
    <col min="1" max="1" width="6.85546875" style="49" customWidth="1"/>
    <col min="2" max="2" width="27.5703125" style="49" customWidth="1"/>
    <col min="3" max="3" width="13.85546875" style="49" customWidth="1"/>
    <col min="4" max="4" width="16.28515625" style="49" customWidth="1"/>
    <col min="5" max="5" width="10.5703125" style="17" bestFit="1" customWidth="1"/>
    <col min="6" max="6" width="13" style="17" customWidth="1"/>
    <col min="7" max="7" width="9.140625" style="17"/>
    <col min="8" max="8" width="10.85546875" style="17" customWidth="1"/>
    <col min="9" max="9" width="9.140625" style="17"/>
    <col min="10" max="10" width="14.28515625" style="17" customWidth="1"/>
    <col min="11" max="16384" width="9.140625" style="17"/>
  </cols>
  <sheetData>
    <row r="2" spans="1:5" ht="15.75">
      <c r="A2" s="30" t="s">
        <v>3</v>
      </c>
      <c r="B2" s="50"/>
      <c r="C2" s="50"/>
      <c r="D2" s="50">
        <f>SUM([1]ВОП1:п.12!F5)</f>
        <v>4497605</v>
      </c>
    </row>
    <row r="3" spans="1:5" ht="15.75">
      <c r="A3" s="30" t="s">
        <v>4</v>
      </c>
      <c r="B3" s="50"/>
      <c r="C3" s="50"/>
      <c r="D3" s="50">
        <f>SUM([1]ВОП1:п.12!F6)</f>
        <v>899521</v>
      </c>
    </row>
    <row r="4" spans="1:5" ht="15.75">
      <c r="A4" s="30" t="s">
        <v>5</v>
      </c>
      <c r="B4" s="50"/>
      <c r="C4" s="50"/>
      <c r="D4" s="50">
        <f>SUM([1]ВОП1:п.12!F7)</f>
        <v>3598084</v>
      </c>
    </row>
    <row r="7" spans="1:5">
      <c r="A7" s="50" t="s">
        <v>15</v>
      </c>
      <c r="B7" s="50" t="s">
        <v>16</v>
      </c>
      <c r="C7" s="50" t="s">
        <v>8</v>
      </c>
      <c r="D7" s="50" t="s">
        <v>17</v>
      </c>
    </row>
    <row r="8" spans="1:5">
      <c r="A8" s="50">
        <v>1</v>
      </c>
      <c r="B8" s="50" t="s">
        <v>6</v>
      </c>
      <c r="C8" s="51">
        <f>SUM(ВОП3:ВОП1!D15)</f>
        <v>169128</v>
      </c>
      <c r="D8" s="50"/>
    </row>
    <row r="9" spans="1:5">
      <c r="A9" s="50">
        <v>2</v>
      </c>
      <c r="B9" s="50" t="s">
        <v>10</v>
      </c>
      <c r="C9" s="51">
        <f>SUM(ВОП3:ВОП1!H15)</f>
        <v>211411</v>
      </c>
      <c r="D9" s="50"/>
    </row>
    <row r="10" spans="1:5">
      <c r="A10" s="50">
        <v>3</v>
      </c>
      <c r="B10" s="50" t="s">
        <v>11</v>
      </c>
      <c r="C10" s="51">
        <f>SUM(ВОП3:ВОП1!L15)</f>
        <v>16982</v>
      </c>
      <c r="D10" s="50"/>
    </row>
    <row r="11" spans="1:5">
      <c r="A11" s="50">
        <v>4</v>
      </c>
      <c r="B11" s="50" t="s">
        <v>18</v>
      </c>
      <c r="C11" s="51">
        <f>SUM(ВОП3:ВОП1!P15)</f>
        <v>10571</v>
      </c>
      <c r="D11" s="50"/>
    </row>
    <row r="12" spans="1:5">
      <c r="A12" s="50">
        <v>5</v>
      </c>
      <c r="B12" s="50" t="s">
        <v>13</v>
      </c>
      <c r="C12" s="51">
        <f>SUM(ВОП3:ВОП1!T15)</f>
        <v>10571</v>
      </c>
      <c r="D12" s="50"/>
    </row>
    <row r="13" spans="1:5">
      <c r="A13" s="50"/>
      <c r="B13" s="50" t="s">
        <v>14</v>
      </c>
      <c r="C13" s="51">
        <f>SUM(C8:C12)</f>
        <v>418663</v>
      </c>
      <c r="D13" s="52">
        <f>SUM(ВОП3:ВОП1!V16)</f>
        <v>4155</v>
      </c>
      <c r="E13" s="53"/>
    </row>
    <row r="14" spans="1:5">
      <c r="E14" s="53"/>
    </row>
    <row r="17" spans="2:11" ht="30">
      <c r="B17" s="54" t="s">
        <v>34</v>
      </c>
      <c r="C17" s="61" t="s">
        <v>8</v>
      </c>
      <c r="D17" s="56" t="s">
        <v>35</v>
      </c>
      <c r="E17" s="61" t="s">
        <v>8</v>
      </c>
      <c r="F17" s="62" t="s">
        <v>36</v>
      </c>
      <c r="G17" s="61" t="s">
        <v>8</v>
      </c>
      <c r="H17" s="63" t="s">
        <v>37</v>
      </c>
      <c r="I17" s="61" t="s">
        <v>8</v>
      </c>
      <c r="J17" s="64" t="s">
        <v>38</v>
      </c>
      <c r="K17" s="61" t="s">
        <v>8</v>
      </c>
    </row>
    <row r="18" spans="2:11">
      <c r="B18" s="60"/>
      <c r="C18" s="55"/>
      <c r="D18" s="57"/>
    </row>
    <row r="19" spans="2:11">
      <c r="B19" s="60"/>
      <c r="C19" s="55"/>
      <c r="D19" s="57"/>
    </row>
    <row r="20" spans="2:11">
      <c r="B20" s="60"/>
      <c r="C20" s="55"/>
      <c r="D20" s="57"/>
    </row>
    <row r="21" spans="2:11">
      <c r="B21" s="60"/>
      <c r="D21" s="57"/>
    </row>
  </sheetData>
  <dataConsolidate function="count">
    <dataRefs count="6">
      <dataRef ref="B10:D14" sheet="ВОП1" r:id="rId1"/>
      <dataRef ref="B10:D14" sheet="ВОП2" r:id="rId2"/>
      <dataRef ref="B10:D14" sheet="ВОП3" r:id="rId3"/>
      <dataRef ref="B10:D14" sheet="ВОП4" r:id="rId4"/>
      <dataRef ref="B10:D14" sheet="ВОП5" r:id="rId5"/>
      <dataRef ref="B10:D14" sheet="ВОП6" r:id="rId6"/>
    </dataRefs>
  </dataConsolid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2:V16"/>
  <sheetViews>
    <sheetView view="pageBreakPreview" zoomScaleNormal="100" zoomScaleSheetLayoutView="100" workbookViewId="0">
      <selection activeCell="K15" sqref="K15"/>
    </sheetView>
  </sheetViews>
  <sheetFormatPr defaultRowHeight="15"/>
  <cols>
    <col min="1" max="1" width="3.7109375" style="17" customWidth="1"/>
    <col min="2" max="2" width="11.5703125" style="17" customWidth="1"/>
    <col min="3" max="3" width="7.140625" style="17" customWidth="1"/>
    <col min="4" max="4" width="7.28515625" style="17" customWidth="1"/>
    <col min="5" max="5" width="8.28515625" style="17" customWidth="1"/>
    <col min="6" max="6" width="13.42578125" style="17" customWidth="1"/>
    <col min="7" max="7" width="7.140625" style="17" customWidth="1"/>
    <col min="8" max="8" width="7.85546875" style="17" customWidth="1"/>
    <col min="9" max="9" width="8.28515625" style="17" customWidth="1"/>
    <col min="10" max="10" width="11.5703125" style="17" customWidth="1"/>
    <col min="11" max="11" width="7.140625" style="17" customWidth="1"/>
    <col min="12" max="12" width="7.7109375" style="17" customWidth="1"/>
    <col min="13" max="13" width="8.28515625" style="17" customWidth="1"/>
    <col min="14" max="14" width="11.5703125" style="17" customWidth="1"/>
    <col min="15" max="15" width="7.140625" style="17" customWidth="1"/>
    <col min="16" max="16" width="8.42578125" style="17" customWidth="1"/>
    <col min="17" max="17" width="8.28515625" style="17" customWidth="1"/>
    <col min="18" max="18" width="13.42578125" style="17" customWidth="1"/>
    <col min="19" max="20" width="7.140625" style="17" customWidth="1"/>
    <col min="21" max="21" width="8.28515625" style="17" customWidth="1"/>
    <col min="22" max="22" width="12.5703125" style="17" customWidth="1"/>
    <col min="23" max="23" width="10.140625" style="17" customWidth="1"/>
    <col min="24" max="24" width="9.140625" style="17"/>
    <col min="25" max="25" width="12.7109375" style="17" customWidth="1"/>
    <col min="26" max="26" width="5.85546875" style="17" customWidth="1"/>
    <col min="27" max="27" width="10.140625" style="17" customWidth="1"/>
    <col min="28" max="16384" width="9.140625" style="17"/>
  </cols>
  <sheetData>
    <row r="2" spans="1:2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4"/>
      <c r="L2" s="34"/>
    </row>
    <row r="3" spans="1:22">
      <c r="B3" s="17" t="s">
        <v>1</v>
      </c>
    </row>
    <row r="4" spans="1:22">
      <c r="A4" s="35">
        <v>1</v>
      </c>
      <c r="B4" s="36" t="s">
        <v>2</v>
      </c>
      <c r="C4" s="37"/>
      <c r="D4" s="37"/>
      <c r="E4" s="38"/>
      <c r="F4" s="39">
        <v>1</v>
      </c>
      <c r="G4" s="40"/>
      <c r="H4" s="41"/>
      <c r="I4" s="41"/>
      <c r="J4" s="41"/>
      <c r="K4" s="42"/>
      <c r="L4" s="42"/>
      <c r="M4" s="41"/>
      <c r="N4" s="41"/>
    </row>
    <row r="5" spans="1:22" ht="15.75">
      <c r="A5" s="35">
        <v>2</v>
      </c>
      <c r="B5" s="36" t="s">
        <v>3</v>
      </c>
      <c r="C5" s="37"/>
      <c r="D5" s="37"/>
      <c r="E5" s="38"/>
      <c r="F5" s="43">
        <v>177113</v>
      </c>
      <c r="G5" s="40"/>
      <c r="H5" s="41"/>
      <c r="I5" s="41"/>
      <c r="J5" s="41"/>
      <c r="K5" s="44"/>
      <c r="L5" s="44"/>
      <c r="M5" s="41"/>
      <c r="N5" s="41"/>
    </row>
    <row r="6" spans="1:22" ht="15.75">
      <c r="A6" s="35">
        <v>3</v>
      </c>
      <c r="B6" s="36" t="s">
        <v>4</v>
      </c>
      <c r="C6" s="37"/>
      <c r="D6" s="38"/>
      <c r="E6" s="45">
        <v>0.2</v>
      </c>
      <c r="F6" s="46">
        <f>ROUND($F$5*E6,)</f>
        <v>35423</v>
      </c>
      <c r="G6" s="40"/>
      <c r="H6" s="41"/>
      <c r="I6" s="41"/>
      <c r="J6" s="41"/>
      <c r="K6" s="47"/>
      <c r="L6" s="47"/>
      <c r="M6" s="41"/>
      <c r="N6" s="41"/>
    </row>
    <row r="7" spans="1:22" ht="15.75">
      <c r="A7" s="35">
        <v>4</v>
      </c>
      <c r="B7" s="36" t="s">
        <v>5</v>
      </c>
      <c r="C7" s="37"/>
      <c r="D7" s="38"/>
      <c r="E7" s="45">
        <v>0.8</v>
      </c>
      <c r="F7" s="46">
        <f>ROUND($F$5*E7,)</f>
        <v>141690</v>
      </c>
      <c r="G7" s="40"/>
      <c r="H7" s="41"/>
      <c r="I7" s="41"/>
      <c r="J7" s="41"/>
      <c r="K7" s="47"/>
      <c r="L7" s="47"/>
      <c r="M7" s="41"/>
      <c r="N7" s="41"/>
    </row>
    <row r="8" spans="1:22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</row>
    <row r="9" spans="1:22">
      <c r="A9" s="14"/>
      <c r="B9" s="15" t="s">
        <v>6</v>
      </c>
      <c r="C9" s="15" t="s">
        <v>7</v>
      </c>
      <c r="D9" s="15" t="s">
        <v>8</v>
      </c>
      <c r="E9" s="14" t="s">
        <v>9</v>
      </c>
      <c r="F9" s="14" t="s">
        <v>10</v>
      </c>
      <c r="G9" s="15" t="s">
        <v>7</v>
      </c>
      <c r="H9" s="15" t="s">
        <v>8</v>
      </c>
      <c r="I9" s="14" t="s">
        <v>9</v>
      </c>
      <c r="J9" s="14" t="s">
        <v>11</v>
      </c>
      <c r="K9" s="15" t="s">
        <v>7</v>
      </c>
      <c r="L9" s="15" t="s">
        <v>8</v>
      </c>
      <c r="M9" s="14" t="s">
        <v>9</v>
      </c>
      <c r="N9" s="14" t="s">
        <v>12</v>
      </c>
      <c r="O9" s="15" t="s">
        <v>7</v>
      </c>
      <c r="P9" s="15" t="s">
        <v>8</v>
      </c>
      <c r="Q9" s="14" t="s">
        <v>9</v>
      </c>
      <c r="R9" s="14" t="s">
        <v>13</v>
      </c>
      <c r="S9" s="15" t="s">
        <v>7</v>
      </c>
      <c r="T9" s="15" t="s">
        <v>8</v>
      </c>
      <c r="U9" s="14" t="s">
        <v>9</v>
      </c>
    </row>
    <row r="10" spans="1:22">
      <c r="A10" s="14"/>
      <c r="B10" s="14" t="s">
        <v>27</v>
      </c>
      <c r="C10" s="18">
        <v>0.4</v>
      </c>
      <c r="D10" s="32">
        <f>ROUND($F$7*C10,)</f>
        <v>56676</v>
      </c>
      <c r="E10" s="14"/>
      <c r="F10" s="16" t="s">
        <v>31</v>
      </c>
      <c r="G10" s="20">
        <v>0.16800000000000001</v>
      </c>
      <c r="H10" s="32">
        <f t="shared" ref="H10:H14" si="0">ROUND($F$7*G10,)</f>
        <v>23804</v>
      </c>
      <c r="I10" s="14"/>
      <c r="J10" s="16" t="s">
        <v>23</v>
      </c>
      <c r="K10" s="18">
        <v>0.05</v>
      </c>
      <c r="L10" s="32">
        <f>ROUND($F$7*K10,)</f>
        <v>7085</v>
      </c>
      <c r="M10" s="14"/>
      <c r="N10" s="16" t="s">
        <v>24</v>
      </c>
      <c r="O10" s="20">
        <v>2.5000000000000001E-2</v>
      </c>
      <c r="P10" s="32">
        <f>ROUND($F$7*O10,)</f>
        <v>3542</v>
      </c>
      <c r="Q10" s="14"/>
      <c r="R10" s="16" t="s">
        <v>25</v>
      </c>
      <c r="S10" s="20">
        <v>2.5000000000000001E-2</v>
      </c>
      <c r="T10" s="32">
        <f>ROUND($F$7*S10,)</f>
        <v>3542</v>
      </c>
      <c r="U10" s="14"/>
    </row>
    <row r="11" spans="1:22">
      <c r="A11" s="14"/>
      <c r="B11" s="14"/>
      <c r="C11" s="14"/>
      <c r="D11" s="32">
        <f t="shared" ref="D11:D14" si="1">ROUND($F$7*C11,)</f>
        <v>0</v>
      </c>
      <c r="E11" s="14"/>
      <c r="F11" s="16" t="s">
        <v>32</v>
      </c>
      <c r="G11" s="20">
        <v>0.16600000000000001</v>
      </c>
      <c r="H11" s="32">
        <f t="shared" si="0"/>
        <v>23521</v>
      </c>
      <c r="I11" s="14"/>
      <c r="J11" s="14"/>
      <c r="K11" s="18"/>
      <c r="L11" s="32">
        <f t="shared" ref="L11:L14" si="2">ROUND($F$7*K11,)</f>
        <v>0</v>
      </c>
      <c r="M11" s="14"/>
      <c r="N11" s="14"/>
      <c r="O11" s="14"/>
      <c r="P11" s="32">
        <f t="shared" ref="P11:P14" si="3">ROUND($F$7*O11,)</f>
        <v>0</v>
      </c>
      <c r="Q11" s="14"/>
      <c r="R11" s="14"/>
      <c r="S11" s="14"/>
      <c r="T11" s="32">
        <f t="shared" ref="T11:T14" si="4">ROUND($F$7*S11,)</f>
        <v>0</v>
      </c>
      <c r="U11" s="14"/>
    </row>
    <row r="12" spans="1:22">
      <c r="A12" s="14"/>
      <c r="B12" s="14"/>
      <c r="C12" s="14"/>
      <c r="D12" s="32">
        <f t="shared" si="1"/>
        <v>0</v>
      </c>
      <c r="E12" s="14"/>
      <c r="F12" s="16" t="s">
        <v>33</v>
      </c>
      <c r="G12" s="20">
        <v>0.16600000000000001</v>
      </c>
      <c r="H12" s="32">
        <f t="shared" si="0"/>
        <v>23521</v>
      </c>
      <c r="I12" s="14"/>
      <c r="J12" s="14"/>
      <c r="K12" s="22"/>
      <c r="L12" s="32">
        <f t="shared" si="2"/>
        <v>0</v>
      </c>
      <c r="M12" s="14"/>
      <c r="N12" s="14"/>
      <c r="O12" s="14"/>
      <c r="P12" s="32">
        <f t="shared" si="3"/>
        <v>0</v>
      </c>
      <c r="Q12" s="14"/>
      <c r="R12" s="14"/>
      <c r="S12" s="14"/>
      <c r="T12" s="32">
        <f t="shared" si="4"/>
        <v>0</v>
      </c>
      <c r="U12" s="14"/>
    </row>
    <row r="13" spans="1:22">
      <c r="A13" s="14"/>
      <c r="B13" s="14"/>
      <c r="C13" s="14"/>
      <c r="D13" s="32">
        <f t="shared" si="1"/>
        <v>0</v>
      </c>
      <c r="E13" s="14"/>
      <c r="F13" s="14"/>
      <c r="G13" s="18"/>
      <c r="H13" s="32">
        <f t="shared" si="0"/>
        <v>0</v>
      </c>
      <c r="I13" s="14"/>
      <c r="J13" s="14"/>
      <c r="K13" s="22"/>
      <c r="L13" s="32">
        <f t="shared" si="2"/>
        <v>0</v>
      </c>
      <c r="M13" s="14"/>
      <c r="N13" s="14"/>
      <c r="O13" s="14"/>
      <c r="P13" s="32">
        <f t="shared" si="3"/>
        <v>0</v>
      </c>
      <c r="Q13" s="14"/>
      <c r="R13" s="14"/>
      <c r="S13" s="14"/>
      <c r="T13" s="32">
        <f t="shared" si="4"/>
        <v>0</v>
      </c>
      <c r="U13" s="14"/>
    </row>
    <row r="14" spans="1:22">
      <c r="A14" s="14"/>
      <c r="B14" s="14"/>
      <c r="C14" s="14"/>
      <c r="D14" s="32">
        <f t="shared" si="1"/>
        <v>0</v>
      </c>
      <c r="E14" s="14"/>
      <c r="F14" s="14"/>
      <c r="G14" s="18"/>
      <c r="H14" s="32">
        <f t="shared" si="0"/>
        <v>0</v>
      </c>
      <c r="I14" s="14"/>
      <c r="J14" s="14"/>
      <c r="K14" s="22"/>
      <c r="L14" s="32">
        <f t="shared" si="2"/>
        <v>0</v>
      </c>
      <c r="M14" s="14"/>
      <c r="N14" s="14"/>
      <c r="O14" s="14"/>
      <c r="P14" s="32">
        <f t="shared" si="3"/>
        <v>0</v>
      </c>
      <c r="Q14" s="14"/>
      <c r="R14" s="14"/>
      <c r="S14" s="14"/>
      <c r="T14" s="32">
        <f t="shared" si="4"/>
        <v>0</v>
      </c>
      <c r="U14" s="14"/>
    </row>
    <row r="15" spans="1:22">
      <c r="A15" s="14"/>
      <c r="B15" s="14" t="s">
        <v>14</v>
      </c>
      <c r="C15" s="14"/>
      <c r="D15" s="14">
        <f>SUM(D10:D14)</f>
        <v>56676</v>
      </c>
      <c r="E15" s="14"/>
      <c r="F15" s="14"/>
      <c r="G15" s="14"/>
      <c r="H15" s="14">
        <f>SUM(H10:H14)</f>
        <v>70846</v>
      </c>
      <c r="I15" s="14"/>
      <c r="J15" s="14"/>
      <c r="K15" s="14"/>
      <c r="L15" s="14">
        <f>SUM(L10:L14)</f>
        <v>7085</v>
      </c>
      <c r="M15" s="14"/>
      <c r="N15" s="14"/>
      <c r="O15" s="14"/>
      <c r="P15" s="14">
        <f>SUM(P10:P14)</f>
        <v>3542</v>
      </c>
      <c r="Q15" s="14"/>
      <c r="R15" s="14"/>
      <c r="S15" s="14"/>
      <c r="T15" s="14">
        <f>SUM(T10:T14)</f>
        <v>3542</v>
      </c>
      <c r="U15" s="14"/>
      <c r="V15" s="17">
        <f>SUM(D15:U15)</f>
        <v>141691</v>
      </c>
    </row>
    <row r="16" spans="1:22">
      <c r="V16" s="23">
        <f>F7-V15</f>
        <v>-1</v>
      </c>
    </row>
  </sheetData>
  <mergeCells count="1">
    <mergeCell ref="A2:J2"/>
  </mergeCells>
  <pageMargins left="0" right="0" top="0.74803149606299213" bottom="0.74803149606299213" header="0.31496062992125984" footer="0.31496062992125984"/>
  <pageSetup paperSize="9" scale="79" orientation="landscape" horizontalDpi="180" verticalDpi="180" r:id="rId1"/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2:V16"/>
  <sheetViews>
    <sheetView view="pageBreakPreview" zoomScale="106" zoomScaleNormal="100" zoomScaleSheetLayoutView="106" workbookViewId="0">
      <selection activeCell="B11" sqref="B11"/>
    </sheetView>
  </sheetViews>
  <sheetFormatPr defaultRowHeight="15"/>
  <cols>
    <col min="1" max="1" width="3.7109375" style="17" customWidth="1"/>
    <col min="2" max="2" width="11.5703125" style="17" customWidth="1"/>
    <col min="3" max="3" width="7.140625" style="17" customWidth="1"/>
    <col min="4" max="4" width="7.28515625" style="17" customWidth="1"/>
    <col min="5" max="5" width="8.28515625" style="17" customWidth="1"/>
    <col min="6" max="6" width="13.42578125" style="17" customWidth="1"/>
    <col min="7" max="7" width="7.140625" style="17" customWidth="1"/>
    <col min="8" max="8" width="7.85546875" style="17" customWidth="1"/>
    <col min="9" max="9" width="8.28515625" style="17" customWidth="1"/>
    <col min="10" max="10" width="11.5703125" style="17" customWidth="1"/>
    <col min="11" max="11" width="7.140625" style="17" customWidth="1"/>
    <col min="12" max="12" width="7.7109375" style="17" customWidth="1"/>
    <col min="13" max="13" width="8.28515625" style="17" customWidth="1"/>
    <col min="14" max="14" width="11.5703125" style="17" customWidth="1"/>
    <col min="15" max="15" width="7.140625" style="17" customWidth="1"/>
    <col min="16" max="16" width="8.42578125" style="17" customWidth="1"/>
    <col min="17" max="17" width="8.28515625" style="17" customWidth="1"/>
    <col min="18" max="18" width="13.42578125" style="17" customWidth="1"/>
    <col min="19" max="20" width="7.140625" style="17" customWidth="1"/>
    <col min="21" max="21" width="8.28515625" style="17" customWidth="1"/>
    <col min="22" max="22" width="12.5703125" style="17" customWidth="1"/>
    <col min="23" max="23" width="10.140625" style="17" customWidth="1"/>
    <col min="24" max="16384" width="9.140625" style="17"/>
  </cols>
  <sheetData>
    <row r="2" spans="1:22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</row>
    <row r="3" spans="1:22">
      <c r="B3" s="17" t="s">
        <v>1</v>
      </c>
    </row>
    <row r="4" spans="1:22">
      <c r="A4" s="35">
        <v>1</v>
      </c>
      <c r="B4" s="36" t="s">
        <v>2</v>
      </c>
      <c r="C4" s="37"/>
      <c r="D4" s="37"/>
      <c r="E4" s="38"/>
      <c r="F4" s="39">
        <v>1</v>
      </c>
      <c r="G4" s="40"/>
      <c r="H4" s="41"/>
      <c r="I4" s="41"/>
      <c r="J4" s="41"/>
    </row>
    <row r="5" spans="1:22">
      <c r="A5" s="35">
        <v>2</v>
      </c>
      <c r="B5" s="36" t="s">
        <v>3</v>
      </c>
      <c r="C5" s="37"/>
      <c r="D5" s="37"/>
      <c r="E5" s="38"/>
      <c r="F5" s="58">
        <v>178082</v>
      </c>
      <c r="G5" s="40"/>
      <c r="H5" s="41"/>
      <c r="I5" s="41"/>
      <c r="J5" s="41"/>
    </row>
    <row r="6" spans="1:22">
      <c r="A6" s="35">
        <v>3</v>
      </c>
      <c r="B6" s="36" t="s">
        <v>4</v>
      </c>
      <c r="C6" s="37"/>
      <c r="D6" s="38"/>
      <c r="E6" s="45">
        <v>0.2</v>
      </c>
      <c r="F6" s="31">
        <f>ROUND($F$5*E6,)</f>
        <v>35616</v>
      </c>
      <c r="G6" s="40"/>
      <c r="H6" s="41"/>
      <c r="I6" s="41"/>
      <c r="J6" s="41"/>
    </row>
    <row r="7" spans="1:22">
      <c r="A7" s="35">
        <v>4</v>
      </c>
      <c r="B7" s="36" t="s">
        <v>5</v>
      </c>
      <c r="C7" s="37"/>
      <c r="D7" s="38"/>
      <c r="E7" s="45">
        <v>0.8</v>
      </c>
      <c r="F7" s="31">
        <f>ROUND($F$5*E7,)</f>
        <v>142466</v>
      </c>
      <c r="G7" s="40"/>
      <c r="H7" s="41"/>
      <c r="I7" s="41"/>
      <c r="J7" s="41"/>
    </row>
    <row r="8" spans="1:22">
      <c r="A8" s="35"/>
      <c r="B8" s="36"/>
      <c r="C8" s="37"/>
      <c r="D8" s="38"/>
      <c r="E8" s="45"/>
      <c r="F8" s="59"/>
      <c r="G8" s="40"/>
      <c r="H8" s="41"/>
      <c r="I8" s="41"/>
      <c r="J8" s="41"/>
    </row>
    <row r="9" spans="1:22">
      <c r="A9" s="14"/>
      <c r="B9" s="15" t="s">
        <v>6</v>
      </c>
      <c r="C9" s="15" t="s">
        <v>7</v>
      </c>
      <c r="D9" s="15" t="s">
        <v>8</v>
      </c>
      <c r="E9" s="14" t="s">
        <v>9</v>
      </c>
      <c r="F9" s="14" t="s">
        <v>10</v>
      </c>
      <c r="G9" s="15" t="s">
        <v>7</v>
      </c>
      <c r="H9" s="15" t="s">
        <v>8</v>
      </c>
      <c r="I9" s="14" t="s">
        <v>9</v>
      </c>
      <c r="J9" s="14" t="s">
        <v>11</v>
      </c>
      <c r="K9" s="15" t="s">
        <v>7</v>
      </c>
      <c r="L9" s="15" t="s">
        <v>8</v>
      </c>
      <c r="M9" s="14" t="s">
        <v>9</v>
      </c>
      <c r="N9" s="14" t="s">
        <v>12</v>
      </c>
      <c r="O9" s="15" t="s">
        <v>7</v>
      </c>
      <c r="P9" s="15" t="s">
        <v>8</v>
      </c>
      <c r="Q9" s="14" t="s">
        <v>9</v>
      </c>
      <c r="R9" s="14" t="s">
        <v>13</v>
      </c>
      <c r="S9" s="15" t="s">
        <v>7</v>
      </c>
      <c r="T9" s="15" t="s">
        <v>8</v>
      </c>
      <c r="U9" s="14" t="s">
        <v>9</v>
      </c>
    </row>
    <row r="10" spans="1:22">
      <c r="A10" s="14"/>
      <c r="B10" s="14" t="s">
        <v>26</v>
      </c>
      <c r="C10" s="18">
        <v>0.25</v>
      </c>
      <c r="D10" s="32">
        <f>ROUND($F$7*C10,)</f>
        <v>35617</v>
      </c>
      <c r="E10" s="14"/>
      <c r="F10" s="16" t="s">
        <v>28</v>
      </c>
      <c r="G10" s="18">
        <v>0.2</v>
      </c>
      <c r="H10" s="32">
        <f>ROUND($F$7*G10,)</f>
        <v>28493</v>
      </c>
      <c r="I10" s="14"/>
      <c r="J10" s="16" t="s">
        <v>23</v>
      </c>
      <c r="K10" s="18">
        <v>0.05</v>
      </c>
      <c r="L10" s="32">
        <f>ROUND($F$7*K10,)</f>
        <v>7123</v>
      </c>
      <c r="M10" s="14"/>
      <c r="N10" s="16" t="s">
        <v>24</v>
      </c>
      <c r="O10" s="20">
        <v>2.5000000000000001E-2</v>
      </c>
      <c r="P10" s="32">
        <f>ROUND($F$7*O10,)</f>
        <v>3562</v>
      </c>
      <c r="Q10" s="14"/>
      <c r="R10" s="16" t="s">
        <v>25</v>
      </c>
      <c r="S10" s="20">
        <v>2.5000000000000001E-2</v>
      </c>
      <c r="T10" s="32">
        <f>ROUND($F$7*S10,)</f>
        <v>3562</v>
      </c>
      <c r="U10" s="14"/>
    </row>
    <row r="11" spans="1:22">
      <c r="A11" s="14"/>
      <c r="B11" s="14" t="s">
        <v>27</v>
      </c>
      <c r="C11" s="18">
        <v>0.15</v>
      </c>
      <c r="D11" s="32">
        <f t="shared" ref="D11:D14" si="0">ROUND($F$7*C11,)</f>
        <v>21370</v>
      </c>
      <c r="E11" s="14"/>
      <c r="F11" s="16" t="s">
        <v>29</v>
      </c>
      <c r="G11" s="18">
        <v>0.1</v>
      </c>
      <c r="H11" s="32">
        <f t="shared" ref="H11:H14" si="1">ROUND($F$7*G11,)</f>
        <v>14247</v>
      </c>
      <c r="I11" s="14"/>
      <c r="J11" s="14"/>
      <c r="K11" s="18"/>
      <c r="L11" s="32">
        <f t="shared" ref="L11:L14" si="2">ROUND($F$7*K11,)</f>
        <v>0</v>
      </c>
      <c r="M11" s="14"/>
      <c r="N11" s="14"/>
      <c r="O11" s="14"/>
      <c r="P11" s="32">
        <f t="shared" ref="P11:P14" si="3">ROUND($F$7*O11,)</f>
        <v>0</v>
      </c>
      <c r="Q11" s="14"/>
      <c r="R11" s="14"/>
      <c r="S11" s="14"/>
      <c r="T11" s="32">
        <f t="shared" ref="T11:T14" si="4">ROUND($F$7*S11,)</f>
        <v>0</v>
      </c>
      <c r="U11" s="14"/>
    </row>
    <row r="12" spans="1:22">
      <c r="A12" s="14"/>
      <c r="B12" s="14"/>
      <c r="C12" s="14"/>
      <c r="D12" s="32">
        <f t="shared" si="0"/>
        <v>0</v>
      </c>
      <c r="E12" s="14"/>
      <c r="F12" s="16" t="s">
        <v>30</v>
      </c>
      <c r="G12" s="18">
        <v>0.2</v>
      </c>
      <c r="H12" s="32">
        <f t="shared" si="1"/>
        <v>28493</v>
      </c>
      <c r="I12" s="14"/>
      <c r="J12" s="14"/>
      <c r="K12" s="22"/>
      <c r="L12" s="32">
        <f t="shared" si="2"/>
        <v>0</v>
      </c>
      <c r="M12" s="14"/>
      <c r="N12" s="14"/>
      <c r="O12" s="14"/>
      <c r="P12" s="32">
        <f t="shared" si="3"/>
        <v>0</v>
      </c>
      <c r="Q12" s="14"/>
      <c r="R12" s="14"/>
      <c r="S12" s="14"/>
      <c r="T12" s="32">
        <f t="shared" si="4"/>
        <v>0</v>
      </c>
      <c r="U12" s="14"/>
    </row>
    <row r="13" spans="1:22">
      <c r="A13" s="14"/>
      <c r="B13" s="14"/>
      <c r="C13" s="14"/>
      <c r="D13" s="32">
        <f t="shared" si="0"/>
        <v>0</v>
      </c>
      <c r="E13" s="14"/>
      <c r="F13" s="14"/>
      <c r="G13" s="18"/>
      <c r="H13" s="32">
        <f t="shared" si="1"/>
        <v>0</v>
      </c>
      <c r="I13" s="14"/>
      <c r="J13" s="14"/>
      <c r="K13" s="22"/>
      <c r="L13" s="32">
        <f t="shared" si="2"/>
        <v>0</v>
      </c>
      <c r="M13" s="14"/>
      <c r="N13" s="14"/>
      <c r="O13" s="14"/>
      <c r="P13" s="32">
        <f t="shared" si="3"/>
        <v>0</v>
      </c>
      <c r="Q13" s="14"/>
      <c r="R13" s="14"/>
      <c r="S13" s="14"/>
      <c r="T13" s="32">
        <f t="shared" si="4"/>
        <v>0</v>
      </c>
      <c r="U13" s="14"/>
    </row>
    <row r="14" spans="1:22">
      <c r="A14" s="14"/>
      <c r="B14" s="14"/>
      <c r="C14" s="14"/>
      <c r="D14" s="32">
        <f t="shared" si="0"/>
        <v>0</v>
      </c>
      <c r="E14" s="14"/>
      <c r="F14" s="14"/>
      <c r="G14" s="18"/>
      <c r="H14" s="32">
        <f t="shared" si="1"/>
        <v>0</v>
      </c>
      <c r="I14" s="14"/>
      <c r="J14" s="14"/>
      <c r="K14" s="22"/>
      <c r="L14" s="32">
        <f t="shared" si="2"/>
        <v>0</v>
      </c>
      <c r="M14" s="14"/>
      <c r="N14" s="14"/>
      <c r="O14" s="14"/>
      <c r="P14" s="32">
        <f t="shared" si="3"/>
        <v>0</v>
      </c>
      <c r="Q14" s="14"/>
      <c r="R14" s="14"/>
      <c r="S14" s="14"/>
      <c r="T14" s="32">
        <f t="shared" si="4"/>
        <v>0</v>
      </c>
      <c r="U14" s="14"/>
    </row>
    <row r="15" spans="1:22">
      <c r="A15" s="14"/>
      <c r="B15" s="14" t="s">
        <v>14</v>
      </c>
      <c r="C15" s="14"/>
      <c r="D15" s="14">
        <f>SUM(D10:D14)</f>
        <v>56987</v>
      </c>
      <c r="E15" s="14"/>
      <c r="F15" s="14"/>
      <c r="G15" s="14"/>
      <c r="H15" s="14">
        <f>SUM(H10:H14)</f>
        <v>71233</v>
      </c>
      <c r="I15" s="14"/>
      <c r="J15" s="14"/>
      <c r="K15" s="14"/>
      <c r="L15" s="14">
        <f>SUM(L10:L14)</f>
        <v>7123</v>
      </c>
      <c r="M15" s="14"/>
      <c r="N15" s="14"/>
      <c r="O15" s="14"/>
      <c r="P15" s="14">
        <f>SUM(P10:P14)</f>
        <v>3562</v>
      </c>
      <c r="Q15" s="14"/>
      <c r="R15" s="14"/>
      <c r="S15" s="14"/>
      <c r="T15" s="14">
        <f>SUM(T10:T14)</f>
        <v>3562</v>
      </c>
      <c r="U15" s="14"/>
      <c r="V15" s="17">
        <f>SUM(D15:U15)</f>
        <v>142467</v>
      </c>
    </row>
    <row r="16" spans="1:22">
      <c r="V16" s="23">
        <f>F7-V15</f>
        <v>-1</v>
      </c>
    </row>
  </sheetData>
  <mergeCells count="1">
    <mergeCell ref="A2:J2"/>
  </mergeCells>
  <pageMargins left="0" right="0" top="0.74803149606299213" bottom="0.74803149606299213" header="0.31496062992125984" footer="0.31496062992125984"/>
  <pageSetup paperSize="9" scale="79" orientation="landscape" horizontalDpi="180" verticalDpi="180" r:id="rId1"/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>
    <tabColor rgb="FFFFC000"/>
  </sheetPr>
  <dimension ref="A2:V16"/>
  <sheetViews>
    <sheetView topLeftCell="A4" zoomScaleNormal="100" zoomScaleSheetLayoutView="100" workbookViewId="0">
      <selection activeCell="R10" sqref="R10"/>
    </sheetView>
  </sheetViews>
  <sheetFormatPr defaultRowHeight="15"/>
  <cols>
    <col min="1" max="1" width="3.7109375" customWidth="1"/>
    <col min="2" max="2" width="11.5703125" customWidth="1"/>
    <col min="3" max="3" width="4.7109375" customWidth="1"/>
    <col min="4" max="4" width="12.28515625" customWidth="1"/>
    <col min="5" max="5" width="8.28515625" customWidth="1"/>
    <col min="6" max="6" width="11.5703125" customWidth="1"/>
    <col min="7" max="7" width="4.7109375" customWidth="1"/>
    <col min="8" max="8" width="12.28515625" customWidth="1"/>
    <col min="9" max="9" width="8.28515625" customWidth="1"/>
    <col min="10" max="10" width="11.5703125" customWidth="1"/>
    <col min="11" max="11" width="4.28515625" customWidth="1"/>
    <col min="12" max="12" width="12.28515625" customWidth="1"/>
    <col min="13" max="13" width="8.28515625" customWidth="1"/>
    <col min="14" max="14" width="11.5703125" customWidth="1"/>
    <col min="15" max="15" width="5.5703125" customWidth="1"/>
    <col min="16" max="16" width="12.28515625" customWidth="1"/>
    <col min="17" max="17" width="8.28515625" customWidth="1"/>
    <col min="18" max="18" width="12.85546875" customWidth="1"/>
    <col min="19" max="19" width="5.5703125" customWidth="1"/>
    <col min="20" max="20" width="12.28515625" customWidth="1"/>
    <col min="21" max="21" width="8.28515625" customWidth="1"/>
    <col min="22" max="22" width="12.5703125" customWidth="1"/>
    <col min="23" max="23" width="10.140625" customWidth="1"/>
    <col min="25" max="25" width="12.7109375" customWidth="1"/>
    <col min="26" max="26" width="5.85546875" customWidth="1"/>
    <col min="27" max="27" width="10.140625" customWidth="1"/>
  </cols>
  <sheetData>
    <row r="2" spans="1:22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1"/>
      <c r="L2" s="1"/>
    </row>
    <row r="3" spans="1:22">
      <c r="B3" t="s">
        <v>1</v>
      </c>
    </row>
    <row r="4" spans="1:22" ht="15.75">
      <c r="A4" s="2">
        <v>1</v>
      </c>
      <c r="B4" s="27" t="s">
        <v>2</v>
      </c>
      <c r="C4" s="28"/>
      <c r="D4" s="28"/>
      <c r="E4" s="29"/>
      <c r="F4" s="3">
        <v>1</v>
      </c>
      <c r="G4" s="4"/>
      <c r="H4" s="5"/>
      <c r="I4" s="6"/>
      <c r="J4" s="6"/>
      <c r="K4" s="7"/>
      <c r="L4" s="7"/>
      <c r="M4" s="6"/>
      <c r="N4" s="6"/>
    </row>
    <row r="5" spans="1:22" ht="15.75">
      <c r="A5" s="2">
        <v>2</v>
      </c>
      <c r="B5" s="27" t="s">
        <v>3</v>
      </c>
      <c r="C5" s="28"/>
      <c r="D5" s="28"/>
      <c r="E5" s="29"/>
      <c r="F5" s="8"/>
      <c r="G5" s="4"/>
      <c r="H5" s="5"/>
      <c r="I5" s="6"/>
      <c r="J5" s="6"/>
      <c r="K5" s="9"/>
      <c r="L5" s="9"/>
      <c r="M5" s="6"/>
      <c r="N5" s="6"/>
    </row>
    <row r="6" spans="1:22" ht="15.75">
      <c r="A6" s="2">
        <v>3</v>
      </c>
      <c r="B6" s="27" t="s">
        <v>4</v>
      </c>
      <c r="C6" s="28"/>
      <c r="D6" s="29"/>
      <c r="E6" s="10">
        <v>0.2</v>
      </c>
      <c r="F6" s="11"/>
      <c r="G6" s="4"/>
      <c r="H6" s="5"/>
      <c r="I6" s="6"/>
      <c r="J6" s="6"/>
      <c r="K6" s="12"/>
      <c r="L6" s="12"/>
      <c r="M6" s="6"/>
      <c r="N6" s="6"/>
    </row>
    <row r="7" spans="1:22" ht="15.75">
      <c r="A7" s="2">
        <v>4</v>
      </c>
      <c r="B7" s="27" t="s">
        <v>5</v>
      </c>
      <c r="C7" s="28"/>
      <c r="D7" s="29"/>
      <c r="E7" s="10">
        <v>0.8</v>
      </c>
      <c r="F7" s="11">
        <v>138662</v>
      </c>
      <c r="G7" s="4"/>
      <c r="H7" s="5"/>
      <c r="I7" s="6"/>
      <c r="J7" s="6"/>
      <c r="K7" s="12"/>
      <c r="L7" s="12"/>
      <c r="M7" s="6"/>
      <c r="N7" s="6"/>
    </row>
    <row r="8" spans="1:2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2">
      <c r="A9" s="14"/>
      <c r="B9" s="15" t="s">
        <v>6</v>
      </c>
      <c r="C9" s="15" t="s">
        <v>7</v>
      </c>
      <c r="D9" s="15" t="s">
        <v>8</v>
      </c>
      <c r="E9" s="14" t="s">
        <v>9</v>
      </c>
      <c r="F9" s="14" t="s">
        <v>10</v>
      </c>
      <c r="G9" s="15" t="s">
        <v>7</v>
      </c>
      <c r="H9" s="15" t="s">
        <v>8</v>
      </c>
      <c r="I9" s="14" t="s">
        <v>9</v>
      </c>
      <c r="J9" s="14" t="s">
        <v>11</v>
      </c>
      <c r="K9" s="15" t="s">
        <v>7</v>
      </c>
      <c r="L9" s="15" t="s">
        <v>8</v>
      </c>
      <c r="M9" s="14" t="s">
        <v>9</v>
      </c>
      <c r="N9" s="16" t="s">
        <v>12</v>
      </c>
      <c r="O9" s="15" t="s">
        <v>7</v>
      </c>
      <c r="P9" s="15" t="s">
        <v>8</v>
      </c>
      <c r="Q9" s="14" t="s">
        <v>9</v>
      </c>
      <c r="R9" s="14" t="s">
        <v>13</v>
      </c>
      <c r="S9" s="15" t="s">
        <v>7</v>
      </c>
      <c r="T9" s="15" t="s">
        <v>8</v>
      </c>
      <c r="U9" s="14" t="s">
        <v>9</v>
      </c>
      <c r="V9" s="17"/>
    </row>
    <row r="10" spans="1:22">
      <c r="A10" s="14"/>
      <c r="B10" s="16" t="s">
        <v>19</v>
      </c>
      <c r="C10" s="18">
        <v>0.4</v>
      </c>
      <c r="D10" s="25">
        <f t="shared" ref="D10" si="0">ROUND($F$7*C10,)</f>
        <v>55465</v>
      </c>
      <c r="E10" s="14"/>
      <c r="F10" s="16" t="s">
        <v>20</v>
      </c>
      <c r="G10" s="18">
        <v>0.25</v>
      </c>
      <c r="H10" s="25">
        <f t="shared" ref="H10:H12" si="1">ROUND($F$7*G10,)</f>
        <v>34666</v>
      </c>
      <c r="I10" s="14"/>
      <c r="J10" s="16" t="s">
        <v>22</v>
      </c>
      <c r="K10" s="18">
        <v>0.01</v>
      </c>
      <c r="L10" s="25">
        <f t="shared" ref="L10:L11" si="2">ROUND($F$7*K10,)</f>
        <v>1387</v>
      </c>
      <c r="M10" s="14"/>
      <c r="N10" s="16" t="s">
        <v>24</v>
      </c>
      <c r="O10" s="20">
        <v>2.5000000000000001E-2</v>
      </c>
      <c r="P10" s="25">
        <f>ROUND($F$7*O10,)</f>
        <v>3467</v>
      </c>
      <c r="Q10" s="14"/>
      <c r="R10" s="16" t="s">
        <v>25</v>
      </c>
      <c r="S10" s="20">
        <v>2.5000000000000001E-2</v>
      </c>
      <c r="T10" s="25">
        <f>ROUND($F$7*S10,)</f>
        <v>3467</v>
      </c>
      <c r="U10" s="14"/>
      <c r="V10" s="17"/>
    </row>
    <row r="11" spans="1:22">
      <c r="A11" s="14"/>
      <c r="B11" s="14"/>
      <c r="C11" s="14"/>
      <c r="D11" s="14">
        <f>F7*C11</f>
        <v>0</v>
      </c>
      <c r="E11" s="14"/>
      <c r="F11" s="16" t="s">
        <v>21</v>
      </c>
      <c r="G11" s="18">
        <v>0.25</v>
      </c>
      <c r="H11" s="25">
        <f t="shared" si="1"/>
        <v>34666</v>
      </c>
      <c r="I11" s="14"/>
      <c r="J11" s="16" t="s">
        <v>23</v>
      </c>
      <c r="K11" s="18">
        <v>0.01</v>
      </c>
      <c r="L11" s="25">
        <f t="shared" si="2"/>
        <v>1387</v>
      </c>
      <c r="M11" s="14"/>
      <c r="N11" s="14"/>
      <c r="O11" s="14"/>
      <c r="P11" s="14">
        <f>F7*O11</f>
        <v>0</v>
      </c>
      <c r="Q11" s="14"/>
      <c r="R11" s="14"/>
      <c r="S11" s="14"/>
      <c r="T11" s="21">
        <f>F7*S11</f>
        <v>0</v>
      </c>
      <c r="U11" s="14"/>
      <c r="V11" s="17"/>
    </row>
    <row r="12" spans="1:22">
      <c r="A12" s="14"/>
      <c r="B12" s="14"/>
      <c r="C12" s="14"/>
      <c r="D12" s="14">
        <f>F7*C12</f>
        <v>0</v>
      </c>
      <c r="E12" s="14"/>
      <c r="F12" s="14"/>
      <c r="G12" s="18"/>
      <c r="H12" s="25">
        <f t="shared" si="1"/>
        <v>0</v>
      </c>
      <c r="I12" s="14"/>
      <c r="J12" s="14"/>
      <c r="K12" s="22"/>
      <c r="L12" s="14">
        <f>F7*K12</f>
        <v>0</v>
      </c>
      <c r="M12" s="14"/>
      <c r="N12" s="14"/>
      <c r="O12" s="14"/>
      <c r="P12" s="14">
        <f>F7*O12</f>
        <v>0</v>
      </c>
      <c r="Q12" s="14"/>
      <c r="R12" s="14"/>
      <c r="S12" s="14"/>
      <c r="T12" s="21">
        <f>F7*S12</f>
        <v>0</v>
      </c>
      <c r="U12" s="14"/>
      <c r="V12" s="17"/>
    </row>
    <row r="13" spans="1:22">
      <c r="A13" s="14"/>
      <c r="B13" s="14"/>
      <c r="C13" s="14"/>
      <c r="D13" s="14">
        <f>F7*C13</f>
        <v>0</v>
      </c>
      <c r="E13" s="14"/>
      <c r="F13" s="14"/>
      <c r="G13" s="18"/>
      <c r="H13" s="14">
        <f>F7*G13</f>
        <v>0</v>
      </c>
      <c r="I13" s="14"/>
      <c r="J13" s="14"/>
      <c r="K13" s="22"/>
      <c r="L13" s="14">
        <f>F7*K13</f>
        <v>0</v>
      </c>
      <c r="M13" s="14"/>
      <c r="N13" s="14"/>
      <c r="O13" s="14"/>
      <c r="P13" s="14">
        <f>F7*O13</f>
        <v>0</v>
      </c>
      <c r="Q13" s="14"/>
      <c r="R13" s="14"/>
      <c r="S13" s="14"/>
      <c r="T13" s="21">
        <f>F7*S13</f>
        <v>0</v>
      </c>
      <c r="U13" s="14"/>
      <c r="V13" s="17"/>
    </row>
    <row r="14" spans="1:22">
      <c r="A14" s="14"/>
      <c r="B14" s="14"/>
      <c r="C14" s="14"/>
      <c r="D14" s="14">
        <f>F7*C14</f>
        <v>0</v>
      </c>
      <c r="E14" s="14"/>
      <c r="F14" s="14"/>
      <c r="G14" s="18"/>
      <c r="H14" s="14">
        <f>F8*G14</f>
        <v>0</v>
      </c>
      <c r="I14" s="14"/>
      <c r="J14" s="14"/>
      <c r="K14" s="22"/>
      <c r="L14" s="14">
        <f>F7*K14</f>
        <v>0</v>
      </c>
      <c r="M14" s="14"/>
      <c r="N14" s="14"/>
      <c r="O14" s="14"/>
      <c r="P14" s="14">
        <f>F7*O14</f>
        <v>0</v>
      </c>
      <c r="Q14" s="14"/>
      <c r="R14" s="14"/>
      <c r="S14" s="14"/>
      <c r="T14" s="21">
        <f>F7*S14</f>
        <v>0</v>
      </c>
      <c r="U14" s="14"/>
      <c r="V14" s="17"/>
    </row>
    <row r="15" spans="1:22">
      <c r="A15" s="14"/>
      <c r="B15" s="14" t="s">
        <v>14</v>
      </c>
      <c r="C15" s="14"/>
      <c r="D15" s="19">
        <f>SUM(D10:D14)</f>
        <v>55465</v>
      </c>
      <c r="E15" s="14"/>
      <c r="F15" s="14"/>
      <c r="G15" s="14"/>
      <c r="H15" s="24">
        <f>SUM(H10:H14)</f>
        <v>69332</v>
      </c>
      <c r="I15" s="14"/>
      <c r="J15" s="14"/>
      <c r="K15" s="14"/>
      <c r="L15" s="14">
        <f>SUM(L10:L14)</f>
        <v>2774</v>
      </c>
      <c r="M15" s="14"/>
      <c r="N15" s="14"/>
      <c r="O15" s="14"/>
      <c r="P15" s="19">
        <f>SUM(P10:P14)</f>
        <v>3467</v>
      </c>
      <c r="Q15" s="14"/>
      <c r="R15" s="14"/>
      <c r="S15" s="14"/>
      <c r="T15" s="14">
        <f>SUM(T10:T14)</f>
        <v>3467</v>
      </c>
      <c r="U15" s="14"/>
      <c r="V15" s="17">
        <f>SUM(D15:U15)</f>
        <v>134505</v>
      </c>
    </row>
    <row r="16" spans="1:2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3">
        <f>F7-V15</f>
        <v>4157</v>
      </c>
    </row>
  </sheetData>
  <mergeCells count="5">
    <mergeCell ref="A2:J2"/>
    <mergeCell ref="B4:E4"/>
    <mergeCell ref="B5:E5"/>
    <mergeCell ref="B6:D6"/>
    <mergeCell ref="B7:D7"/>
  </mergeCells>
  <pageMargins left="0" right="0" top="0.74803149606299213" bottom="0.74803149606299213" header="0.31496062992125984" footer="0.31496062992125984"/>
  <pageSetup paperSize="9" scale="75" orientation="landscape" horizontalDpi="180" verticalDpi="180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ВОП3</vt:lpstr>
      <vt:lpstr>ВОП2</vt:lpstr>
      <vt:lpstr>ВОП1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2014-07-29T21:25:42Z</dcterms:created>
  <dcterms:modified xsi:type="dcterms:W3CDTF">2014-07-30T01:43:46Z</dcterms:modified>
</cp:coreProperties>
</file>