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13"/>
  <c r="D14"/>
  <c r="D15"/>
  <c r="C5"/>
  <c r="C6"/>
  <c r="C7"/>
  <c r="C8"/>
  <c r="C9"/>
  <c r="C10"/>
  <c r="C11"/>
  <c r="C12"/>
  <c r="C13"/>
  <c r="C14"/>
  <c r="C15"/>
  <c r="C4"/>
  <c r="B5"/>
  <c r="B6"/>
  <c r="B7"/>
  <c r="B8"/>
  <c r="B9"/>
  <c r="B10"/>
  <c r="B11"/>
  <c r="B12"/>
  <c r="B13"/>
  <c r="B14"/>
  <c r="B15"/>
  <c r="B4"/>
  <c r="L7" i="1"/>
  <c r="L4"/>
  <c r="L5"/>
  <c r="L6"/>
  <c r="L3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<sst xmlns="http://schemas.openxmlformats.org/spreadsheetml/2006/main" count="52" uniqueCount="36">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</sst>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4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7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K5" sqref="K5"/>
    </sheetView>
  </sheetViews>
  <sheetFormatPr defaultRowHeight="1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>
      <c r="F1" s="5"/>
      <c r="J1" s="17" t="s">
        <v>5</v>
      </c>
      <c r="K1" s="17"/>
      <c r="L1" s="18"/>
    </row>
    <row r="2" spans="1:12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7">
        <v>0</v>
      </c>
      <c r="L3" s="6">
        <f>EDATE(J3,I3)</f>
        <v>42210</v>
      </c>
    </row>
    <row r="4" spans="1:12">
      <c r="A4" t="s">
        <v>19</v>
      </c>
      <c r="B4" s="3">
        <v>1</v>
      </c>
      <c r="C4" s="1" t="s">
        <v>10</v>
      </c>
      <c r="D4" s="3">
        <v>7600</v>
      </c>
      <c r="E4" t="s">
        <v>12</v>
      </c>
      <c r="F4" s="3" t="s">
        <v>18</v>
      </c>
      <c r="G4" t="s">
        <v>7</v>
      </c>
      <c r="H4" s="3">
        <v>1030</v>
      </c>
      <c r="I4">
        <v>6</v>
      </c>
      <c r="J4" s="4">
        <v>41685</v>
      </c>
      <c r="K4" s="4">
        <v>41774</v>
      </c>
      <c r="L4" s="6">
        <f t="shared" ref="L4:L7" si="0">EDATE(J4,I4)</f>
        <v>41866</v>
      </c>
    </row>
    <row r="5" spans="1:12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C5" sqref="C5"/>
    </sheetView>
  </sheetViews>
  <sheetFormatPr defaultRowHeight="15"/>
  <cols>
    <col min="1" max="1" width="16.140625" customWidth="1"/>
    <col min="2" max="2" width="20" customWidth="1"/>
    <col min="3" max="3" width="15.42578125" customWidth="1"/>
    <col min="4" max="5" width="12.7109375" customWidth="1"/>
    <col min="6" max="6" width="15.85546875" customWidth="1"/>
    <col min="7" max="7" width="13.28515625" customWidth="1"/>
  </cols>
  <sheetData>
    <row r="2" spans="1:7">
      <c r="A2" s="20" t="s">
        <v>26</v>
      </c>
      <c r="B2" s="10" t="s">
        <v>33</v>
      </c>
      <c r="C2" s="19" t="s">
        <v>30</v>
      </c>
      <c r="D2" s="19"/>
      <c r="E2" s="19" t="s">
        <v>31</v>
      </c>
      <c r="F2" s="19"/>
      <c r="G2" s="8"/>
    </row>
    <row r="3" spans="1:7">
      <c r="A3" s="21"/>
      <c r="B3" s="9"/>
      <c r="C3" s="10" t="s">
        <v>32</v>
      </c>
      <c r="D3" s="10" t="s">
        <v>29</v>
      </c>
      <c r="E3" s="10" t="s">
        <v>32</v>
      </c>
      <c r="F3" s="10" t="s">
        <v>29</v>
      </c>
      <c r="G3" s="8"/>
    </row>
    <row r="4" spans="1:7">
      <c r="A4" s="11">
        <v>41640</v>
      </c>
      <c r="B4" s="27">
        <f>SUMPRODUCT((Лист1!$J$3:$J$7&lt;=A4)*(Лист1!$L$3:$L$7&gt;A4)*Лист1!$B$3:$B$7)</f>
        <v>1</v>
      </c>
      <c r="C4" s="27">
        <f>SUMPRODUCT((Лист1!$J$3:$J$7&lt;=A4)*(Лист1!$L$3:$L$7&gt;A4)*(Лист1!$F$3:$F$7="Г")*Лист1!$B$3:$B$7)</f>
        <v>1</v>
      </c>
      <c r="D4" s="29">
        <f>SUMPRODUCT((Лист1!$K$3:$K$7&lt;=A4)*(Лист1!$L$3:$L$7&gt;A4)*(Лист1!$F$3:$F$7="Г")*Лист1!$B$3:$B$7)</f>
        <v>4</v>
      </c>
      <c r="E4" s="27"/>
      <c r="F4" s="14"/>
    </row>
    <row r="5" spans="1:7">
      <c r="A5" s="11">
        <v>41671</v>
      </c>
      <c r="B5" s="29">
        <f>SUMPRODUCT((Лист1!$J$3:$J$7&lt;=A5)*(Лист1!$L$3:$L$7&gt;A5)*Лист1!$B$3:$B$7)</f>
        <v>1</v>
      </c>
      <c r="C5" s="29">
        <f>SUMPRODUCT((Лист1!$J$3:$J$7&lt;=A5)*(Лист1!$L$3:$L$7&gt;A5)*(Лист1!$F$3:$F$7="Г")*Лист1!$B$3:$B$7)</f>
        <v>1</v>
      </c>
      <c r="D5" s="27">
        <f>SUMPRODUCT((Лист1!$K$3:$K$7&lt;=A5)*(Лист1!$K$3:$K$7&gt;A5)*(Лист1!$F$3:$F$7="Г")*Лист1!$B$3:$B$7)</f>
        <v>0</v>
      </c>
      <c r="E5" s="27"/>
      <c r="F5" s="15"/>
    </row>
    <row r="6" spans="1:7">
      <c r="A6" s="11">
        <v>41699</v>
      </c>
      <c r="B6">
        <f>SUMPRODUCT((Лист1!$J$3:$J$7&lt;=A6)*(Лист1!$L$3:$L$7&gt;A6)*Лист1!$B$3:$B$7)</f>
        <v>2</v>
      </c>
      <c r="C6">
        <f>SUMPRODUCT((Лист1!$J$3:$J$7&lt;=A6)*(Лист1!$L$3:$L$7&gt;A6)*(Лист1!$F$3:$F$7="Г")*Лист1!$B$3:$B$7)</f>
        <v>1</v>
      </c>
      <c r="D6" s="27">
        <f>SUMPRODUCT((Лист1!$K$3:$K$7&lt;=A6)*(Лист1!$K$3:$K$7&gt;A6)*(Лист1!$F$3:$F$7="Г")*Лист1!$B$3:$B$7)</f>
        <v>0</v>
      </c>
      <c r="E6" s="27"/>
      <c r="F6" s="15"/>
    </row>
    <row r="7" spans="1:7">
      <c r="A7" s="11">
        <v>41730</v>
      </c>
      <c r="B7">
        <f>SUMPRODUCT((Лист1!$J$3:$J$7&lt;=A7)*(Лист1!$L$3:$L$7&gt;A7)*Лист1!$B$3:$B$7)</f>
        <v>4</v>
      </c>
      <c r="C7">
        <f>SUMPRODUCT((Лист1!$J$3:$J$7&lt;=A7)*(Лист1!$L$3:$L$7&gt;A7)*(Лист1!$F$3:$F$7="Г")*Лист1!$B$3:$B$7)</f>
        <v>3</v>
      </c>
      <c r="D7" s="27">
        <f>SUMPRODUCT((Лист1!$K$3:$K$7&lt;=A7)*(Лист1!$K$3:$K$7&gt;A7)*(Лист1!$F$3:$F$7="Г")*Лист1!$B$3:$B$7)</f>
        <v>0</v>
      </c>
      <c r="E7" s="27"/>
      <c r="F7" s="15"/>
    </row>
    <row r="8" spans="1:7">
      <c r="A8" s="11">
        <v>41760</v>
      </c>
      <c r="B8">
        <f>SUMPRODUCT((Лист1!$J$3:$J$7&lt;=A8)*(Лист1!$L$3:$L$7&gt;A8)*Лист1!$B$3:$B$7)</f>
        <v>4</v>
      </c>
      <c r="C8">
        <f>SUMPRODUCT((Лист1!$J$3:$J$7&lt;=A8)*(Лист1!$L$3:$L$7&gt;A8)*(Лист1!$F$3:$F$7="Г")*Лист1!$B$3:$B$7)</f>
        <v>3</v>
      </c>
      <c r="D8" s="27">
        <f>SUMPRODUCT((Лист1!$K$3:$K$7&lt;=A8)*(Лист1!$K$3:$K$7&gt;A8)*(Лист1!$F$3:$F$7="Г")*Лист1!$B$3:$B$7)</f>
        <v>0</v>
      </c>
      <c r="E8" s="27"/>
      <c r="F8" s="15"/>
    </row>
    <row r="9" spans="1:7">
      <c r="A9" s="11">
        <v>41791</v>
      </c>
      <c r="B9">
        <f>SUMPRODUCT((Лист1!$J$3:$J$7&lt;=A9)*(Лист1!$L$3:$L$7&gt;A9)*Лист1!$B$3:$B$7)</f>
        <v>4</v>
      </c>
      <c r="C9">
        <f>SUMPRODUCT((Лист1!$J$3:$J$7&lt;=A9)*(Лист1!$L$3:$L$7&gt;A9)*(Лист1!$F$3:$F$7="Г")*Лист1!$B$3:$B$7)</f>
        <v>3</v>
      </c>
      <c r="D9" s="27">
        <f>SUMPRODUCT((Лист1!$K$3:$K$7&lt;=A9)*(Лист1!$K$3:$K$7&gt;A9)*(Лист1!$F$3:$F$7="Г")*Лист1!$B$3:$B$7)</f>
        <v>0</v>
      </c>
      <c r="E9" s="27"/>
      <c r="F9" s="15"/>
    </row>
    <row r="10" spans="1:7">
      <c r="A10" s="11">
        <v>41821</v>
      </c>
      <c r="B10">
        <f>SUMPRODUCT((Лист1!$J$3:$J$7&lt;=A10)*(Лист1!$L$3:$L$7&gt;A10)*Лист1!$B$3:$B$7)</f>
        <v>4</v>
      </c>
      <c r="C10">
        <f>SUMPRODUCT((Лист1!$J$3:$J$7&lt;=A10)*(Лист1!$L$3:$L$7&gt;A10)*(Лист1!$F$3:$F$7="Г")*Лист1!$B$3:$B$7)</f>
        <v>3</v>
      </c>
      <c r="D10" s="27">
        <f>SUMPRODUCT((Лист1!$K$3:$K$7&lt;=A10)*(Лист1!$K$3:$K$7&gt;A10)*(Лист1!$F$3:$F$7="Г")*Лист1!$B$3:$B$7)</f>
        <v>0</v>
      </c>
      <c r="E10" s="27"/>
      <c r="F10" s="15"/>
    </row>
    <row r="11" spans="1:7">
      <c r="A11" s="11">
        <v>41852</v>
      </c>
      <c r="B11">
        <f>SUMPRODUCT((Лист1!$J$3:$J$7&lt;=A11)*(Лист1!$L$3:$L$7&gt;A11)*Лист1!$B$3:$B$7)</f>
        <v>5</v>
      </c>
      <c r="C11">
        <f>SUMPRODUCT((Лист1!$J$3:$J$7&lt;=A11)*(Лист1!$L$3:$L$7&gt;A11)*(Лист1!$F$3:$F$7="Г")*Лист1!$B$3:$B$7)</f>
        <v>4</v>
      </c>
      <c r="D11" s="27">
        <f>SUMPRODUCT((Лист1!$K$3:$K$7&lt;=A11)*(Лист1!$K$3:$K$7&gt;A11)*(Лист1!$F$3:$F$7="Г")*Лист1!$B$3:$B$7)</f>
        <v>0</v>
      </c>
      <c r="E11" s="27"/>
      <c r="F11" s="15"/>
    </row>
    <row r="12" spans="1:7">
      <c r="A12" s="11">
        <v>41883</v>
      </c>
      <c r="B12">
        <f>SUMPRODUCT((Лист1!$J$3:$J$7&lt;=A12)*(Лист1!$L$3:$L$7&gt;A12)*Лист1!$B$3:$B$7)</f>
        <v>4</v>
      </c>
      <c r="C12">
        <f>SUMPRODUCT((Лист1!$J$3:$J$7&lt;=A12)*(Лист1!$L$3:$L$7&gt;A12)*(Лист1!$F$3:$F$7="Г")*Лист1!$B$3:$B$7)</f>
        <v>4</v>
      </c>
      <c r="D12" s="27">
        <f>SUMPRODUCT((Лист1!$K$3:$K$7&lt;=A12)*(Лист1!$K$3:$K$7&gt;A12)*(Лист1!$F$3:$F$7="Г")*Лист1!$B$3:$B$7)</f>
        <v>0</v>
      </c>
      <c r="E12" s="27"/>
      <c r="F12" s="15"/>
    </row>
    <row r="13" spans="1:7">
      <c r="A13" s="11">
        <v>41913</v>
      </c>
      <c r="B13">
        <f>SUMPRODUCT((Лист1!$J$3:$J$7&lt;=A13)*(Лист1!$L$3:$L$7&gt;A13)*Лист1!$B$3:$B$7)</f>
        <v>4</v>
      </c>
      <c r="C13">
        <f>SUMPRODUCT((Лист1!$J$3:$J$7&lt;=A13)*(Лист1!$L$3:$L$7&gt;A13)*(Лист1!$F$3:$F$7="Г")*Лист1!$B$3:$B$7)</f>
        <v>4</v>
      </c>
      <c r="D13" s="27">
        <f>SUMPRODUCT((Лист1!$K$3:$K$7&lt;=A13)*(Лист1!$K$3:$K$7&gt;A13)*(Лист1!$F$3:$F$7="Г")*Лист1!$B$3:$B$7)</f>
        <v>0</v>
      </c>
      <c r="E13" s="27"/>
      <c r="F13" s="15"/>
    </row>
    <row r="14" spans="1:7">
      <c r="A14" s="11">
        <v>41944</v>
      </c>
      <c r="B14">
        <f>SUMPRODUCT((Лист1!$J$3:$J$7&lt;=A14)*(Лист1!$L$3:$L$7&gt;A14)*Лист1!$B$3:$B$7)</f>
        <v>4</v>
      </c>
      <c r="C14">
        <f>SUMPRODUCT((Лист1!$J$3:$J$7&lt;=A14)*(Лист1!$L$3:$L$7&gt;A14)*(Лист1!$F$3:$F$7="Г")*Лист1!$B$3:$B$7)</f>
        <v>4</v>
      </c>
      <c r="D14" s="27">
        <f>SUMPRODUCT((Лист1!$K$3:$K$7&lt;=A14)*(Лист1!$K$3:$K$7&gt;A14)*(Лист1!$F$3:$F$7="Г")*Лист1!$B$3:$B$7)</f>
        <v>0</v>
      </c>
      <c r="E14" s="27"/>
      <c r="F14" s="15"/>
    </row>
    <row r="15" spans="1:7">
      <c r="A15" s="11">
        <v>41974</v>
      </c>
      <c r="B15" s="12">
        <f>SUMPRODUCT((Лист1!$J$3:$J$7&lt;=A15)*(Лист1!$L$3:$L$7&gt;A15)*Лист1!$B$3:$B$7)</f>
        <v>4</v>
      </c>
      <c r="C15" s="13">
        <f>SUMPRODUCT((Лист1!$J$3:$J$7&lt;=A15)*(Лист1!$L$3:$L$7&gt;A15)*(Лист1!$F$3:$F$7="Г")*Лист1!$B$3:$B$7)</f>
        <v>4</v>
      </c>
      <c r="D15" s="28">
        <f>SUMPRODUCT((Лист1!$K$3:$K$7&lt;=A15)*(Лист1!$K$3:$K$7&gt;A15)*(Лист1!$F$3:$F$7="Г")*Лист1!$B$3:$B$7)</f>
        <v>0</v>
      </c>
      <c r="E15" s="28"/>
      <c r="F15" s="16"/>
    </row>
    <row r="17" spans="1:7">
      <c r="B17" s="22" t="s">
        <v>34</v>
      </c>
      <c r="E17" s="22" t="s">
        <v>35</v>
      </c>
    </row>
    <row r="18" spans="1:7">
      <c r="B18" s="23" t="s">
        <v>7</v>
      </c>
      <c r="C18" s="23" t="s">
        <v>14</v>
      </c>
      <c r="D18" s="23" t="s">
        <v>6</v>
      </c>
      <c r="E18" s="23" t="s">
        <v>7</v>
      </c>
      <c r="F18" s="23" t="s">
        <v>14</v>
      </c>
      <c r="G18" s="23" t="s">
        <v>6</v>
      </c>
    </row>
    <row r="19" spans="1:7">
      <c r="A19" s="11">
        <v>41640</v>
      </c>
      <c r="B19" s="24"/>
      <c r="C19" s="25"/>
      <c r="D19" s="25"/>
      <c r="E19" s="25"/>
      <c r="F19" s="25"/>
      <c r="G19" s="14"/>
    </row>
    <row r="20" spans="1:7">
      <c r="A20" s="11">
        <v>41671</v>
      </c>
      <c r="B20" s="26"/>
      <c r="C20" s="2"/>
      <c r="D20" s="2"/>
      <c r="E20" s="2"/>
      <c r="F20" s="2"/>
      <c r="G20" s="15"/>
    </row>
    <row r="21" spans="1:7">
      <c r="A21" s="11">
        <v>41699</v>
      </c>
      <c r="B21" s="26"/>
      <c r="C21" s="2"/>
      <c r="D21" s="2"/>
      <c r="E21" s="2"/>
      <c r="F21" s="2"/>
      <c r="G21" s="15"/>
    </row>
    <row r="22" spans="1:7">
      <c r="A22" s="11">
        <v>41730</v>
      </c>
      <c r="B22" s="26"/>
      <c r="C22" s="2"/>
      <c r="D22" s="2"/>
      <c r="E22" s="2"/>
      <c r="F22" s="2"/>
      <c r="G22" s="15"/>
    </row>
    <row r="23" spans="1:7">
      <c r="A23" s="11">
        <v>41760</v>
      </c>
      <c r="B23" s="26"/>
      <c r="C23" s="2"/>
      <c r="D23" s="2"/>
      <c r="E23" s="2"/>
      <c r="F23" s="2"/>
      <c r="G23" s="15"/>
    </row>
    <row r="24" spans="1:7">
      <c r="A24" s="11">
        <v>41791</v>
      </c>
      <c r="B24" s="26"/>
      <c r="C24" s="2"/>
      <c r="D24" s="2"/>
      <c r="E24" s="2"/>
      <c r="F24" s="2"/>
      <c r="G24" s="15"/>
    </row>
    <row r="25" spans="1:7">
      <c r="A25" s="11">
        <v>41821</v>
      </c>
      <c r="B25" s="26"/>
      <c r="C25" s="2"/>
      <c r="D25" s="2"/>
      <c r="E25" s="2"/>
      <c r="F25" s="2"/>
      <c r="G25" s="15"/>
    </row>
    <row r="26" spans="1:7">
      <c r="A26" s="11">
        <v>41852</v>
      </c>
      <c r="B26" s="26"/>
      <c r="C26" s="2"/>
      <c r="D26" s="2"/>
      <c r="E26" s="2"/>
      <c r="F26" s="2"/>
      <c r="G26" s="15"/>
    </row>
    <row r="27" spans="1:7">
      <c r="A27" s="11">
        <v>41883</v>
      </c>
      <c r="B27" s="26"/>
      <c r="C27" s="2"/>
      <c r="D27" s="2"/>
      <c r="E27" s="2"/>
      <c r="F27" s="2"/>
      <c r="G27" s="15"/>
    </row>
    <row r="28" spans="1:7">
      <c r="A28" s="11">
        <v>41913</v>
      </c>
      <c r="B28" s="26"/>
      <c r="C28" s="2"/>
      <c r="D28" s="2"/>
      <c r="E28" s="2"/>
      <c r="F28" s="2"/>
      <c r="G28" s="15"/>
    </row>
    <row r="29" spans="1:7">
      <c r="A29" s="11">
        <v>41944</v>
      </c>
      <c r="B29" s="26"/>
      <c r="C29" s="2"/>
      <c r="D29" s="2"/>
      <c r="E29" s="2"/>
      <c r="F29" s="2"/>
      <c r="G29" s="15"/>
    </row>
    <row r="30" spans="1:7">
      <c r="A30" s="11">
        <v>41974</v>
      </c>
      <c r="B30" s="12"/>
      <c r="C30" s="13"/>
      <c r="D30" s="13"/>
      <c r="E30" s="13"/>
      <c r="F30" s="13"/>
      <c r="G30" s="16"/>
    </row>
  </sheetData>
  <mergeCells count="3">
    <mergeCell ref="C2:D2"/>
    <mergeCell ref="E2:F2"/>
    <mergeCell ref="A2:A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2014-08-04T13:42:47Z</dcterms:modified>
</cp:coreProperties>
</file>