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11415" windowHeight="5625"/>
  </bookViews>
  <sheets>
    <sheet name="пут.лист" sheetId="1" r:id="rId1"/>
    <sheet name="адрес АЗС" sheetId="3" r:id="rId2"/>
    <sheet name="км" sheetId="4" r:id="rId3"/>
  </sheets>
  <definedNames>
    <definedName name="_xlnm.Print_Area" localSheetId="0">пут.лист!$A$1:$L$22</definedName>
  </definedNames>
  <calcPr calcId="145621"/>
</workbook>
</file>

<file path=xl/calcChain.xml><?xml version="1.0" encoding="utf-8"?>
<calcChain xmlns="http://schemas.openxmlformats.org/spreadsheetml/2006/main">
  <c r="E9" i="1" l="1"/>
  <c r="H9" i="1"/>
  <c r="I9" i="1"/>
  <c r="J9" i="1"/>
  <c r="E10" i="1"/>
  <c r="H10" i="1"/>
  <c r="I10" i="1"/>
  <c r="J10" i="1"/>
  <c r="E11" i="1"/>
  <c r="H11" i="1"/>
  <c r="I11" i="1"/>
  <c r="J11" i="1"/>
  <c r="J6" i="1"/>
  <c r="J8" i="1"/>
  <c r="E6" i="1"/>
  <c r="E7" i="1"/>
  <c r="E8" i="1"/>
  <c r="J5" i="1"/>
  <c r="E5" i="1"/>
  <c r="J94" i="3"/>
  <c r="I5" i="1"/>
  <c r="H5" i="1"/>
  <c r="G13" i="4"/>
  <c r="G6" i="4"/>
  <c r="I6" i="4" s="1"/>
  <c r="G3" i="4"/>
  <c r="I3" i="4" s="1"/>
  <c r="I7" i="1"/>
  <c r="H7" i="1"/>
  <c r="J148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7" i="1" s="1"/>
  <c r="J93" i="3"/>
  <c r="J87" i="3"/>
  <c r="J84" i="3"/>
  <c r="J82" i="3"/>
  <c r="J81" i="3"/>
  <c r="J79" i="3"/>
  <c r="J78" i="3"/>
  <c r="J77" i="3"/>
  <c r="J76" i="3"/>
  <c r="J75" i="3"/>
  <c r="J74" i="3"/>
  <c r="J73" i="3"/>
  <c r="J71" i="3"/>
  <c r="J70" i="3"/>
  <c r="J66" i="3"/>
  <c r="J59" i="3"/>
  <c r="J57" i="3"/>
  <c r="J53" i="3"/>
  <c r="J51" i="3"/>
  <c r="J50" i="3"/>
  <c r="J47" i="3"/>
  <c r="J46" i="3"/>
  <c r="J45" i="3"/>
  <c r="J44" i="3"/>
  <c r="J43" i="3"/>
  <c r="J41" i="3"/>
  <c r="J38" i="3"/>
  <c r="J35" i="3"/>
  <c r="J33" i="3"/>
  <c r="J32" i="3"/>
  <c r="J31" i="3"/>
  <c r="J29" i="3"/>
  <c r="J28" i="3"/>
  <c r="J27" i="3"/>
  <c r="J14" i="3"/>
  <c r="J13" i="3"/>
  <c r="J4" i="3"/>
  <c r="J3" i="3"/>
  <c r="J2" i="3"/>
  <c r="H6" i="1"/>
  <c r="H8" i="1"/>
  <c r="I8" i="1"/>
  <c r="I6" i="1"/>
  <c r="D15" i="1" l="1"/>
  <c r="D10" i="4" s="1"/>
  <c r="G10" i="4" l="1"/>
  <c r="I10" i="4" s="1"/>
  <c r="I13" i="4"/>
</calcChain>
</file>

<file path=xl/sharedStrings.xml><?xml version="1.0" encoding="utf-8"?>
<sst xmlns="http://schemas.openxmlformats.org/spreadsheetml/2006/main" count="599" uniqueCount="210">
  <si>
    <t>Результат работы автомобиля за смену:</t>
  </si>
  <si>
    <t>пройдено, км</t>
  </si>
  <si>
    <t>Расчет произвел</t>
  </si>
  <si>
    <t>Номер по по- рядку</t>
  </si>
  <si>
    <t>отправления</t>
  </si>
  <si>
    <t>Место</t>
  </si>
  <si>
    <t>выезда</t>
  </si>
  <si>
    <t>возвращения</t>
  </si>
  <si>
    <t>Расчет заработной платы:</t>
  </si>
  <si>
    <t>за часы, руб. коп.</t>
  </si>
  <si>
    <t>за километраж, руб. коп.</t>
  </si>
  <si>
    <t>Оборотная сторона формы № 3</t>
  </si>
  <si>
    <t>всего в наряде, ч.</t>
  </si>
  <si>
    <t>Подпись лица, пользо- вавшего- ся авто- мобилем</t>
  </si>
  <si>
    <t>(должность)</t>
  </si>
  <si>
    <t>1</t>
  </si>
  <si>
    <t>2</t>
  </si>
  <si>
    <t>дата</t>
  </si>
  <si>
    <t>день</t>
  </si>
  <si>
    <t>месяц</t>
  </si>
  <si>
    <t>подпись</t>
  </si>
  <si>
    <t>Новосибирск</t>
  </si>
  <si>
    <t>7</t>
  </si>
  <si>
    <t>5</t>
  </si>
  <si>
    <t>г.Новосибирск Орджаникидзе 38  (офис)</t>
  </si>
  <si>
    <t>3</t>
  </si>
  <si>
    <t>4</t>
  </si>
  <si>
    <t>6</t>
  </si>
  <si>
    <t>Полагутин А.В.</t>
  </si>
  <si>
    <t xml:space="preserve">  НСО г. Искитим м-н Южный, 70д АЗС 97</t>
  </si>
  <si>
    <t xml:space="preserve">  НСО г. Искитим пр-т Юбилейный, 1г АЗС 42</t>
  </si>
  <si>
    <t xml:space="preserve">  г. Новосибирск. Бердское шоссе, 63 АЗС 19</t>
  </si>
  <si>
    <t xml:space="preserve">  НСО, Искитимский район, "Сибантрацит" АЗС 149</t>
  </si>
  <si>
    <t xml:space="preserve">  г. Новосибирск. ул. Объединения, 61 АЗС 8</t>
  </si>
  <si>
    <t xml:space="preserve">  г. Новосибирск. ул. Аникина, 27 АЗС 9</t>
  </si>
  <si>
    <t xml:space="preserve">  г. Новосибирск. ул. Кутателадзе, 5 АЗС 11</t>
  </si>
  <si>
    <t xml:space="preserve">  НСО трасса "Новосибирск - Ташанта" 104-й АЗС 93</t>
  </si>
  <si>
    <t xml:space="preserve">  г. Новосибирск. ул. Молодости, 44/1 АЗС 3</t>
  </si>
  <si>
    <t xml:space="preserve">  НСО р.п. Мошково, 63-й км трассы М-53 АЗС 141</t>
  </si>
  <si>
    <t xml:space="preserve">  НСО Искитимский р-он р.п. Линево,3-ймк-н АЗС 118</t>
  </si>
  <si>
    <t>Эмитент</t>
  </si>
  <si>
    <t>Номер</t>
  </si>
  <si>
    <t>Адрес</t>
  </si>
  <si>
    <t>Телефон</t>
  </si>
  <si>
    <t>Бренд</t>
  </si>
  <si>
    <t>расстояние</t>
  </si>
  <si>
    <t>УО</t>
  </si>
  <si>
    <t>Зона обслуживания</t>
  </si>
  <si>
    <t>Комлект терминалов</t>
  </si>
  <si>
    <t xml:space="preserve">   НСО, Барабинск, ул. Барабинская, 168 АЗС 1</t>
  </si>
  <si>
    <t>Газпром Нефть</t>
  </si>
  <si>
    <t>SL3</t>
  </si>
  <si>
    <t>Барабинск</t>
  </si>
  <si>
    <t xml:space="preserve">  г. Новосибирск. ул. Первомайская, 2/1 АЗС 2</t>
  </si>
  <si>
    <t>SL2</t>
  </si>
  <si>
    <t>Новосибиоск</t>
  </si>
  <si>
    <t>SL1</t>
  </si>
  <si>
    <t xml:space="preserve">  г. Новосибирск. ул. Толмачевское шоссе, АЗС 4</t>
  </si>
  <si>
    <t xml:space="preserve">  г. Новосибирск. ул. Троллейная, 83/1 АЗС 5</t>
  </si>
  <si>
    <t xml:space="preserve">  НСО, г. Бердск, ул. Промышленая, 2 АЗС 6</t>
  </si>
  <si>
    <t xml:space="preserve">  г. Новосибирск. ул. Декабристов, 271 АЗС 7</t>
  </si>
  <si>
    <t xml:space="preserve">  г. Новосибирск. ул. Станционная, 11 АЗС 12</t>
  </si>
  <si>
    <t xml:space="preserve">  г. Куйбышев, рай. НМК "Медноводстрой" АЗС 14</t>
  </si>
  <si>
    <t xml:space="preserve">  г. Куйбышев, ул. Чехова, 1 АЗС 15</t>
  </si>
  <si>
    <t xml:space="preserve">  г. Новосибирск. ул. Н-Данченко, 118/2  АЗС 16</t>
  </si>
  <si>
    <t xml:space="preserve">  г. Новосибирск. ул. Фрунзе, 122 АЗС 17</t>
  </si>
  <si>
    <t xml:space="preserve">  г. Новосибирск. ул. Есенина, 1б АЗС 18</t>
  </si>
  <si>
    <t xml:space="preserve">  г. Новосибирск. ул. Владимировская, 22а АЗС 20</t>
  </si>
  <si>
    <t xml:space="preserve">  г. Новосибирск. ул. Петухова, 122/4 АЗС 21</t>
  </si>
  <si>
    <t xml:space="preserve">  г. Новосибирск. ул. Хилокская, 19 АЗС 22</t>
  </si>
  <si>
    <t xml:space="preserve">  г. Новосибирск. ул. Красина, 1 АЗС 24</t>
  </si>
  <si>
    <t xml:space="preserve">  г. Новосибирск.  Гусинобродское шоссе, 4 АЗС 25</t>
  </si>
  <si>
    <t xml:space="preserve">  г. Новосибирск. ул. Плотинная, 1 к3 АЗС  26</t>
  </si>
  <si>
    <t xml:space="preserve">  НСО г. Обь-2 АЗС 28</t>
  </si>
  <si>
    <t xml:space="preserve">  г. Новосибирск. Бердское шоссе, 470 АЗС 30</t>
  </si>
  <si>
    <t xml:space="preserve">  НСО г. Барабинск, переулок Гутова, 24 АЗС 32</t>
  </si>
  <si>
    <t xml:space="preserve">  НСО с. Северное, ул. Ленина, 90 АЗС 33</t>
  </si>
  <si>
    <t xml:space="preserve">  НСО п. Здвинск АЗС 35 </t>
  </si>
  <si>
    <t xml:space="preserve">  НСО, г. Барабинск, 5-й км. а/д Куйбышев- АЗС 37</t>
  </si>
  <si>
    <t xml:space="preserve">  НСО, р.п. Баган. ул. Светлая 44 АЗС 38</t>
  </si>
  <si>
    <t>Карасук</t>
  </si>
  <si>
    <t xml:space="preserve">  НСО. Болотное, Московская, 222 АЗС 40</t>
  </si>
  <si>
    <t xml:space="preserve">  НСО, Каргат трасса "Байкал" 1237км АЗС 41</t>
  </si>
  <si>
    <t xml:space="preserve">  НСО г. Барабинск, 1142 км тр. "Байкал" АЗС 44</t>
  </si>
  <si>
    <t xml:space="preserve">  НСО г. Искитим, ул. Киевская, 2в АЗС 45</t>
  </si>
  <si>
    <t xml:space="preserve">  НСО, г. Карасук, ул, Кутузова, 4 АЗС 46</t>
  </si>
  <si>
    <t xml:space="preserve">  НСО. г. Каргат ул. Ленина АЗС 50</t>
  </si>
  <si>
    <t xml:space="preserve">  НСО р.п. Коченево, ул. Промышленная, 1 АЗС 51</t>
  </si>
  <si>
    <t xml:space="preserve">  НСО р-п Коченево а/д "Байкал" АЗС 52</t>
  </si>
  <si>
    <t xml:space="preserve">  НСО г. Купино, ул. Промышленная, 1 АЗС 53</t>
  </si>
  <si>
    <t xml:space="preserve">  НСО р.п. Краснозерское, ул. Промышленная АЗС 60</t>
  </si>
  <si>
    <t xml:space="preserve">  НСО г. Татарск, ул. Свердлова, 108 АЗС 63</t>
  </si>
  <si>
    <t xml:space="preserve">  НСО с. Убинское, ул. Чудного, 112 АЗС 68</t>
  </si>
  <si>
    <t xml:space="preserve">  НСО, 53-й км а/д "Новосибирск - Ленинск АЗС 69</t>
  </si>
  <si>
    <t xml:space="preserve">  НСО Венгеровский р-он, с. Н.Тартас АЗС 71</t>
  </si>
  <si>
    <t xml:space="preserve">  НСО р.п. Чаны, 700м от Ж/Д АЗС 72</t>
  </si>
  <si>
    <t xml:space="preserve">  НСО трасса Новосибирск - Ташанта 104 км. АЗС 74</t>
  </si>
  <si>
    <t xml:space="preserve">  НСО р.п. Черепаново, 1-й км трассы АЗС 76</t>
  </si>
  <si>
    <t xml:space="preserve">  НСО Черепановский р-он с. Шурыгино АЗС 77</t>
  </si>
  <si>
    <t>НСО р.п. Ордынское ул. Октябрьская, 44 АЗС 78</t>
  </si>
  <si>
    <t xml:space="preserve">  НСО Ордынский р-он в 2 км от с. Новопичу АЗС 80</t>
  </si>
  <si>
    <t xml:space="preserve">  НСО г. Чулым ул. Дорожная, 1/а АЗС 86</t>
  </si>
  <si>
    <t xml:space="preserve">  НСО Ордынский р-он 250 м от поворота АЗС 89</t>
  </si>
  <si>
    <t xml:space="preserve">  НСО Искитимский р-он, п. Керамкомбинат АЗС 90</t>
  </si>
  <si>
    <t xml:space="preserve">  г. Новосибирск. ул. Жуковского, 124 АЗС 91</t>
  </si>
  <si>
    <t xml:space="preserve">  НСО Красноозерский р-он, вблизи с. Весел АЗС 92</t>
  </si>
  <si>
    <t xml:space="preserve">  НСО р.п. Маслянино, ул. Горная, 13 АЗС 94</t>
  </si>
  <si>
    <t xml:space="preserve">  НСО г. Бердск, м-н Северный, 20б АЗС 95</t>
  </si>
  <si>
    <t xml:space="preserve">  НСО г. Карасук, ул. Щорса, 133 АЗС 96</t>
  </si>
  <si>
    <t xml:space="preserve">  г. Новосибирск, ул. Никитина, 172 АЗС 98</t>
  </si>
  <si>
    <t xml:space="preserve">  НСО г. Болотное, Новосибирское шоссе, 6 АЗС 99</t>
  </si>
  <si>
    <t xml:space="preserve">  НСО Тогучинский р-он п. Горный АЗС 103</t>
  </si>
  <si>
    <t xml:space="preserve">  НСО р.п. Довольное, ул. Магистральная, 2 АЗС 104</t>
  </si>
  <si>
    <t xml:space="preserve">  НСО г. Куйбышев, р-он завода КБИ АЗС 107</t>
  </si>
  <si>
    <t xml:space="preserve">  НСО р.п. Колывань ул. Мира, 18 АЗС 109</t>
  </si>
  <si>
    <t xml:space="preserve">  НСО Коченевский р-он, с. Прокудское АЗС 112</t>
  </si>
  <si>
    <t xml:space="preserve">  НСО р.п. Маслянино, ул. Ситникова, 15 АЗС 119</t>
  </si>
  <si>
    <t xml:space="preserve">  г. Новосибирск, ул. Аникина, 4 АЗС 120</t>
  </si>
  <si>
    <t xml:space="preserve">  НСО 1008-й км а/д "Байкал" АЗС 121</t>
  </si>
  <si>
    <t xml:space="preserve">  НСО р.п. Кочки, ул. Революционная, 53 АЗС 123</t>
  </si>
  <si>
    <t xml:space="preserve">  НСО г. Татарск, Усть-Тарское шоссе, 1 АЗС 125</t>
  </si>
  <si>
    <t xml:space="preserve">  НСО р.п. Сузун, ул. Советская, 106г АЗС 126</t>
  </si>
  <si>
    <t xml:space="preserve">  НСО Тогучинский р-он, с. Лебедево АЗС 130</t>
  </si>
  <si>
    <t xml:space="preserve">  НСО 1232 км "Байкал-1" АЗС 132</t>
  </si>
  <si>
    <t xml:space="preserve">  НСО р.п. Краснозерское, трасса "Новосиби АЗС 133</t>
  </si>
  <si>
    <t xml:space="preserve">  НСО Колыванский р-он, с. Б.Оеш АЗС 134</t>
  </si>
  <si>
    <t xml:space="preserve">  НСО, Кыштовский р-он, 2 км от с. Кыштовк АЗС 136</t>
  </si>
  <si>
    <t xml:space="preserve">  НСО г. Купино, пересечение а/д "Купино АЗС 137</t>
  </si>
  <si>
    <t xml:space="preserve">  г. Новосибирск, ул. Покатная, 124 АЗС 138</t>
  </si>
  <si>
    <t xml:space="preserve">  г. Новосибирск, ул. Петухова, 69/1 АЗС 139</t>
  </si>
  <si>
    <t xml:space="preserve">  НСО Мошковский р-он, с. Вороново АЗС 140</t>
  </si>
  <si>
    <t xml:space="preserve">  НСО р.п. Чистоозерное нах-ся в 840 м от АЗС 142</t>
  </si>
  <si>
    <t xml:space="preserve">  г. Новосибирск, ул. Жуковского, 95а АЗС 143</t>
  </si>
  <si>
    <t xml:space="preserve">  г.Новосибирск, ул.Кропоткина, 199 АЗС 144</t>
  </si>
  <si>
    <t xml:space="preserve">  г.Новосибирск, проезд Энергетиков, 8/1 АЗС 145</t>
  </si>
  <si>
    <t xml:space="preserve">  г. Новосибирск, Советское шоссе, 21 АЗС 146</t>
  </si>
  <si>
    <t xml:space="preserve">  г. Новосибирск, ул. Приморская, 28а АЗС 147</t>
  </si>
  <si>
    <t xml:space="preserve">  НСО, г.Тогучин, ул. Свердлова,1/1 АЗС 148</t>
  </si>
  <si>
    <t xml:space="preserve">  г.Новосибирск, ул.Большевистская, 285 АЗС 151</t>
  </si>
  <si>
    <t xml:space="preserve">  г.Новосибирск, ул.Свердлова, 18 АЗС 152</t>
  </si>
  <si>
    <t xml:space="preserve">  г.Новосибирск, ул.Н. Данченко, 136/1 АЗС 153</t>
  </si>
  <si>
    <t xml:space="preserve">  г.Новосибирск, ул.Большевистская, 131/1 АЗС 154</t>
  </si>
  <si>
    <t xml:space="preserve">  г.Новосибирск, ул.Ватутина, 89 АЗС 155</t>
  </si>
  <si>
    <t xml:space="preserve">  г.Новосибирск, ул.Н. Данченко, 145а АЗС 156</t>
  </si>
  <si>
    <t xml:space="preserve">  г.Новосибирск, ул.Петухова, 12а АЗС 157</t>
  </si>
  <si>
    <t xml:space="preserve">  г.Новосибирск, ул.Мочищенское шоссе, 25 АЗС 158</t>
  </si>
  <si>
    <t xml:space="preserve">  г.Новосибирск, ул.Станционная, 36/1 АЗС 159</t>
  </si>
  <si>
    <t xml:space="preserve">  г.Новосибирск, проезд Энергетиков, 4 АЗС 160</t>
  </si>
  <si>
    <t xml:space="preserve">  г.Новосибирск, ул.Доватора, 11/1 АЗС 161</t>
  </si>
  <si>
    <t xml:space="preserve">  г.Новосибирск, ул.Троллейная, 152/2 АЗС 162</t>
  </si>
  <si>
    <t xml:space="preserve">  г.Новосибирск, ул.Сухарная, 1а АЗС 163</t>
  </si>
  <si>
    <t xml:space="preserve">  г.Новосибирск, ул.Большевистская, 280 АЗС 164</t>
  </si>
  <si>
    <t xml:space="preserve">  г.Новосибирск, ул.Фрунзе, 222 АЗС 165</t>
  </si>
  <si>
    <t xml:space="preserve">  г.Новосибирск, ул. Николая Шипилова, 2 АЗС 166</t>
  </si>
  <si>
    <t xml:space="preserve">  г. Барнаул, ул. Гоголя,51</t>
  </si>
  <si>
    <t>Барнаул</t>
  </si>
  <si>
    <t xml:space="preserve">  г. Барнаул, ул. 1-я Западная, 57</t>
  </si>
  <si>
    <t xml:space="preserve">  г. Барнаул, ул. Сельскохозяйственная, 1а</t>
  </si>
  <si>
    <t xml:space="preserve">  г. Барнаул, Змеиногорский тр-т,118</t>
  </si>
  <si>
    <t xml:space="preserve">  г. Заринск, ул. Строителей,7</t>
  </si>
  <si>
    <t xml:space="preserve">  г. Барнаул, пер. Шевченко,177-б</t>
  </si>
  <si>
    <t xml:space="preserve">  г. Заринск, ул. Таратынова,18</t>
  </si>
  <si>
    <t xml:space="preserve">  г. Новоалтайск, ул. Переездная,16</t>
  </si>
  <si>
    <t xml:space="preserve">  г. Барнаул, ул. Попова,206а</t>
  </si>
  <si>
    <t xml:space="preserve">  с. Павловск, ул. Калинина,82</t>
  </si>
  <si>
    <t xml:space="preserve">  г. Барнаул, пр. Космонавтов,18а</t>
  </si>
  <si>
    <t xml:space="preserve">  г. Барнаул, ул. Трактовая,49</t>
  </si>
  <si>
    <t xml:space="preserve">  г. Барнаул, ул. Парфенова,22</t>
  </si>
  <si>
    <t xml:space="preserve">  г. Барнаул, Павловский тр-т,331</t>
  </si>
  <si>
    <t xml:space="preserve">  Алтайский Край, Первомайский р-н, 224км</t>
  </si>
  <si>
    <t xml:space="preserve">  г. Барнаул, пр. Калинина, 37а</t>
  </si>
  <si>
    <t xml:space="preserve">  г. Барнаул, ул. Власихинская,135</t>
  </si>
  <si>
    <t xml:space="preserve">  г. Барнаул, ул.Малахова, 107Д</t>
  </si>
  <si>
    <t xml:space="preserve">  г. Барнаул, ул.Правобережный тракт 15/1</t>
  </si>
  <si>
    <t xml:space="preserve">  г. Новосибирск, ул. Д.Ковальчук, 65Б АЗС 900</t>
  </si>
  <si>
    <t>Синтез</t>
  </si>
  <si>
    <t xml:space="preserve">  г. Новосибирск, ул. Военная, 8А АЗС 901</t>
  </si>
  <si>
    <t xml:space="preserve">  г. Новосибирск, ул. Первомайская, 222 АЗС 902</t>
  </si>
  <si>
    <t xml:space="preserve">  г. Новосибирск, ул. Первомайская, 53 АЗС 903</t>
  </si>
  <si>
    <t xml:space="preserve">  г. Новосибирск, ул. Сибиряков-Гвардейцев АЗС 904</t>
  </si>
  <si>
    <t xml:space="preserve">  г. Новосибирск, ул. Русская, 50 АЗС 905</t>
  </si>
  <si>
    <t xml:space="preserve">  г. Новосибирск, ул. Николаева, 14\1 к.1 АЗС 906</t>
  </si>
  <si>
    <t>Исток</t>
  </si>
  <si>
    <t xml:space="preserve">  НСО, Усть-Тарка, ул. Леcная 2/2 АЗС 907</t>
  </si>
  <si>
    <t>ИП. Сухоносов</t>
  </si>
  <si>
    <t xml:space="preserve">  Алтайский край, г. Бийск, ул. Дубильная,</t>
  </si>
  <si>
    <t xml:space="preserve">  Алтайский край, г. Бийск, ул. Шишкова, д</t>
  </si>
  <si>
    <t xml:space="preserve">  Алтайский край, 292 км. Чуйского тракта</t>
  </si>
  <si>
    <t xml:space="preserve">  Республика Алтай, с.Майма, ул. Ленина, д</t>
  </si>
  <si>
    <t xml:space="preserve">  Алтайский край, г. Алейск (трасса А349)</t>
  </si>
  <si>
    <t xml:space="preserve">  Алтайский край, Рубцовский район, с.Заха</t>
  </si>
  <si>
    <t xml:space="preserve">  Алтайский край, г. Камень-на-Оби</t>
  </si>
  <si>
    <t xml:space="preserve">  Алтайский край, г. Славгород</t>
  </si>
  <si>
    <t xml:space="preserve">  Новосибирская область, Мошковский р-он, АЗС 917</t>
  </si>
  <si>
    <t>г.Новосибирск, ул.Омский тракт, 6 АЗС 150</t>
  </si>
  <si>
    <t>Пройдено,км</t>
  </si>
  <si>
    <t>пр.км.</t>
  </si>
  <si>
    <t>км</t>
  </si>
  <si>
    <t>расход</t>
  </si>
  <si>
    <t>литры</t>
  </si>
  <si>
    <t>перерасход топлива</t>
  </si>
  <si>
    <t>пр.км</t>
  </si>
  <si>
    <t>не хватает км</t>
  </si>
  <si>
    <t>зима</t>
  </si>
  <si>
    <t>Лето</t>
  </si>
  <si>
    <t>Бухгалтер</t>
  </si>
  <si>
    <t>Титова Н.Г.</t>
  </si>
  <si>
    <t>Полагутин.А.В</t>
  </si>
  <si>
    <t>г.Новосибирск, ул.Омский тракт, 6</t>
  </si>
  <si>
    <t>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</si>
</sst>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8.5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sz val="6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 Cyr"/>
      <charset val="204"/>
    </font>
    <font>
      <i/>
      <sz val="8"/>
      <color indexed="12"/>
      <name val="Times New Roman"/>
      <family val="1"/>
      <charset val="204"/>
    </font>
    <font>
      <i/>
      <sz val="10"/>
      <color indexed="12"/>
      <name val="Times New Roman"/>
      <family val="1"/>
      <charset val="204"/>
    </font>
    <font>
      <i/>
      <sz val="7"/>
      <color indexed="12"/>
      <name val="Times New Roman"/>
      <family val="1"/>
      <charset val="204"/>
    </font>
    <font>
      <sz val="5"/>
      <name val="Times New Roman"/>
      <family val="1"/>
      <charset val="204"/>
    </font>
    <font>
      <i/>
      <sz val="5"/>
      <color indexed="12"/>
      <name val="Times New Roman"/>
      <family val="1"/>
      <charset val="204"/>
    </font>
    <font>
      <sz val="5"/>
      <name val="Arial Cyr"/>
      <charset val="204"/>
    </font>
    <font>
      <i/>
      <sz val="5"/>
      <name val="Times New Roman"/>
      <family val="1"/>
      <charset val="204"/>
    </font>
    <font>
      <i/>
      <sz val="5"/>
      <name val="Arial Cyr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b/>
      <sz val="7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5"/>
      <color theme="1"/>
      <name val="Times New Roman"/>
      <family val="1"/>
      <charset val="204"/>
    </font>
    <font>
      <sz val="5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74999237037263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0" fillId="0" borderId="0"/>
  </cellStyleXfs>
  <cellXfs count="148">
    <xf numFmtId="0" fontId="0" fillId="0" borderId="0" xfId="0"/>
    <xf numFmtId="0" fontId="1" fillId="0" borderId="0" xfId="0" applyFont="1"/>
    <xf numFmtId="0" fontId="3" fillId="0" borderId="0" xfId="0" applyFont="1"/>
    <xf numFmtId="49" fontId="3" fillId="0" borderId="0" xfId="0" applyNumberFormat="1" applyFont="1"/>
    <xf numFmtId="49" fontId="0" fillId="0" borderId="0" xfId="0" applyNumberFormat="1"/>
    <xf numFmtId="49" fontId="1" fillId="0" borderId="0" xfId="0" applyNumberFormat="1" applyFont="1"/>
    <xf numFmtId="49" fontId="6" fillId="0" borderId="0" xfId="0" applyNumberFormat="1" applyFont="1" applyAlignment="1">
      <alignment horizontal="center" vertical="top"/>
    </xf>
    <xf numFmtId="0" fontId="14" fillId="0" borderId="0" xfId="0" applyFont="1"/>
    <xf numFmtId="0" fontId="6" fillId="3" borderId="0" xfId="0" applyFont="1" applyFill="1"/>
    <xf numFmtId="0" fontId="3" fillId="3" borderId="0" xfId="0" applyFont="1" applyFill="1"/>
    <xf numFmtId="0" fontId="0" fillId="3" borderId="0" xfId="0" applyFill="1"/>
    <xf numFmtId="0" fontId="5" fillId="3" borderId="0" xfId="0" applyFont="1" applyFill="1" applyAlignment="1">
      <alignment horizontal="right" vertical="top"/>
    </xf>
    <xf numFmtId="49" fontId="1" fillId="3" borderId="0" xfId="0" applyNumberFormat="1" applyFont="1" applyFill="1"/>
    <xf numFmtId="49" fontId="1" fillId="0" borderId="0" xfId="0" applyNumberFormat="1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49" fontId="1" fillId="3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13" fillId="3" borderId="0" xfId="0" applyNumberFormat="1" applyFont="1" applyFill="1" applyBorder="1" applyAlignment="1">
      <alignment horizontal="center"/>
    </xf>
    <xf numFmtId="2" fontId="13" fillId="3" borderId="0" xfId="0" applyNumberFormat="1" applyFont="1" applyFill="1" applyBorder="1" applyAlignment="1">
      <alignment horizontal="center"/>
    </xf>
    <xf numFmtId="49" fontId="13" fillId="3" borderId="0" xfId="0" applyNumberFormat="1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12" fillId="3" borderId="0" xfId="0" applyFont="1" applyFill="1"/>
    <xf numFmtId="0" fontId="2" fillId="3" borderId="0" xfId="0" applyFont="1" applyFill="1"/>
    <xf numFmtId="49" fontId="4" fillId="3" borderId="0" xfId="0" applyNumberFormat="1" applyFont="1" applyFill="1" applyBorder="1" applyAlignment="1">
      <alignment horizontal="center"/>
    </xf>
    <xf numFmtId="49" fontId="4" fillId="3" borderId="0" xfId="0" applyNumberFormat="1" applyFont="1" applyFill="1"/>
    <xf numFmtId="49" fontId="2" fillId="3" borderId="0" xfId="0" applyNumberFormat="1" applyFont="1" applyFill="1"/>
    <xf numFmtId="49" fontId="0" fillId="3" borderId="0" xfId="0" applyNumberFormat="1" applyFill="1"/>
    <xf numFmtId="49" fontId="3" fillId="3" borderId="0" xfId="0" applyNumberFormat="1" applyFont="1" applyFill="1"/>
    <xf numFmtId="49" fontId="3" fillId="3" borderId="0" xfId="0" applyNumberFormat="1" applyFont="1" applyFill="1" applyAlignment="1">
      <alignment horizontal="center" vertical="center"/>
    </xf>
    <xf numFmtId="49" fontId="3" fillId="3" borderId="0" xfId="0" applyNumberFormat="1" applyFont="1" applyFill="1" applyAlignment="1">
      <alignment horizontal="center"/>
    </xf>
    <xf numFmtId="49" fontId="13" fillId="3" borderId="2" xfId="0" applyNumberFormat="1" applyFont="1" applyFill="1" applyBorder="1" applyAlignment="1">
      <alignment horizontal="center" vertical="center" wrapText="1"/>
    </xf>
    <xf numFmtId="1" fontId="13" fillId="3" borderId="2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49" fontId="13" fillId="3" borderId="0" xfId="0" applyNumberFormat="1" applyFont="1" applyFill="1" applyBorder="1" applyAlignment="1">
      <alignment horizontal="center" vertical="center"/>
    </xf>
    <xf numFmtId="49" fontId="15" fillId="3" borderId="0" xfId="0" applyNumberFormat="1" applyFont="1" applyFill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1" fillId="4" borderId="1" xfId="1" applyFont="1" applyFill="1" applyBorder="1" applyAlignment="1">
      <alignment horizontal="center" vertical="center"/>
    </xf>
    <xf numFmtId="0" fontId="21" fillId="5" borderId="1" xfId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" fontId="8" fillId="6" borderId="1" xfId="0" applyNumberFormat="1" applyFont="1" applyFill="1" applyBorder="1" applyAlignment="1">
      <alignment horizontal="center" vertical="center"/>
    </xf>
    <xf numFmtId="0" fontId="20" fillId="6" borderId="1" xfId="1" applyFill="1" applyBorder="1" applyAlignment="1">
      <alignment horizontal="center" vertical="center"/>
    </xf>
    <xf numFmtId="1" fontId="0" fillId="6" borderId="1" xfId="0" applyNumberFormat="1" applyFill="1" applyBorder="1"/>
    <xf numFmtId="0" fontId="0" fillId="6" borderId="1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0" fontId="20" fillId="0" borderId="1" xfId="1" applyBorder="1" applyAlignment="1">
      <alignment horizontal="center" vertical="center"/>
    </xf>
    <xf numFmtId="1" fontId="0" fillId="5" borderId="1" xfId="0" applyNumberFormat="1" applyFill="1" applyBorder="1"/>
    <xf numFmtId="0" fontId="0" fillId="0" borderId="1" xfId="0" applyFont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1" fontId="8" fillId="7" borderId="1" xfId="0" applyNumberFormat="1" applyFont="1" applyFill="1" applyBorder="1" applyAlignment="1">
      <alignment horizontal="center" vertical="center"/>
    </xf>
    <xf numFmtId="0" fontId="20" fillId="7" borderId="1" xfId="1" applyFill="1" applyBorder="1" applyAlignment="1">
      <alignment horizontal="center" vertical="center"/>
    </xf>
    <xf numFmtId="1" fontId="0" fillId="7" borderId="1" xfId="0" applyNumberFormat="1" applyFill="1" applyBorder="1"/>
    <xf numFmtId="0" fontId="0" fillId="7" borderId="1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8" borderId="0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right" vertical="center"/>
    </xf>
    <xf numFmtId="0" fontId="0" fillId="5" borderId="1" xfId="0" applyFill="1" applyBorder="1" applyAlignment="1">
      <alignment horizontal="right" vertical="center"/>
    </xf>
    <xf numFmtId="0" fontId="8" fillId="9" borderId="1" xfId="0" applyFont="1" applyFill="1" applyBorder="1" applyAlignment="1">
      <alignment horizontal="center" vertical="center"/>
    </xf>
    <xf numFmtId="1" fontId="8" fillId="9" borderId="1" xfId="0" applyNumberFormat="1" applyFont="1" applyFill="1" applyBorder="1" applyAlignment="1">
      <alignment horizontal="center" vertical="center"/>
    </xf>
    <xf numFmtId="0" fontId="20" fillId="9" borderId="1" xfId="1" applyFill="1" applyBorder="1" applyAlignment="1">
      <alignment horizontal="center" vertical="center"/>
    </xf>
    <xf numFmtId="0" fontId="0" fillId="9" borderId="1" xfId="0" applyFill="1" applyBorder="1" applyAlignment="1">
      <alignment horizontal="right"/>
    </xf>
    <xf numFmtId="0" fontId="0" fillId="9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right" vertical="center"/>
    </xf>
    <xf numFmtId="0" fontId="8" fillId="8" borderId="1" xfId="0" applyFont="1" applyFill="1" applyBorder="1" applyAlignment="1">
      <alignment horizontal="center" vertical="center"/>
    </xf>
    <xf numFmtId="1" fontId="8" fillId="8" borderId="1" xfId="0" applyNumberFormat="1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right" vertical="center"/>
    </xf>
    <xf numFmtId="0" fontId="8" fillId="3" borderId="1" xfId="0" applyFont="1" applyFill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right" vertical="center"/>
    </xf>
    <xf numFmtId="0" fontId="8" fillId="5" borderId="0" xfId="0" applyFont="1" applyFill="1" applyBorder="1" applyAlignment="1">
      <alignment horizontal="center" vertical="center"/>
    </xf>
    <xf numFmtId="49" fontId="13" fillId="3" borderId="2" xfId="0" applyNumberFormat="1" applyFont="1" applyFill="1" applyBorder="1" applyAlignment="1">
      <alignment horizontal="center" vertical="center"/>
    </xf>
    <xf numFmtId="49" fontId="13" fillId="3" borderId="3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49" fontId="12" fillId="3" borderId="1" xfId="0" applyNumberFormat="1" applyFont="1" applyFill="1" applyBorder="1" applyAlignment="1">
      <alignment vertical="center" wrapText="1"/>
    </xf>
    <xf numFmtId="49" fontId="12" fillId="3" borderId="0" xfId="0" applyNumberFormat="1" applyFont="1" applyFill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 wrapText="1"/>
    </xf>
    <xf numFmtId="0" fontId="12" fillId="3" borderId="1" xfId="0" applyNumberFormat="1" applyFont="1" applyFill="1" applyBorder="1" applyAlignment="1">
      <alignment horizontal="center" vertical="center" wrapText="1"/>
    </xf>
    <xf numFmtId="0" fontId="22" fillId="4" borderId="1" xfId="1" applyFont="1" applyFill="1" applyBorder="1" applyAlignment="1">
      <alignment horizontal="center" vertical="center" wrapText="1"/>
    </xf>
    <xf numFmtId="0" fontId="12" fillId="6" borderId="1" xfId="0" applyNumberFormat="1" applyFont="1" applyFill="1" applyBorder="1" applyAlignment="1">
      <alignment horizontal="center" vertical="center" wrapText="1"/>
    </xf>
    <xf numFmtId="0" fontId="12" fillId="7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2" fillId="9" borderId="1" xfId="0" applyNumberFormat="1" applyFont="1" applyFill="1" applyBorder="1" applyAlignment="1">
      <alignment horizontal="center" vertical="center" wrapText="1"/>
    </xf>
    <xf numFmtId="0" fontId="12" fillId="8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0" fillId="0" borderId="1" xfId="0" applyBorder="1"/>
    <xf numFmtId="1" fontId="0" fillId="5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0" fillId="0" borderId="0" xfId="0" applyBorder="1"/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0" xfId="0" applyFill="1" applyBorder="1"/>
    <xf numFmtId="0" fontId="17" fillId="5" borderId="0" xfId="0" applyFont="1" applyFill="1"/>
    <xf numFmtId="0" fontId="18" fillId="5" borderId="0" xfId="0" applyFont="1" applyFill="1"/>
    <xf numFmtId="49" fontId="15" fillId="3" borderId="0" xfId="0" applyNumberFormat="1" applyFont="1" applyFill="1" applyBorder="1" applyAlignment="1">
      <alignment horizontal="center" vertical="center" wrapText="1"/>
    </xf>
    <xf numFmtId="49" fontId="12" fillId="3" borderId="4" xfId="0" applyNumberFormat="1" applyFont="1" applyFill="1" applyBorder="1" applyAlignment="1">
      <alignment horizontal="center" vertical="center"/>
    </xf>
    <xf numFmtId="49" fontId="12" fillId="3" borderId="5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1" fontId="0" fillId="3" borderId="0" xfId="0" applyNumberFormat="1" applyFill="1" applyAlignment="1">
      <alignment horizontal="center" vertical="center"/>
    </xf>
    <xf numFmtId="1" fontId="7" fillId="3" borderId="2" xfId="0" applyNumberFormat="1" applyFont="1" applyFill="1" applyBorder="1" applyAlignment="1">
      <alignment horizontal="center" vertical="center"/>
    </xf>
    <xf numFmtId="1" fontId="11" fillId="3" borderId="0" xfId="0" applyNumberFormat="1" applyFont="1" applyFill="1" applyBorder="1" applyAlignment="1">
      <alignment horizontal="center" vertical="center"/>
    </xf>
    <xf numFmtId="1" fontId="4" fillId="3" borderId="0" xfId="0" applyNumberFormat="1" applyFont="1" applyFill="1" applyAlignment="1">
      <alignment horizontal="center" vertical="center"/>
    </xf>
    <xf numFmtId="1" fontId="3" fillId="3" borderId="0" xfId="0" applyNumberFormat="1" applyFon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wrapText="1"/>
    </xf>
    <xf numFmtId="49" fontId="6" fillId="3" borderId="6" xfId="0" applyNumberFormat="1" applyFont="1" applyFill="1" applyBorder="1" applyAlignment="1">
      <alignment horizontal="center" wrapText="1"/>
    </xf>
    <xf numFmtId="49" fontId="9" fillId="0" borderId="4" xfId="0" applyNumberFormat="1" applyFont="1" applyBorder="1" applyAlignment="1">
      <alignment horizontal="center"/>
    </xf>
    <xf numFmtId="0" fontId="9" fillId="0" borderId="3" xfId="0" applyNumberFormat="1" applyFont="1" applyBorder="1" applyAlignment="1">
      <alignment horizontal="center"/>
    </xf>
    <xf numFmtId="0" fontId="9" fillId="0" borderId="7" xfId="0" applyNumberFormat="1" applyFont="1" applyBorder="1" applyAlignment="1">
      <alignment horizontal="center"/>
    </xf>
    <xf numFmtId="0" fontId="9" fillId="0" borderId="6" xfId="0" applyNumberFormat="1" applyFont="1" applyBorder="1" applyAlignment="1">
      <alignment horizontal="center"/>
    </xf>
    <xf numFmtId="49" fontId="10" fillId="0" borderId="4" xfId="0" applyNumberFormat="1" applyFont="1" applyBorder="1"/>
    <xf numFmtId="0" fontId="9" fillId="3" borderId="3" xfId="0" applyNumberFormat="1" applyFont="1" applyFill="1" applyBorder="1" applyAlignment="1">
      <alignment horizontal="center"/>
    </xf>
    <xf numFmtId="0" fontId="9" fillId="3" borderId="7" xfId="0" applyNumberFormat="1" applyFont="1" applyFill="1" applyBorder="1" applyAlignment="1">
      <alignment horizontal="center"/>
    </xf>
    <xf numFmtId="0" fontId="9" fillId="3" borderId="6" xfId="0" applyNumberFormat="1" applyFont="1" applyFill="1" applyBorder="1" applyAlignment="1">
      <alignment horizontal="center"/>
    </xf>
    <xf numFmtId="49" fontId="6" fillId="3" borderId="1" xfId="0" applyNumberFormat="1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top"/>
    </xf>
    <xf numFmtId="49" fontId="9" fillId="0" borderId="4" xfId="0" applyNumberFormat="1" applyFont="1" applyBorder="1" applyAlignment="1">
      <alignment horizontal="center" wrapText="1"/>
    </xf>
    <xf numFmtId="49" fontId="6" fillId="3" borderId="8" xfId="0" applyNumberFormat="1" applyFont="1" applyFill="1" applyBorder="1" applyAlignment="1">
      <alignment horizontal="center" vertical="center" wrapText="1"/>
    </xf>
    <xf numFmtId="49" fontId="6" fillId="3" borderId="9" xfId="0" applyNumberFormat="1" applyFont="1" applyFill="1" applyBorder="1" applyAlignment="1">
      <alignment horizontal="center" vertical="center" wrapText="1"/>
    </xf>
    <xf numFmtId="49" fontId="6" fillId="3" borderId="10" xfId="0" applyNumberFormat="1" applyFont="1" applyFill="1" applyBorder="1" applyAlignment="1">
      <alignment horizontal="center" vertical="center" wrapText="1"/>
    </xf>
    <xf numFmtId="49" fontId="6" fillId="3" borderId="11" xfId="0" applyNumberFormat="1" applyFont="1" applyFill="1" applyBorder="1" applyAlignment="1">
      <alignment horizontal="center" vertical="center" wrapText="1"/>
    </xf>
    <xf numFmtId="49" fontId="6" fillId="3" borderId="12" xfId="0" applyNumberFormat="1" applyFont="1" applyFill="1" applyBorder="1" applyAlignment="1">
      <alignment horizontal="center" vertical="center" wrapText="1"/>
    </xf>
    <xf numFmtId="49" fontId="6" fillId="3" borderId="13" xfId="0" applyNumberFormat="1" applyFont="1" applyFill="1" applyBorder="1" applyAlignment="1">
      <alignment horizontal="center" vertical="center" wrapText="1"/>
    </xf>
    <xf numFmtId="1" fontId="12" fillId="3" borderId="14" xfId="0" applyNumberFormat="1" applyFont="1" applyFill="1" applyBorder="1" applyAlignment="1">
      <alignment horizontal="center" vertical="center"/>
    </xf>
    <xf numFmtId="1" fontId="0" fillId="3" borderId="15" xfId="0" applyNumberFormat="1" applyFill="1" applyBorder="1" applyAlignment="1">
      <alignment horizontal="center" vertical="center"/>
    </xf>
    <xf numFmtId="1" fontId="0" fillId="3" borderId="2" xfId="0" applyNumberFormat="1" applyFill="1" applyBorder="1" applyAlignment="1">
      <alignment horizontal="center" vertical="center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showGridLines="0" tabSelected="1" zoomScale="120" zoomScaleNormal="120" zoomScaleSheetLayoutView="175" workbookViewId="0">
      <selection activeCell="D15" sqref="D15"/>
    </sheetView>
  </sheetViews>
  <sheetFormatPr defaultRowHeight="17.25" customHeight="1" x14ac:dyDescent="0.2"/>
  <cols>
    <col min="1" max="1" width="0.7109375" customWidth="1"/>
    <col min="2" max="2" width="4.140625" customWidth="1"/>
    <col min="3" max="3" width="8" style="38" customWidth="1"/>
    <col min="4" max="4" width="18.85546875" style="16" customWidth="1"/>
    <col min="5" max="5" width="23.140625" style="82" customWidth="1"/>
    <col min="6" max="6" width="3.5703125" customWidth="1"/>
    <col min="7" max="7" width="4" customWidth="1"/>
    <col min="8" max="8" width="3.28515625" customWidth="1"/>
    <col min="9" max="9" width="6.7109375" customWidth="1"/>
    <col min="10" max="10" width="7.28515625" style="119" customWidth="1"/>
    <col min="11" max="11" width="4.5703125" customWidth="1"/>
    <col min="12" max="12" width="11.85546875" customWidth="1"/>
  </cols>
  <sheetData>
    <row r="1" spans="1:13" ht="17.25" customHeight="1" x14ac:dyDescent="0.2">
      <c r="A1" s="22"/>
      <c r="B1" s="8" t="s">
        <v>21</v>
      </c>
      <c r="C1" s="34"/>
      <c r="D1" s="14" t="s">
        <v>28</v>
      </c>
      <c r="E1" s="82" t="s">
        <v>20</v>
      </c>
      <c r="F1" s="8"/>
      <c r="G1" s="9"/>
      <c r="H1" s="10"/>
      <c r="I1" s="10"/>
      <c r="J1" s="114"/>
      <c r="K1" s="10"/>
      <c r="L1" s="11" t="s">
        <v>11</v>
      </c>
    </row>
    <row r="2" spans="1:13" ht="17.25" customHeight="1" x14ac:dyDescent="0.2">
      <c r="A2" s="22"/>
      <c r="B2" s="131" t="s">
        <v>3</v>
      </c>
      <c r="C2" s="132"/>
      <c r="D2" s="111" t="s">
        <v>5</v>
      </c>
      <c r="E2" s="83"/>
      <c r="F2" s="133" t="s">
        <v>17</v>
      </c>
      <c r="G2" s="135"/>
      <c r="H2" s="135"/>
      <c r="I2" s="134"/>
      <c r="J2" s="145" t="s">
        <v>195</v>
      </c>
      <c r="K2" s="139" t="s">
        <v>13</v>
      </c>
      <c r="L2" s="140"/>
    </row>
    <row r="3" spans="1:13" ht="17.25" customHeight="1" x14ac:dyDescent="0.2">
      <c r="A3" s="22"/>
      <c r="B3" s="131"/>
      <c r="C3" s="132"/>
      <c r="D3" s="131" t="s">
        <v>4</v>
      </c>
      <c r="E3" s="136"/>
      <c r="F3" s="133" t="s">
        <v>6</v>
      </c>
      <c r="G3" s="134"/>
      <c r="H3" s="133" t="s">
        <v>7</v>
      </c>
      <c r="I3" s="134"/>
      <c r="J3" s="146"/>
      <c r="K3" s="141"/>
      <c r="L3" s="142"/>
    </row>
    <row r="4" spans="1:13" ht="17.25" customHeight="1" x14ac:dyDescent="0.2">
      <c r="A4" s="22"/>
      <c r="B4" s="131"/>
      <c r="C4" s="132"/>
      <c r="D4" s="131"/>
      <c r="E4" s="136"/>
      <c r="F4" s="111" t="s">
        <v>18</v>
      </c>
      <c r="G4" s="112" t="s">
        <v>19</v>
      </c>
      <c r="H4" s="112" t="s">
        <v>18</v>
      </c>
      <c r="I4" s="112" t="s">
        <v>19</v>
      </c>
      <c r="J4" s="147"/>
      <c r="K4" s="143"/>
      <c r="L4" s="144"/>
    </row>
    <row r="5" spans="1:13" ht="17.25" customHeight="1" x14ac:dyDescent="0.2">
      <c r="A5" s="22"/>
      <c r="B5" s="79" t="s">
        <v>15</v>
      </c>
      <c r="C5" s="109"/>
      <c r="D5" s="32" t="s">
        <v>24</v>
      </c>
      <c r="E5" s="113" t="str">
        <f>INDEX('адрес АЗС'!$C$2:$J$148,MATCH(пут.лист!M5,'адрес АЗС'!$B:$B,0)-1,1)</f>
        <v xml:space="preserve">  г. Новосибирск. ул. Троллейная, 83/1 АЗС 5</v>
      </c>
      <c r="F5" s="80"/>
      <c r="G5" s="79" t="s">
        <v>209</v>
      </c>
      <c r="H5" s="33">
        <f>F5</f>
        <v>0</v>
      </c>
      <c r="I5" s="33" t="str">
        <f>G5</f>
        <v>08</v>
      </c>
      <c r="J5" s="115">
        <f>INDEX('адрес АЗС'!$C$2:$J$148,MATCH(пут.лист!M5,'адрес АЗС'!$B:$B,0)-1,8)</f>
        <v>26</v>
      </c>
      <c r="K5" s="121" t="s">
        <v>207</v>
      </c>
      <c r="L5" s="122"/>
      <c r="M5">
        <v>5</v>
      </c>
    </row>
    <row r="6" spans="1:13" s="7" customFormat="1" ht="17.25" customHeight="1" x14ac:dyDescent="0.15">
      <c r="A6" s="23"/>
      <c r="B6" s="79" t="s">
        <v>16</v>
      </c>
      <c r="C6" s="109"/>
      <c r="D6" s="32" t="s">
        <v>24</v>
      </c>
      <c r="E6" s="113" t="str">
        <f>INDEX('адрес АЗС'!$C$2:$J$148,MATCH(пут.лист!M6,'адрес АЗС'!$B:$B,0)-1,1)</f>
        <v xml:space="preserve">  г. Новосибирск.  Гусинобродское шоссе, 4 АЗС 25</v>
      </c>
      <c r="F6" s="80"/>
      <c r="G6" s="79" t="s">
        <v>209</v>
      </c>
      <c r="H6" s="33">
        <f t="shared" ref="H6:H11" si="0">F6</f>
        <v>0</v>
      </c>
      <c r="I6" s="33" t="str">
        <f t="shared" ref="I6:I11" si="1">G6</f>
        <v>08</v>
      </c>
      <c r="J6" s="115">
        <f>INDEX('адрес АЗС'!$C$2:$J$148,MATCH(пут.лист!M6,'адрес АЗС'!$B:$B,0)-1,8)</f>
        <v>26</v>
      </c>
      <c r="K6" s="121" t="s">
        <v>207</v>
      </c>
      <c r="L6" s="122"/>
      <c r="M6" s="7">
        <v>25</v>
      </c>
    </row>
    <row r="7" spans="1:13" s="7" customFormat="1" ht="17.25" customHeight="1" x14ac:dyDescent="0.15">
      <c r="A7" s="23"/>
      <c r="B7" s="79" t="s">
        <v>25</v>
      </c>
      <c r="C7" s="109"/>
      <c r="D7" s="32" t="s">
        <v>24</v>
      </c>
      <c r="E7" s="113" t="str">
        <f>INDEX('адрес АЗС'!$C$2:$J$148,MATCH(пут.лист!M7,'адрес АЗС'!$B:$B,0)-1,1)</f>
        <v xml:space="preserve">  НСО, Искитимский район, "Сибантрацит" АЗС 149</v>
      </c>
      <c r="F7" s="80"/>
      <c r="G7" s="79" t="s">
        <v>209</v>
      </c>
      <c r="H7" s="33">
        <f t="shared" si="0"/>
        <v>0</v>
      </c>
      <c r="I7" s="33" t="str">
        <f t="shared" si="1"/>
        <v>08</v>
      </c>
      <c r="J7" s="115">
        <f>INDEX('адрес АЗС'!$C$2:$J$148,MATCH(пут.лист!M7,'адрес АЗС'!$B:$B,0)-1,8)</f>
        <v>300</v>
      </c>
      <c r="K7" s="121" t="s">
        <v>207</v>
      </c>
      <c r="L7" s="122"/>
      <c r="M7" s="7">
        <v>149</v>
      </c>
    </row>
    <row r="8" spans="1:13" s="7" customFormat="1" ht="17.25" customHeight="1" x14ac:dyDescent="0.15">
      <c r="A8" s="23"/>
      <c r="B8" s="79" t="s">
        <v>26</v>
      </c>
      <c r="C8" s="109"/>
      <c r="D8" s="20" t="s">
        <v>24</v>
      </c>
      <c r="E8" s="113" t="e">
        <f>INDEX('адрес АЗС'!$C$2:$J$148,MATCH(пут.лист!M8,'адрес АЗС'!$B:$B,0)-1,1)</f>
        <v>#N/A</v>
      </c>
      <c r="F8" s="80"/>
      <c r="G8" s="79" t="s">
        <v>209</v>
      </c>
      <c r="H8" s="21">
        <f t="shared" si="0"/>
        <v>0</v>
      </c>
      <c r="I8" s="21" t="str">
        <f t="shared" si="1"/>
        <v>08</v>
      </c>
      <c r="J8" s="115" t="e">
        <f>INDEX('адрес АЗС'!$C$2:$J$148,MATCH(пут.лист!M8,'адрес АЗС'!$B:$B,0)-1,8)</f>
        <v>#N/A</v>
      </c>
      <c r="K8" s="121" t="s">
        <v>207</v>
      </c>
      <c r="L8" s="122"/>
    </row>
    <row r="9" spans="1:13" s="7" customFormat="1" ht="17.25" customHeight="1" x14ac:dyDescent="0.15">
      <c r="A9" s="23"/>
      <c r="B9" s="79" t="s">
        <v>23</v>
      </c>
      <c r="C9" s="109"/>
      <c r="D9" s="20" t="s">
        <v>24</v>
      </c>
      <c r="E9" s="113" t="e">
        <f>INDEX('адрес АЗС'!$C$2:$J$148,MATCH(пут.лист!M9,'адрес АЗС'!$B:$B,0)-1,1)</f>
        <v>#N/A</v>
      </c>
      <c r="F9" s="80"/>
      <c r="G9" s="79" t="s">
        <v>209</v>
      </c>
      <c r="H9" s="21">
        <f t="shared" si="0"/>
        <v>0</v>
      </c>
      <c r="I9" s="21" t="str">
        <f t="shared" si="1"/>
        <v>08</v>
      </c>
      <c r="J9" s="115" t="e">
        <f>INDEX('адрес АЗС'!$C$2:$J$148,MATCH(пут.лист!M9,'адрес АЗС'!$B:$B,0)-1,8)</f>
        <v>#N/A</v>
      </c>
      <c r="K9" s="121" t="s">
        <v>207</v>
      </c>
      <c r="L9" s="122"/>
    </row>
    <row r="10" spans="1:13" s="7" customFormat="1" ht="17.25" customHeight="1" x14ac:dyDescent="0.15">
      <c r="A10" s="23"/>
      <c r="B10" s="79" t="s">
        <v>27</v>
      </c>
      <c r="C10" s="109"/>
      <c r="D10" s="20" t="s">
        <v>24</v>
      </c>
      <c r="E10" s="113" t="e">
        <f>INDEX('адрес АЗС'!$C$2:$J$148,MATCH(пут.лист!M10,'адрес АЗС'!$B:$B,0)-1,1)</f>
        <v>#N/A</v>
      </c>
      <c r="F10" s="80"/>
      <c r="G10" s="79" t="s">
        <v>209</v>
      </c>
      <c r="H10" s="21">
        <f t="shared" si="0"/>
        <v>0</v>
      </c>
      <c r="I10" s="21" t="str">
        <f t="shared" si="1"/>
        <v>08</v>
      </c>
      <c r="J10" s="115" t="e">
        <f>INDEX('адрес АЗС'!$C$2:$J$148,MATCH(пут.лист!M10,'адрес АЗС'!$B:$B,0)-1,8)</f>
        <v>#N/A</v>
      </c>
      <c r="K10" s="121" t="s">
        <v>207</v>
      </c>
      <c r="L10" s="122"/>
    </row>
    <row r="11" spans="1:13" s="7" customFormat="1" ht="17.25" customHeight="1" x14ac:dyDescent="0.15">
      <c r="A11" s="23"/>
      <c r="B11" s="79" t="s">
        <v>22</v>
      </c>
      <c r="C11" s="109"/>
      <c r="D11" s="20" t="s">
        <v>24</v>
      </c>
      <c r="E11" s="113" t="e">
        <f>INDEX('адрес АЗС'!$C$2:$J$148,MATCH(пут.лист!M11,'адрес АЗС'!$B:$B,0)-1,1)</f>
        <v>#N/A</v>
      </c>
      <c r="F11" s="80"/>
      <c r="G11" s="79" t="s">
        <v>209</v>
      </c>
      <c r="H11" s="21">
        <f t="shared" si="0"/>
        <v>0</v>
      </c>
      <c r="I11" s="21" t="str">
        <f t="shared" si="1"/>
        <v>08</v>
      </c>
      <c r="J11" s="115" t="e">
        <f>INDEX('адрес АЗС'!$C$2:$J$148,MATCH(пут.лист!M11,'адрес АЗС'!$B:$B,0)-1,8)</f>
        <v>#N/A</v>
      </c>
      <c r="K11" s="121" t="s">
        <v>207</v>
      </c>
      <c r="L11" s="122"/>
    </row>
    <row r="12" spans="1:13" ht="17.25" customHeight="1" x14ac:dyDescent="0.2">
      <c r="A12" s="24" t="s">
        <v>0</v>
      </c>
      <c r="B12" s="17"/>
      <c r="C12" s="35"/>
      <c r="D12" s="19"/>
      <c r="E12" s="106"/>
      <c r="F12" s="17"/>
      <c r="G12" s="17"/>
      <c r="H12" s="18"/>
      <c r="I12" s="18"/>
      <c r="J12" s="116"/>
      <c r="K12" s="25"/>
      <c r="L12" s="25"/>
    </row>
    <row r="13" spans="1:13" ht="17.25" customHeight="1" x14ac:dyDescent="0.2">
      <c r="A13" s="24"/>
      <c r="B13" s="12"/>
      <c r="C13" s="36"/>
      <c r="D13" s="15"/>
      <c r="E13" s="84"/>
      <c r="F13" s="27" t="s">
        <v>8</v>
      </c>
      <c r="G13" s="26"/>
      <c r="H13" s="26"/>
      <c r="I13" s="26"/>
      <c r="J13" s="117"/>
      <c r="K13" s="26"/>
      <c r="L13" s="28"/>
    </row>
    <row r="14" spans="1:13" ht="17.25" customHeight="1" x14ac:dyDescent="0.2">
      <c r="A14" s="9" t="s">
        <v>12</v>
      </c>
      <c r="B14" s="12"/>
      <c r="C14" s="36"/>
      <c r="D14" s="15"/>
      <c r="E14" s="84"/>
      <c r="F14" s="26"/>
      <c r="G14" s="26"/>
      <c r="H14" s="26"/>
      <c r="I14" s="26"/>
      <c r="J14" s="117"/>
      <c r="K14" s="26"/>
      <c r="L14" s="28"/>
    </row>
    <row r="15" spans="1:13" ht="17.25" customHeight="1" x14ac:dyDescent="0.2">
      <c r="A15" s="22"/>
      <c r="B15" s="12"/>
      <c r="C15" s="36"/>
      <c r="D15" s="120">
        <f>SUMIF(J5:J11,"&gt;0")</f>
        <v>352</v>
      </c>
      <c r="E15" s="84"/>
      <c r="F15" s="29" t="s">
        <v>10</v>
      </c>
      <c r="G15" s="12"/>
      <c r="H15" s="12"/>
      <c r="I15" s="28"/>
      <c r="J15" s="128"/>
      <c r="K15" s="129"/>
      <c r="L15" s="130"/>
    </row>
    <row r="16" spans="1:13" ht="17.25" customHeight="1" x14ac:dyDescent="0.2">
      <c r="A16" s="9" t="s">
        <v>1</v>
      </c>
      <c r="B16" s="12"/>
      <c r="C16" s="36"/>
      <c r="D16" s="30"/>
      <c r="E16" s="84"/>
      <c r="F16" s="12"/>
      <c r="G16" s="12"/>
      <c r="H16" s="12"/>
      <c r="I16" s="28"/>
      <c r="J16" s="118"/>
      <c r="K16" s="31"/>
      <c r="L16" s="31"/>
    </row>
    <row r="17" spans="1:12" ht="17.25" customHeight="1" x14ac:dyDescent="0.2">
      <c r="A17" s="22"/>
      <c r="B17" s="12"/>
      <c r="C17" s="36"/>
      <c r="D17" s="81"/>
      <c r="E17" s="84"/>
      <c r="F17" s="29" t="s">
        <v>9</v>
      </c>
      <c r="G17" s="12"/>
      <c r="H17" s="12"/>
      <c r="I17" s="28"/>
      <c r="J17" s="128"/>
      <c r="K17" s="129"/>
      <c r="L17" s="130"/>
    </row>
    <row r="18" spans="1:12" ht="17.25" customHeight="1" x14ac:dyDescent="0.2">
      <c r="A18" s="1"/>
      <c r="B18" s="5"/>
      <c r="C18" s="37"/>
      <c r="D18" s="13"/>
      <c r="E18" s="84"/>
      <c r="F18" s="5"/>
      <c r="G18" s="127"/>
      <c r="H18" s="127"/>
      <c r="I18" s="127"/>
      <c r="J18" s="127"/>
      <c r="K18" s="127"/>
      <c r="L18" s="127"/>
    </row>
    <row r="19" spans="1:12" ht="17.25" customHeight="1" x14ac:dyDescent="0.2">
      <c r="A19" s="1"/>
      <c r="B19" s="5"/>
      <c r="C19" s="37"/>
      <c r="D19" s="13"/>
      <c r="E19" s="84"/>
      <c r="F19" s="5"/>
      <c r="G19" s="5"/>
      <c r="H19" s="5"/>
      <c r="I19" s="4"/>
      <c r="K19" s="4"/>
      <c r="L19" s="4"/>
    </row>
    <row r="20" spans="1:12" ht="17.25" customHeight="1" x14ac:dyDescent="0.2">
      <c r="A20" s="2" t="s">
        <v>2</v>
      </c>
      <c r="B20" s="5"/>
      <c r="C20" s="37"/>
      <c r="D20" s="13"/>
      <c r="E20" s="84"/>
      <c r="F20" s="5"/>
      <c r="G20" s="5"/>
      <c r="H20" s="5"/>
      <c r="I20" s="4"/>
      <c r="J20" s="124"/>
      <c r="K20" s="125"/>
      <c r="L20" s="126"/>
    </row>
    <row r="21" spans="1:12" ht="17.25" customHeight="1" x14ac:dyDescent="0.2">
      <c r="A21" s="1"/>
      <c r="B21" s="5"/>
      <c r="C21" s="138" t="s">
        <v>205</v>
      </c>
      <c r="D21" s="138"/>
      <c r="E21" s="107"/>
      <c r="F21" s="3"/>
      <c r="G21" s="123" t="s">
        <v>206</v>
      </c>
      <c r="H21" s="123"/>
      <c r="I21" s="123"/>
      <c r="J21" s="123"/>
      <c r="K21" s="123"/>
      <c r="L21" s="123"/>
    </row>
    <row r="22" spans="1:12" ht="17.25" customHeight="1" x14ac:dyDescent="0.2">
      <c r="B22" s="5"/>
      <c r="C22" s="137" t="s">
        <v>14</v>
      </c>
      <c r="D22" s="137"/>
      <c r="E22" s="108"/>
      <c r="F22" s="6"/>
      <c r="G22" s="137"/>
      <c r="H22" s="137"/>
      <c r="I22" s="137"/>
      <c r="J22" s="137"/>
      <c r="K22" s="137"/>
      <c r="L22" s="137"/>
    </row>
  </sheetData>
  <mergeCells count="24">
    <mergeCell ref="K2:L4"/>
    <mergeCell ref="K6:L6"/>
    <mergeCell ref="J2:J4"/>
    <mergeCell ref="K10:L10"/>
    <mergeCell ref="K5:L5"/>
    <mergeCell ref="K7:L7"/>
    <mergeCell ref="C22:D22"/>
    <mergeCell ref="G22:L22"/>
    <mergeCell ref="C21:D21"/>
    <mergeCell ref="B2:B4"/>
    <mergeCell ref="C2:C4"/>
    <mergeCell ref="F3:G3"/>
    <mergeCell ref="F2:I2"/>
    <mergeCell ref="D3:D4"/>
    <mergeCell ref="E3:E4"/>
    <mergeCell ref="H3:I3"/>
    <mergeCell ref="K9:L9"/>
    <mergeCell ref="K11:L11"/>
    <mergeCell ref="K8:L8"/>
    <mergeCell ref="G21:L21"/>
    <mergeCell ref="J20:L20"/>
    <mergeCell ref="G18:L18"/>
    <mergeCell ref="J15:L15"/>
    <mergeCell ref="J17:L17"/>
  </mergeCells>
  <phoneticPr fontId="0" type="noConversion"/>
  <pageMargins left="0.7" right="0.7" top="0.75" bottom="0.75" header="0.3" footer="0.3"/>
  <pageSetup paperSize="9" scale="90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8"/>
  <sheetViews>
    <sheetView zoomScaleNormal="100" workbookViewId="0">
      <selection activeCell="C2" sqref="C2"/>
    </sheetView>
  </sheetViews>
  <sheetFormatPr defaultRowHeight="12.75" x14ac:dyDescent="0.2"/>
  <cols>
    <col min="3" max="3" width="52.85546875" style="93" customWidth="1"/>
    <col min="4" max="4" width="20.85546875" customWidth="1"/>
  </cols>
  <sheetData>
    <row r="1" spans="1:10" x14ac:dyDescent="0.2">
      <c r="A1" s="39" t="s">
        <v>40</v>
      </c>
      <c r="B1" s="40" t="s">
        <v>41</v>
      </c>
      <c r="C1" s="87" t="s">
        <v>42</v>
      </c>
      <c r="D1" s="39" t="s">
        <v>43</v>
      </c>
      <c r="E1" s="39" t="s">
        <v>44</v>
      </c>
      <c r="F1" s="40" t="s">
        <v>45</v>
      </c>
      <c r="G1" s="39" t="s">
        <v>46</v>
      </c>
      <c r="H1" s="39" t="s">
        <v>47</v>
      </c>
      <c r="I1" s="39" t="s">
        <v>48</v>
      </c>
      <c r="J1" s="41"/>
    </row>
    <row r="2" spans="1:10" ht="14.25" customHeight="1" x14ac:dyDescent="0.2">
      <c r="A2" s="42">
        <v>870</v>
      </c>
      <c r="B2" s="43">
        <v>1</v>
      </c>
      <c r="C2" s="88" t="s">
        <v>49</v>
      </c>
      <c r="D2" s="44">
        <v>83836124045</v>
      </c>
      <c r="E2" s="45" t="s">
        <v>50</v>
      </c>
      <c r="F2" s="46">
        <v>6</v>
      </c>
      <c r="G2" s="42" t="s">
        <v>51</v>
      </c>
      <c r="H2" s="47" t="s">
        <v>52</v>
      </c>
      <c r="I2" s="42">
        <v>1</v>
      </c>
      <c r="J2" s="48">
        <f>F2*2</f>
        <v>12</v>
      </c>
    </row>
    <row r="3" spans="1:10" ht="15" x14ac:dyDescent="0.2">
      <c r="A3" s="49">
        <v>870</v>
      </c>
      <c r="B3" s="43">
        <v>2</v>
      </c>
      <c r="C3" s="85" t="s">
        <v>53</v>
      </c>
      <c r="D3" s="50">
        <v>89139014756</v>
      </c>
      <c r="E3" s="51" t="s">
        <v>50</v>
      </c>
      <c r="F3" s="52">
        <v>24</v>
      </c>
      <c r="G3" s="49" t="s">
        <v>54</v>
      </c>
      <c r="H3" s="53" t="s">
        <v>55</v>
      </c>
      <c r="I3" s="49">
        <v>2</v>
      </c>
      <c r="J3" s="54">
        <f>F3*2</f>
        <v>48</v>
      </c>
    </row>
    <row r="4" spans="1:10" ht="15" x14ac:dyDescent="0.2">
      <c r="A4" s="55">
        <v>870</v>
      </c>
      <c r="B4" s="43">
        <v>3</v>
      </c>
      <c r="C4" s="89" t="s">
        <v>37</v>
      </c>
      <c r="D4" s="56">
        <v>83833451058</v>
      </c>
      <c r="E4" s="57" t="s">
        <v>50</v>
      </c>
      <c r="F4" s="58">
        <v>30</v>
      </c>
      <c r="G4" s="55" t="s">
        <v>56</v>
      </c>
      <c r="H4" s="59" t="s">
        <v>55</v>
      </c>
      <c r="I4" s="55">
        <v>1</v>
      </c>
      <c r="J4" s="48">
        <f>F4*2</f>
        <v>60</v>
      </c>
    </row>
    <row r="5" spans="1:10" ht="15" x14ac:dyDescent="0.2">
      <c r="A5" s="49">
        <v>870</v>
      </c>
      <c r="B5" s="43">
        <v>4</v>
      </c>
      <c r="C5" s="85" t="s">
        <v>57</v>
      </c>
      <c r="D5" s="50">
        <v>83833031683</v>
      </c>
      <c r="E5" s="51" t="s">
        <v>50</v>
      </c>
      <c r="F5" s="52">
        <v>18.600000000000001</v>
      </c>
      <c r="G5" s="49" t="s">
        <v>54</v>
      </c>
      <c r="H5" s="53" t="s">
        <v>55</v>
      </c>
      <c r="I5" s="49">
        <v>1</v>
      </c>
      <c r="J5" s="54">
        <v>38</v>
      </c>
    </row>
    <row r="6" spans="1:10" ht="15" x14ac:dyDescent="0.2">
      <c r="A6" s="42">
        <v>870</v>
      </c>
      <c r="B6" s="43">
        <v>5</v>
      </c>
      <c r="C6" s="88" t="s">
        <v>58</v>
      </c>
      <c r="D6" s="44">
        <v>83833521652</v>
      </c>
      <c r="E6" s="45" t="s">
        <v>50</v>
      </c>
      <c r="F6" s="46">
        <v>13.44</v>
      </c>
      <c r="G6" s="42" t="s">
        <v>56</v>
      </c>
      <c r="H6" s="47" t="s">
        <v>55</v>
      </c>
      <c r="I6" s="42">
        <v>2</v>
      </c>
      <c r="J6" s="48">
        <v>26</v>
      </c>
    </row>
    <row r="7" spans="1:10" ht="15" x14ac:dyDescent="0.2">
      <c r="A7" s="49">
        <v>870</v>
      </c>
      <c r="B7" s="43">
        <v>6</v>
      </c>
      <c r="C7" s="85" t="s">
        <v>59</v>
      </c>
      <c r="D7" s="50">
        <v>83834150432</v>
      </c>
      <c r="E7" s="51" t="s">
        <v>50</v>
      </c>
      <c r="F7" s="52">
        <v>46.8</v>
      </c>
      <c r="G7" s="49" t="s">
        <v>56</v>
      </c>
      <c r="H7" s="53" t="s">
        <v>55</v>
      </c>
      <c r="I7" s="49">
        <v>2</v>
      </c>
      <c r="J7" s="54">
        <v>94</v>
      </c>
    </row>
    <row r="8" spans="1:10" ht="15" x14ac:dyDescent="0.2">
      <c r="A8" s="55">
        <v>870</v>
      </c>
      <c r="B8" s="43">
        <v>7</v>
      </c>
      <c r="C8" s="89" t="s">
        <v>60</v>
      </c>
      <c r="D8" s="56">
        <v>83832621063</v>
      </c>
      <c r="E8" s="57" t="s">
        <v>50</v>
      </c>
      <c r="F8" s="58">
        <v>7.5119999999999996</v>
      </c>
      <c r="G8" s="55" t="s">
        <v>54</v>
      </c>
      <c r="H8" s="59" t="s">
        <v>55</v>
      </c>
      <c r="I8" s="55">
        <v>1</v>
      </c>
      <c r="J8" s="48">
        <v>16</v>
      </c>
    </row>
    <row r="9" spans="1:10" ht="15" x14ac:dyDescent="0.2">
      <c r="A9" s="49">
        <v>870</v>
      </c>
      <c r="B9" s="43">
        <v>8</v>
      </c>
      <c r="C9" s="85" t="s">
        <v>33</v>
      </c>
      <c r="D9" s="50">
        <v>83832743301</v>
      </c>
      <c r="E9" s="51" t="s">
        <v>50</v>
      </c>
      <c r="F9" s="52">
        <v>11.735999999999999</v>
      </c>
      <c r="G9" s="49" t="s">
        <v>54</v>
      </c>
      <c r="H9" s="53" t="s">
        <v>55</v>
      </c>
      <c r="I9" s="49">
        <v>2</v>
      </c>
      <c r="J9" s="54">
        <v>24</v>
      </c>
    </row>
    <row r="10" spans="1:10" ht="15" x14ac:dyDescent="0.2">
      <c r="A10" s="42">
        <v>870</v>
      </c>
      <c r="B10" s="43">
        <v>9</v>
      </c>
      <c r="C10" s="88" t="s">
        <v>34</v>
      </c>
      <c r="D10" s="44">
        <v>83833172818</v>
      </c>
      <c r="E10" s="45" t="s">
        <v>50</v>
      </c>
      <c r="F10" s="46">
        <v>12.876000000000001</v>
      </c>
      <c r="G10" s="42" t="s">
        <v>54</v>
      </c>
      <c r="H10" s="47" t="s">
        <v>55</v>
      </c>
      <c r="I10" s="42">
        <v>2</v>
      </c>
      <c r="J10" s="48">
        <v>26</v>
      </c>
    </row>
    <row r="11" spans="1:10" ht="15" x14ac:dyDescent="0.2">
      <c r="A11" s="49">
        <v>870</v>
      </c>
      <c r="B11" s="43">
        <v>11</v>
      </c>
      <c r="C11" s="85" t="s">
        <v>35</v>
      </c>
      <c r="D11" s="50">
        <v>89137307124</v>
      </c>
      <c r="E11" s="51" t="s">
        <v>50</v>
      </c>
      <c r="F11" s="52">
        <v>31.716000000000001</v>
      </c>
      <c r="G11" s="49" t="s">
        <v>56</v>
      </c>
      <c r="H11" s="53" t="s">
        <v>55</v>
      </c>
      <c r="I11" s="49">
        <v>1</v>
      </c>
      <c r="J11" s="54">
        <v>64</v>
      </c>
    </row>
    <row r="12" spans="1:10" ht="15" x14ac:dyDescent="0.2">
      <c r="A12" s="55">
        <v>870</v>
      </c>
      <c r="B12" s="43">
        <v>12</v>
      </c>
      <c r="C12" s="89" t="s">
        <v>61</v>
      </c>
      <c r="D12" s="56">
        <v>83833536761</v>
      </c>
      <c r="E12" s="57" t="s">
        <v>50</v>
      </c>
      <c r="F12" s="58">
        <v>8.088000000000001</v>
      </c>
      <c r="G12" s="55" t="s">
        <v>56</v>
      </c>
      <c r="H12" s="59" t="s">
        <v>55</v>
      </c>
      <c r="I12" s="55">
        <v>2</v>
      </c>
      <c r="J12" s="48">
        <v>16</v>
      </c>
    </row>
    <row r="13" spans="1:10" ht="15" x14ac:dyDescent="0.2">
      <c r="A13" s="49">
        <v>870</v>
      </c>
      <c r="B13" s="43">
        <v>14</v>
      </c>
      <c r="C13" s="85" t="s">
        <v>62</v>
      </c>
      <c r="D13" s="50">
        <v>83836223886</v>
      </c>
      <c r="E13" s="51" t="s">
        <v>50</v>
      </c>
      <c r="F13" s="52">
        <v>18</v>
      </c>
      <c r="G13" s="49" t="s">
        <v>54</v>
      </c>
      <c r="H13" s="53" t="s">
        <v>52</v>
      </c>
      <c r="I13" s="49">
        <v>2</v>
      </c>
      <c r="J13" s="54">
        <f>F13*2</f>
        <v>36</v>
      </c>
    </row>
    <row r="14" spans="1:10" ht="15" x14ac:dyDescent="0.2">
      <c r="A14" s="42">
        <v>870</v>
      </c>
      <c r="B14" s="43">
        <v>15</v>
      </c>
      <c r="C14" s="88" t="s">
        <v>63</v>
      </c>
      <c r="D14" s="44">
        <v>83836251148</v>
      </c>
      <c r="E14" s="45" t="s">
        <v>50</v>
      </c>
      <c r="F14" s="46">
        <v>24</v>
      </c>
      <c r="G14" s="42" t="s">
        <v>54</v>
      </c>
      <c r="H14" s="47" t="s">
        <v>52</v>
      </c>
      <c r="I14" s="42">
        <v>1</v>
      </c>
      <c r="J14" s="48">
        <f>F14*2</f>
        <v>48</v>
      </c>
    </row>
    <row r="15" spans="1:10" ht="15" x14ac:dyDescent="0.2">
      <c r="A15" s="49">
        <v>870</v>
      </c>
      <c r="B15" s="43">
        <v>16</v>
      </c>
      <c r="C15" s="85" t="s">
        <v>64</v>
      </c>
      <c r="D15" s="50">
        <v>83833148325</v>
      </c>
      <c r="E15" s="51" t="s">
        <v>50</v>
      </c>
      <c r="F15" s="52">
        <v>10.416</v>
      </c>
      <c r="G15" s="49" t="s">
        <v>56</v>
      </c>
      <c r="H15" s="53" t="s">
        <v>55</v>
      </c>
      <c r="I15" s="49">
        <v>2</v>
      </c>
      <c r="J15" s="54">
        <v>20</v>
      </c>
    </row>
    <row r="16" spans="1:10" ht="15" x14ac:dyDescent="0.2">
      <c r="A16" s="55">
        <v>870</v>
      </c>
      <c r="B16" s="43">
        <v>17</v>
      </c>
      <c r="C16" s="89" t="s">
        <v>65</v>
      </c>
      <c r="D16" s="56">
        <v>83832245310</v>
      </c>
      <c r="E16" s="57" t="s">
        <v>50</v>
      </c>
      <c r="F16" s="58">
        <v>1.6559999999999999</v>
      </c>
      <c r="G16" s="55" t="s">
        <v>56</v>
      </c>
      <c r="H16" s="59" t="s">
        <v>55</v>
      </c>
      <c r="I16" s="55">
        <v>4</v>
      </c>
      <c r="J16" s="48">
        <v>4</v>
      </c>
    </row>
    <row r="17" spans="1:10" ht="15" x14ac:dyDescent="0.2">
      <c r="A17" s="49">
        <v>870</v>
      </c>
      <c r="B17" s="43">
        <v>18</v>
      </c>
      <c r="C17" s="85" t="s">
        <v>66</v>
      </c>
      <c r="D17" s="50">
        <v>83832678731</v>
      </c>
      <c r="E17" s="51" t="s">
        <v>50</v>
      </c>
      <c r="F17" s="52">
        <v>7.6920000000000002</v>
      </c>
      <c r="G17" s="49" t="s">
        <v>56</v>
      </c>
      <c r="H17" s="53" t="s">
        <v>55</v>
      </c>
      <c r="I17" s="49">
        <v>2</v>
      </c>
      <c r="J17" s="54">
        <v>16</v>
      </c>
    </row>
    <row r="18" spans="1:10" ht="15" x14ac:dyDescent="0.2">
      <c r="A18" s="42">
        <v>870</v>
      </c>
      <c r="B18" s="43">
        <v>19</v>
      </c>
      <c r="C18" s="88" t="s">
        <v>31</v>
      </c>
      <c r="D18" s="44">
        <v>89139067313</v>
      </c>
      <c r="E18" s="45" t="s">
        <v>50</v>
      </c>
      <c r="F18" s="46">
        <v>19.536000000000001</v>
      </c>
      <c r="G18" s="42" t="s">
        <v>56</v>
      </c>
      <c r="H18" s="47" t="s">
        <v>55</v>
      </c>
      <c r="I18" s="42">
        <v>2</v>
      </c>
      <c r="J18" s="48">
        <v>40</v>
      </c>
    </row>
    <row r="19" spans="1:10" ht="15" x14ac:dyDescent="0.2">
      <c r="A19" s="49">
        <v>870</v>
      </c>
      <c r="B19" s="43">
        <v>20</v>
      </c>
      <c r="C19" s="85" t="s">
        <v>67</v>
      </c>
      <c r="D19" s="50">
        <v>89139067714</v>
      </c>
      <c r="E19" s="51" t="s">
        <v>50</v>
      </c>
      <c r="F19" s="52">
        <v>5.3760000000000003</v>
      </c>
      <c r="G19" s="49" t="s">
        <v>56</v>
      </c>
      <c r="H19" s="53" t="s">
        <v>55</v>
      </c>
      <c r="I19" s="49">
        <v>2</v>
      </c>
      <c r="J19" s="54">
        <v>10</v>
      </c>
    </row>
    <row r="20" spans="1:10" ht="15" x14ac:dyDescent="0.2">
      <c r="A20" s="55">
        <v>870</v>
      </c>
      <c r="B20" s="43">
        <v>21</v>
      </c>
      <c r="C20" s="89" t="s">
        <v>68</v>
      </c>
      <c r="D20" s="56">
        <v>83833420193</v>
      </c>
      <c r="E20" s="57" t="s">
        <v>50</v>
      </c>
      <c r="F20" s="58">
        <v>15.708</v>
      </c>
      <c r="G20" s="55" t="s">
        <v>56</v>
      </c>
      <c r="H20" s="59" t="s">
        <v>55</v>
      </c>
      <c r="I20" s="55">
        <v>2</v>
      </c>
      <c r="J20" s="48">
        <v>32</v>
      </c>
    </row>
    <row r="21" spans="1:10" ht="15" x14ac:dyDescent="0.2">
      <c r="A21" s="49">
        <v>870</v>
      </c>
      <c r="B21" s="43">
        <v>22</v>
      </c>
      <c r="C21" s="85" t="s">
        <v>69</v>
      </c>
      <c r="D21" s="50">
        <v>89139090976</v>
      </c>
      <c r="E21" s="51" t="s">
        <v>50</v>
      </c>
      <c r="F21" s="52">
        <v>17.832000000000001</v>
      </c>
      <c r="G21" s="49" t="s">
        <v>54</v>
      </c>
      <c r="H21" s="53" t="s">
        <v>55</v>
      </c>
      <c r="I21" s="49">
        <v>2</v>
      </c>
      <c r="J21" s="54">
        <v>36</v>
      </c>
    </row>
    <row r="22" spans="1:10" ht="15" x14ac:dyDescent="0.2">
      <c r="A22" s="42">
        <v>870</v>
      </c>
      <c r="B22" s="43">
        <v>24</v>
      </c>
      <c r="C22" s="88" t="s">
        <v>70</v>
      </c>
      <c r="D22" s="44">
        <v>89137022381</v>
      </c>
      <c r="E22" s="45" t="s">
        <v>50</v>
      </c>
      <c r="F22" s="46">
        <v>4.2240000000000002</v>
      </c>
      <c r="G22" s="42" t="s">
        <v>54</v>
      </c>
      <c r="H22" s="47" t="s">
        <v>55</v>
      </c>
      <c r="I22" s="42">
        <v>1</v>
      </c>
      <c r="J22" s="48">
        <v>8</v>
      </c>
    </row>
    <row r="23" spans="1:10" ht="15" x14ac:dyDescent="0.2">
      <c r="A23" s="49">
        <v>870</v>
      </c>
      <c r="B23" s="43">
        <v>25</v>
      </c>
      <c r="C23" s="85" t="s">
        <v>71</v>
      </c>
      <c r="D23" s="50">
        <v>89139116120</v>
      </c>
      <c r="E23" s="51" t="s">
        <v>50</v>
      </c>
      <c r="F23" s="52">
        <v>13.152000000000001</v>
      </c>
      <c r="G23" s="49" t="s">
        <v>56</v>
      </c>
      <c r="H23" s="53" t="s">
        <v>55</v>
      </c>
      <c r="I23" s="49">
        <v>2</v>
      </c>
      <c r="J23" s="54">
        <v>26</v>
      </c>
    </row>
    <row r="24" spans="1:10" ht="15" x14ac:dyDescent="0.2">
      <c r="A24" s="55">
        <v>870</v>
      </c>
      <c r="B24" s="43">
        <v>26</v>
      </c>
      <c r="C24" s="89" t="s">
        <v>72</v>
      </c>
      <c r="D24" s="56">
        <v>83833066540</v>
      </c>
      <c r="E24" s="57" t="s">
        <v>50</v>
      </c>
      <c r="F24" s="58">
        <v>36.024000000000001</v>
      </c>
      <c r="G24" s="55" t="s">
        <v>56</v>
      </c>
      <c r="H24" s="59" t="s">
        <v>55</v>
      </c>
      <c r="I24" s="55">
        <v>1</v>
      </c>
      <c r="J24" s="48">
        <v>72</v>
      </c>
    </row>
    <row r="25" spans="1:10" ht="15" x14ac:dyDescent="0.2">
      <c r="A25" s="49">
        <v>870</v>
      </c>
      <c r="B25" s="43">
        <v>28</v>
      </c>
      <c r="C25" s="85" t="s">
        <v>73</v>
      </c>
      <c r="D25" s="50">
        <v>83837350937</v>
      </c>
      <c r="E25" s="51" t="s">
        <v>50</v>
      </c>
      <c r="F25" s="52">
        <v>25.212000000000003</v>
      </c>
      <c r="G25" s="49" t="s">
        <v>54</v>
      </c>
      <c r="H25" s="53" t="s">
        <v>55</v>
      </c>
      <c r="I25" s="49">
        <v>2</v>
      </c>
      <c r="J25" s="54">
        <v>50</v>
      </c>
    </row>
    <row r="26" spans="1:10" ht="15" x14ac:dyDescent="0.2">
      <c r="A26" s="42">
        <v>870</v>
      </c>
      <c r="B26" s="43">
        <v>30</v>
      </c>
      <c r="C26" s="88" t="s">
        <v>74</v>
      </c>
      <c r="D26" s="44">
        <v>83833320140</v>
      </c>
      <c r="E26" s="45" t="s">
        <v>50</v>
      </c>
      <c r="F26" s="46">
        <v>28.872</v>
      </c>
      <c r="G26" s="42" t="s">
        <v>56</v>
      </c>
      <c r="H26" s="47" t="s">
        <v>55</v>
      </c>
      <c r="I26" s="42">
        <v>2</v>
      </c>
      <c r="J26" s="48">
        <v>58</v>
      </c>
    </row>
    <row r="27" spans="1:10" ht="15" x14ac:dyDescent="0.2">
      <c r="A27" s="49">
        <v>870</v>
      </c>
      <c r="B27" s="43">
        <v>32</v>
      </c>
      <c r="C27" s="85" t="s">
        <v>75</v>
      </c>
      <c r="D27" s="50">
        <v>83836126069</v>
      </c>
      <c r="E27" s="51" t="s">
        <v>50</v>
      </c>
      <c r="F27" s="52">
        <v>0</v>
      </c>
      <c r="G27" s="49">
        <v>0</v>
      </c>
      <c r="H27" s="53" t="s">
        <v>52</v>
      </c>
      <c r="I27" s="49">
        <v>1</v>
      </c>
      <c r="J27" s="54">
        <f>F27*2</f>
        <v>0</v>
      </c>
    </row>
    <row r="28" spans="1:10" ht="15" x14ac:dyDescent="0.2">
      <c r="A28" s="55">
        <v>870</v>
      </c>
      <c r="B28" s="43">
        <v>33</v>
      </c>
      <c r="C28" s="89" t="s">
        <v>76</v>
      </c>
      <c r="D28" s="56">
        <v>83836021422</v>
      </c>
      <c r="E28" s="57" t="s">
        <v>50</v>
      </c>
      <c r="F28" s="58">
        <v>120</v>
      </c>
      <c r="G28" s="55" t="s">
        <v>54</v>
      </c>
      <c r="H28" s="59" t="s">
        <v>52</v>
      </c>
      <c r="I28" s="55">
        <v>1</v>
      </c>
      <c r="J28" s="48">
        <f>F28*2</f>
        <v>240</v>
      </c>
    </row>
    <row r="29" spans="1:10" ht="15" x14ac:dyDescent="0.2">
      <c r="A29" s="49">
        <v>870</v>
      </c>
      <c r="B29" s="43">
        <v>35</v>
      </c>
      <c r="C29" s="85" t="s">
        <v>77</v>
      </c>
      <c r="D29" s="50">
        <v>83836321485</v>
      </c>
      <c r="E29" s="51" t="s">
        <v>50</v>
      </c>
      <c r="F29" s="52">
        <v>132</v>
      </c>
      <c r="G29" s="49">
        <v>5</v>
      </c>
      <c r="H29" s="53" t="s">
        <v>52</v>
      </c>
      <c r="I29" s="49">
        <v>1</v>
      </c>
      <c r="J29" s="54">
        <f>F29*2</f>
        <v>264</v>
      </c>
    </row>
    <row r="30" spans="1:10" ht="15" x14ac:dyDescent="0.2">
      <c r="A30" s="42">
        <v>870</v>
      </c>
      <c r="B30" s="43">
        <v>37</v>
      </c>
      <c r="C30" s="88" t="s">
        <v>78</v>
      </c>
      <c r="D30" s="44">
        <v>83836123285</v>
      </c>
      <c r="E30" s="45" t="s">
        <v>50</v>
      </c>
      <c r="F30" s="46">
        <v>8.4</v>
      </c>
      <c r="G30" s="42" t="s">
        <v>54</v>
      </c>
      <c r="H30" s="47" t="s">
        <v>52</v>
      </c>
      <c r="I30" s="42">
        <v>1</v>
      </c>
      <c r="J30" s="48">
        <v>16</v>
      </c>
    </row>
    <row r="31" spans="1:10" ht="15" x14ac:dyDescent="0.2">
      <c r="A31" s="49">
        <v>870</v>
      </c>
      <c r="B31" s="43">
        <v>38</v>
      </c>
      <c r="C31" s="85" t="s">
        <v>79</v>
      </c>
      <c r="D31" s="50">
        <v>83835321155</v>
      </c>
      <c r="E31" s="51" t="s">
        <v>50</v>
      </c>
      <c r="F31" s="52">
        <v>60</v>
      </c>
      <c r="G31" s="49" t="s">
        <v>54</v>
      </c>
      <c r="H31" s="53" t="s">
        <v>80</v>
      </c>
      <c r="I31" s="49">
        <v>1</v>
      </c>
      <c r="J31" s="54">
        <f>F31*2</f>
        <v>120</v>
      </c>
    </row>
    <row r="32" spans="1:10" ht="15" x14ac:dyDescent="0.2">
      <c r="A32" s="55">
        <v>870</v>
      </c>
      <c r="B32" s="43">
        <v>40</v>
      </c>
      <c r="C32" s="89" t="s">
        <v>81</v>
      </c>
      <c r="D32" s="56">
        <v>83834922446</v>
      </c>
      <c r="E32" s="57" t="s">
        <v>50</v>
      </c>
      <c r="F32" s="58">
        <v>168</v>
      </c>
      <c r="G32" s="55" t="s">
        <v>54</v>
      </c>
      <c r="H32" s="59" t="s">
        <v>55</v>
      </c>
      <c r="I32" s="55">
        <v>1</v>
      </c>
      <c r="J32" s="48">
        <f>F32*2</f>
        <v>336</v>
      </c>
    </row>
    <row r="33" spans="1:10" ht="15" x14ac:dyDescent="0.2">
      <c r="A33" s="49">
        <v>870</v>
      </c>
      <c r="B33" s="43">
        <v>41</v>
      </c>
      <c r="C33" s="85" t="s">
        <v>82</v>
      </c>
      <c r="D33" s="50">
        <v>83836522825</v>
      </c>
      <c r="E33" s="51" t="s">
        <v>50</v>
      </c>
      <c r="F33" s="52">
        <v>180</v>
      </c>
      <c r="G33" s="49" t="s">
        <v>54</v>
      </c>
      <c r="H33" s="53" t="s">
        <v>52</v>
      </c>
      <c r="I33" s="49">
        <v>2</v>
      </c>
      <c r="J33" s="54">
        <f>F33*2</f>
        <v>360</v>
      </c>
    </row>
    <row r="34" spans="1:10" ht="15" x14ac:dyDescent="0.2">
      <c r="A34" s="42">
        <v>870</v>
      </c>
      <c r="B34" s="43">
        <v>42</v>
      </c>
      <c r="C34" s="88" t="s">
        <v>30</v>
      </c>
      <c r="D34" s="44">
        <v>83834320235</v>
      </c>
      <c r="E34" s="45" t="s">
        <v>50</v>
      </c>
      <c r="F34" s="46">
        <v>57.6</v>
      </c>
      <c r="G34" s="42" t="s">
        <v>51</v>
      </c>
      <c r="H34" s="47" t="s">
        <v>55</v>
      </c>
      <c r="I34" s="42">
        <v>2</v>
      </c>
      <c r="J34" s="48">
        <v>116</v>
      </c>
    </row>
    <row r="35" spans="1:10" ht="15" x14ac:dyDescent="0.2">
      <c r="A35" s="49">
        <v>870</v>
      </c>
      <c r="B35" s="43">
        <v>44</v>
      </c>
      <c r="C35" s="85" t="s">
        <v>83</v>
      </c>
      <c r="D35" s="50">
        <v>89139090964</v>
      </c>
      <c r="E35" s="51" t="s">
        <v>50</v>
      </c>
      <c r="F35" s="52">
        <v>18</v>
      </c>
      <c r="G35" s="49" t="s">
        <v>54</v>
      </c>
      <c r="H35" s="53" t="s">
        <v>52</v>
      </c>
      <c r="I35" s="49">
        <v>2</v>
      </c>
      <c r="J35" s="54">
        <f>F35*2</f>
        <v>36</v>
      </c>
    </row>
    <row r="36" spans="1:10" ht="15" x14ac:dyDescent="0.2">
      <c r="A36" s="55">
        <v>870</v>
      </c>
      <c r="B36" s="43">
        <v>45</v>
      </c>
      <c r="C36" s="89" t="s">
        <v>84</v>
      </c>
      <c r="D36" s="56">
        <v>83834368085</v>
      </c>
      <c r="E36" s="57" t="s">
        <v>50</v>
      </c>
      <c r="F36" s="58">
        <v>55.2</v>
      </c>
      <c r="G36" s="55" t="s">
        <v>51</v>
      </c>
      <c r="H36" s="59" t="s">
        <v>55</v>
      </c>
      <c r="I36" s="55">
        <v>2</v>
      </c>
      <c r="J36" s="48">
        <v>110</v>
      </c>
    </row>
    <row r="37" spans="1:10" ht="15" x14ac:dyDescent="0.2">
      <c r="A37" s="49">
        <v>870</v>
      </c>
      <c r="B37" s="43">
        <v>46</v>
      </c>
      <c r="C37" s="85" t="s">
        <v>85</v>
      </c>
      <c r="D37" s="50">
        <v>83835533587</v>
      </c>
      <c r="E37" s="51" t="s">
        <v>50</v>
      </c>
      <c r="F37" s="52">
        <v>1.2</v>
      </c>
      <c r="G37" s="49" t="s">
        <v>54</v>
      </c>
      <c r="H37" s="53" t="s">
        <v>80</v>
      </c>
      <c r="I37" s="49">
        <v>1</v>
      </c>
      <c r="J37" s="54">
        <v>2</v>
      </c>
    </row>
    <row r="38" spans="1:10" ht="15" x14ac:dyDescent="0.2">
      <c r="A38" s="42">
        <v>870</v>
      </c>
      <c r="B38" s="43">
        <v>50</v>
      </c>
      <c r="C38" s="88" t="s">
        <v>86</v>
      </c>
      <c r="D38" s="44">
        <v>83836522132</v>
      </c>
      <c r="E38" s="45" t="s">
        <v>50</v>
      </c>
      <c r="F38" s="46">
        <v>186</v>
      </c>
      <c r="G38" s="42" t="s">
        <v>54</v>
      </c>
      <c r="H38" s="47" t="s">
        <v>52</v>
      </c>
      <c r="I38" s="42">
        <v>1</v>
      </c>
      <c r="J38" s="48">
        <f>F38*2</f>
        <v>372</v>
      </c>
    </row>
    <row r="39" spans="1:10" ht="15" x14ac:dyDescent="0.2">
      <c r="A39" s="49">
        <v>870</v>
      </c>
      <c r="B39" s="43">
        <v>51</v>
      </c>
      <c r="C39" s="85" t="s">
        <v>87</v>
      </c>
      <c r="D39" s="50">
        <v>83835125584</v>
      </c>
      <c r="E39" s="51" t="s">
        <v>50</v>
      </c>
      <c r="F39" s="52">
        <v>68.400000000000006</v>
      </c>
      <c r="G39" s="49" t="s">
        <v>51</v>
      </c>
      <c r="H39" s="53" t="s">
        <v>55</v>
      </c>
      <c r="I39" s="49">
        <v>1</v>
      </c>
      <c r="J39" s="54">
        <v>136</v>
      </c>
    </row>
    <row r="40" spans="1:10" ht="15" x14ac:dyDescent="0.2">
      <c r="A40" s="55">
        <v>870</v>
      </c>
      <c r="B40" s="43">
        <v>52</v>
      </c>
      <c r="C40" s="89" t="s">
        <v>88</v>
      </c>
      <c r="D40" s="56">
        <v>83835124331</v>
      </c>
      <c r="E40" s="57" t="s">
        <v>50</v>
      </c>
      <c r="F40" s="58">
        <v>63.6</v>
      </c>
      <c r="G40" s="55" t="s">
        <v>51</v>
      </c>
      <c r="H40" s="59" t="s">
        <v>55</v>
      </c>
      <c r="I40" s="55">
        <v>2</v>
      </c>
      <c r="J40" s="48">
        <v>128</v>
      </c>
    </row>
    <row r="41" spans="1:10" ht="15" x14ac:dyDescent="0.2">
      <c r="A41" s="49">
        <v>870</v>
      </c>
      <c r="B41" s="43">
        <v>53</v>
      </c>
      <c r="C41" s="85" t="s">
        <v>89</v>
      </c>
      <c r="D41" s="50">
        <v>83835821054</v>
      </c>
      <c r="E41" s="51" t="s">
        <v>50</v>
      </c>
      <c r="F41" s="52">
        <v>108</v>
      </c>
      <c r="G41" s="49" t="s">
        <v>54</v>
      </c>
      <c r="H41" s="53" t="s">
        <v>80</v>
      </c>
      <c r="I41" s="49">
        <v>1</v>
      </c>
      <c r="J41" s="54">
        <f>F41*2</f>
        <v>216</v>
      </c>
    </row>
    <row r="42" spans="1:10" ht="15" x14ac:dyDescent="0.2">
      <c r="A42" s="42">
        <v>870</v>
      </c>
      <c r="B42" s="43">
        <v>60</v>
      </c>
      <c r="C42" s="88" t="s">
        <v>90</v>
      </c>
      <c r="D42" s="44">
        <v>83835742366</v>
      </c>
      <c r="E42" s="45" t="s">
        <v>50</v>
      </c>
      <c r="F42" s="46">
        <v>123.6</v>
      </c>
      <c r="G42" s="42" t="s">
        <v>51</v>
      </c>
      <c r="H42" s="47" t="s">
        <v>80</v>
      </c>
      <c r="I42" s="42">
        <v>1</v>
      </c>
      <c r="J42" s="48">
        <v>248</v>
      </c>
    </row>
    <row r="43" spans="1:10" ht="15" x14ac:dyDescent="0.2">
      <c r="A43" s="49">
        <v>870</v>
      </c>
      <c r="B43" s="43">
        <v>63</v>
      </c>
      <c r="C43" s="85" t="s">
        <v>91</v>
      </c>
      <c r="D43" s="50">
        <v>83836421142</v>
      </c>
      <c r="E43" s="51" t="s">
        <v>50</v>
      </c>
      <c r="F43" s="52">
        <v>228</v>
      </c>
      <c r="G43" s="49" t="s">
        <v>54</v>
      </c>
      <c r="H43" s="53" t="s">
        <v>52</v>
      </c>
      <c r="I43" s="49">
        <v>1</v>
      </c>
      <c r="J43" s="60">
        <f>F43*2</f>
        <v>456</v>
      </c>
    </row>
    <row r="44" spans="1:10" ht="15" x14ac:dyDescent="0.2">
      <c r="A44" s="55">
        <v>870</v>
      </c>
      <c r="B44" s="43">
        <v>68</v>
      </c>
      <c r="C44" s="89" t="s">
        <v>92</v>
      </c>
      <c r="D44" s="56">
        <v>83836621809</v>
      </c>
      <c r="E44" s="57" t="s">
        <v>50</v>
      </c>
      <c r="F44" s="58">
        <v>275</v>
      </c>
      <c r="G44" s="55" t="s">
        <v>54</v>
      </c>
      <c r="H44" s="59" t="s">
        <v>52</v>
      </c>
      <c r="I44" s="55">
        <v>1</v>
      </c>
      <c r="J44" s="48">
        <f>F44*2</f>
        <v>550</v>
      </c>
    </row>
    <row r="45" spans="1:10" ht="15" x14ac:dyDescent="0.2">
      <c r="A45" s="49">
        <v>870</v>
      </c>
      <c r="B45" s="43">
        <v>69</v>
      </c>
      <c r="C45" s="85" t="s">
        <v>93</v>
      </c>
      <c r="D45" s="50">
        <v>83834026384</v>
      </c>
      <c r="E45" s="51" t="s">
        <v>50</v>
      </c>
      <c r="F45" s="52">
        <v>84</v>
      </c>
      <c r="G45" s="49" t="s">
        <v>51</v>
      </c>
      <c r="H45" s="53" t="s">
        <v>55</v>
      </c>
      <c r="I45" s="49">
        <v>1</v>
      </c>
      <c r="J45" s="54">
        <f>F45*2</f>
        <v>168</v>
      </c>
    </row>
    <row r="46" spans="1:10" ht="15" x14ac:dyDescent="0.2">
      <c r="A46" s="42">
        <v>870</v>
      </c>
      <c r="B46" s="43">
        <v>71</v>
      </c>
      <c r="C46" s="88" t="s">
        <v>94</v>
      </c>
      <c r="D46" s="44">
        <v>83836921903</v>
      </c>
      <c r="E46" s="45" t="s">
        <v>50</v>
      </c>
      <c r="F46" s="46">
        <v>168</v>
      </c>
      <c r="G46" s="42" t="s">
        <v>54</v>
      </c>
      <c r="H46" s="47" t="s">
        <v>52</v>
      </c>
      <c r="I46" s="42">
        <v>1</v>
      </c>
      <c r="J46" s="48">
        <f>F46*2</f>
        <v>336</v>
      </c>
    </row>
    <row r="47" spans="1:10" ht="15" x14ac:dyDescent="0.2">
      <c r="A47" s="49">
        <v>870</v>
      </c>
      <c r="B47" s="43">
        <v>72</v>
      </c>
      <c r="C47" s="85" t="s">
        <v>95</v>
      </c>
      <c r="D47" s="50">
        <v>83836721937</v>
      </c>
      <c r="E47" s="51" t="s">
        <v>50</v>
      </c>
      <c r="F47" s="52">
        <v>120</v>
      </c>
      <c r="G47" s="49" t="s">
        <v>54</v>
      </c>
      <c r="H47" s="53" t="s">
        <v>52</v>
      </c>
      <c r="I47" s="49">
        <v>1</v>
      </c>
      <c r="J47" s="54">
        <f>F47*2</f>
        <v>240</v>
      </c>
    </row>
    <row r="48" spans="1:10" ht="15" x14ac:dyDescent="0.2">
      <c r="A48" s="55">
        <v>870</v>
      </c>
      <c r="B48" s="43">
        <v>74</v>
      </c>
      <c r="C48" s="89" t="s">
        <v>96</v>
      </c>
      <c r="D48" s="56">
        <v>83834522267</v>
      </c>
      <c r="E48" s="57" t="s">
        <v>50</v>
      </c>
      <c r="F48" s="58">
        <v>117.6</v>
      </c>
      <c r="G48" s="55" t="s">
        <v>51</v>
      </c>
      <c r="H48" s="59" t="s">
        <v>55</v>
      </c>
      <c r="I48" s="55">
        <v>2</v>
      </c>
      <c r="J48" s="48">
        <v>236</v>
      </c>
    </row>
    <row r="49" spans="1:10" ht="15" x14ac:dyDescent="0.2">
      <c r="A49" s="49">
        <v>870</v>
      </c>
      <c r="B49" s="43">
        <v>76</v>
      </c>
      <c r="C49" s="85" t="s">
        <v>97</v>
      </c>
      <c r="D49" s="50">
        <v>83834522259</v>
      </c>
      <c r="E49" s="51" t="s">
        <v>50</v>
      </c>
      <c r="F49" s="52">
        <v>124.8</v>
      </c>
      <c r="G49" s="49" t="s">
        <v>51</v>
      </c>
      <c r="H49" s="53" t="s">
        <v>55</v>
      </c>
      <c r="I49" s="49">
        <v>1</v>
      </c>
      <c r="J49" s="54">
        <v>250</v>
      </c>
    </row>
    <row r="50" spans="1:10" ht="15" x14ac:dyDescent="0.2">
      <c r="A50" s="42">
        <v>870</v>
      </c>
      <c r="B50" s="43">
        <v>77</v>
      </c>
      <c r="C50" s="88" t="s">
        <v>98</v>
      </c>
      <c r="D50" s="44">
        <v>83834562249</v>
      </c>
      <c r="E50" s="45" t="s">
        <v>50</v>
      </c>
      <c r="F50" s="46">
        <v>110</v>
      </c>
      <c r="G50" s="42" t="s">
        <v>51</v>
      </c>
      <c r="H50" s="47" t="s">
        <v>55</v>
      </c>
      <c r="I50" s="42">
        <v>1</v>
      </c>
      <c r="J50" s="48">
        <f>F50*2</f>
        <v>220</v>
      </c>
    </row>
    <row r="51" spans="1:10" x14ac:dyDescent="0.2">
      <c r="A51" s="61">
        <v>870</v>
      </c>
      <c r="B51" s="48">
        <v>78</v>
      </c>
      <c r="C51" s="90" t="s">
        <v>99</v>
      </c>
      <c r="D51" s="41"/>
      <c r="E51" s="41"/>
      <c r="F51" s="48">
        <v>127</v>
      </c>
      <c r="G51" s="41"/>
      <c r="H51" s="41"/>
      <c r="I51" s="41"/>
      <c r="J51" s="41">
        <f>F51*2</f>
        <v>254</v>
      </c>
    </row>
    <row r="52" spans="1:10" ht="15" x14ac:dyDescent="0.2">
      <c r="A52" s="49">
        <v>870</v>
      </c>
      <c r="B52" s="43">
        <v>80</v>
      </c>
      <c r="C52" s="85" t="s">
        <v>100</v>
      </c>
      <c r="D52" s="50">
        <v>83835943322</v>
      </c>
      <c r="E52" s="51" t="s">
        <v>50</v>
      </c>
      <c r="F52" s="52">
        <v>75.599999999999994</v>
      </c>
      <c r="G52" s="49" t="s">
        <v>51</v>
      </c>
      <c r="H52" s="53" t="s">
        <v>55</v>
      </c>
      <c r="I52" s="49">
        <v>1</v>
      </c>
      <c r="J52" s="54">
        <v>152</v>
      </c>
    </row>
    <row r="53" spans="1:10" ht="15" x14ac:dyDescent="0.2">
      <c r="A53" s="55">
        <v>870</v>
      </c>
      <c r="B53" s="43">
        <v>86</v>
      </c>
      <c r="C53" s="89" t="s">
        <v>101</v>
      </c>
      <c r="D53" s="56">
        <v>83835021345</v>
      </c>
      <c r="E53" s="57" t="s">
        <v>50</v>
      </c>
      <c r="F53" s="58">
        <v>210</v>
      </c>
      <c r="G53" s="55" t="s">
        <v>54</v>
      </c>
      <c r="H53" s="59" t="s">
        <v>52</v>
      </c>
      <c r="I53" s="55">
        <v>1</v>
      </c>
      <c r="J53" s="48">
        <f>F53*2</f>
        <v>420</v>
      </c>
    </row>
    <row r="54" spans="1:10" ht="15" x14ac:dyDescent="0.2">
      <c r="A54" s="49">
        <v>870</v>
      </c>
      <c r="B54" s="43">
        <v>89</v>
      </c>
      <c r="C54" s="85" t="s">
        <v>102</v>
      </c>
      <c r="D54" s="50">
        <v>83835924420</v>
      </c>
      <c r="E54" s="51" t="s">
        <v>50</v>
      </c>
      <c r="F54" s="52">
        <v>122.4</v>
      </c>
      <c r="G54" s="49" t="s">
        <v>54</v>
      </c>
      <c r="H54" s="53" t="s">
        <v>55</v>
      </c>
      <c r="I54" s="49">
        <v>2</v>
      </c>
      <c r="J54" s="54">
        <v>244</v>
      </c>
    </row>
    <row r="55" spans="1:10" ht="15" x14ac:dyDescent="0.2">
      <c r="A55" s="42">
        <v>870</v>
      </c>
      <c r="B55" s="43">
        <v>90</v>
      </c>
      <c r="C55" s="88" t="s">
        <v>103</v>
      </c>
      <c r="D55" s="44">
        <v>83834371275</v>
      </c>
      <c r="E55" s="45" t="s">
        <v>50</v>
      </c>
      <c r="F55" s="46">
        <v>88.8</v>
      </c>
      <c r="G55" s="42" t="s">
        <v>54</v>
      </c>
      <c r="H55" s="47" t="s">
        <v>55</v>
      </c>
      <c r="I55" s="42">
        <v>2</v>
      </c>
      <c r="J55" s="48">
        <v>178</v>
      </c>
    </row>
    <row r="56" spans="1:10" ht="15" x14ac:dyDescent="0.2">
      <c r="A56" s="49">
        <v>870</v>
      </c>
      <c r="B56" s="43">
        <v>91</v>
      </c>
      <c r="C56" s="85" t="s">
        <v>104</v>
      </c>
      <c r="D56" s="50">
        <v>83832269711</v>
      </c>
      <c r="E56" s="51" t="s">
        <v>50</v>
      </c>
      <c r="F56" s="52">
        <v>7.8119999999999994</v>
      </c>
      <c r="G56" s="49" t="s">
        <v>51</v>
      </c>
      <c r="H56" s="53" t="s">
        <v>55</v>
      </c>
      <c r="I56" s="49">
        <v>2</v>
      </c>
      <c r="J56" s="54">
        <v>16</v>
      </c>
    </row>
    <row r="57" spans="1:10" ht="15" x14ac:dyDescent="0.2">
      <c r="A57" s="55">
        <v>870</v>
      </c>
      <c r="B57" s="43">
        <v>92</v>
      </c>
      <c r="C57" s="89" t="s">
        <v>105</v>
      </c>
      <c r="D57" s="56">
        <v>83835753464</v>
      </c>
      <c r="E57" s="57" t="s">
        <v>50</v>
      </c>
      <c r="F57" s="58">
        <v>84</v>
      </c>
      <c r="G57" s="55" t="s">
        <v>54</v>
      </c>
      <c r="H57" s="59" t="s">
        <v>80</v>
      </c>
      <c r="I57" s="55">
        <v>1</v>
      </c>
      <c r="J57" s="48">
        <f>F57*2</f>
        <v>168</v>
      </c>
    </row>
    <row r="58" spans="1:10" ht="15" x14ac:dyDescent="0.2">
      <c r="A58" s="49">
        <v>870</v>
      </c>
      <c r="B58" s="43">
        <v>93</v>
      </c>
      <c r="C58" s="85" t="s">
        <v>36</v>
      </c>
      <c r="D58" s="50">
        <v>83834522133</v>
      </c>
      <c r="E58" s="51" t="s">
        <v>50</v>
      </c>
      <c r="F58" s="52">
        <v>117.6</v>
      </c>
      <c r="G58" s="49" t="s">
        <v>51</v>
      </c>
      <c r="H58" s="53" t="s">
        <v>55</v>
      </c>
      <c r="I58" s="49">
        <v>2</v>
      </c>
      <c r="J58" s="54">
        <v>236</v>
      </c>
    </row>
    <row r="59" spans="1:10" ht="15" x14ac:dyDescent="0.2">
      <c r="A59" s="42">
        <v>870</v>
      </c>
      <c r="B59" s="43">
        <v>94</v>
      </c>
      <c r="C59" s="88" t="s">
        <v>106</v>
      </c>
      <c r="D59" s="44">
        <v>83834721813</v>
      </c>
      <c r="E59" s="45" t="s">
        <v>50</v>
      </c>
      <c r="F59" s="46">
        <v>252</v>
      </c>
      <c r="G59" s="42" t="s">
        <v>51</v>
      </c>
      <c r="H59" s="47" t="s">
        <v>55</v>
      </c>
      <c r="I59" s="42">
        <v>1</v>
      </c>
      <c r="J59" s="48">
        <f>F59*2</f>
        <v>504</v>
      </c>
    </row>
    <row r="60" spans="1:10" ht="15" x14ac:dyDescent="0.2">
      <c r="A60" s="49">
        <v>870</v>
      </c>
      <c r="B60" s="43">
        <v>95</v>
      </c>
      <c r="C60" s="85" t="s">
        <v>107</v>
      </c>
      <c r="D60" s="50">
        <v>83834138377</v>
      </c>
      <c r="E60" s="51" t="s">
        <v>50</v>
      </c>
      <c r="F60" s="52">
        <v>43.2</v>
      </c>
      <c r="G60" s="49" t="s">
        <v>54</v>
      </c>
      <c r="H60" s="53" t="s">
        <v>55</v>
      </c>
      <c r="I60" s="49">
        <v>2</v>
      </c>
      <c r="J60" s="54">
        <v>86</v>
      </c>
    </row>
    <row r="61" spans="1:10" ht="15" x14ac:dyDescent="0.2">
      <c r="A61" s="55">
        <v>870</v>
      </c>
      <c r="B61" s="43">
        <v>96</v>
      </c>
      <c r="C61" s="89" t="s">
        <v>108</v>
      </c>
      <c r="D61" s="56">
        <v>83835521598</v>
      </c>
      <c r="E61" s="57" t="s">
        <v>50</v>
      </c>
      <c r="F61" s="58">
        <v>3.6</v>
      </c>
      <c r="G61" s="55" t="s">
        <v>54</v>
      </c>
      <c r="H61" s="59" t="s">
        <v>80</v>
      </c>
      <c r="I61" s="55">
        <v>2</v>
      </c>
      <c r="J61" s="48">
        <v>8</v>
      </c>
    </row>
    <row r="62" spans="1:10" ht="15" x14ac:dyDescent="0.2">
      <c r="A62" s="49">
        <v>870</v>
      </c>
      <c r="B62" s="43">
        <v>97</v>
      </c>
      <c r="C62" s="85" t="s">
        <v>29</v>
      </c>
      <c r="D62" s="50">
        <v>89137869852</v>
      </c>
      <c r="E62" s="51" t="s">
        <v>50</v>
      </c>
      <c r="F62" s="52">
        <v>67.2</v>
      </c>
      <c r="G62" s="49" t="s">
        <v>54</v>
      </c>
      <c r="H62" s="53" t="s">
        <v>55</v>
      </c>
      <c r="I62" s="49">
        <v>2</v>
      </c>
      <c r="J62" s="54">
        <v>134</v>
      </c>
    </row>
    <row r="63" spans="1:10" ht="15" x14ac:dyDescent="0.2">
      <c r="A63" s="42">
        <v>870</v>
      </c>
      <c r="B63" s="43">
        <v>98</v>
      </c>
      <c r="C63" s="88" t="s">
        <v>109</v>
      </c>
      <c r="D63" s="44">
        <v>83832670662</v>
      </c>
      <c r="E63" s="45" t="s">
        <v>50</v>
      </c>
      <c r="F63" s="46">
        <v>16.8</v>
      </c>
      <c r="G63" s="42" t="s">
        <v>56</v>
      </c>
      <c r="H63" s="47" t="s">
        <v>55</v>
      </c>
      <c r="I63" s="42">
        <v>2</v>
      </c>
      <c r="J63" s="48">
        <v>34</v>
      </c>
    </row>
    <row r="64" spans="1:10" ht="15" x14ac:dyDescent="0.2">
      <c r="A64" s="49">
        <v>870</v>
      </c>
      <c r="B64" s="43">
        <v>99</v>
      </c>
      <c r="C64" s="85" t="s">
        <v>110</v>
      </c>
      <c r="D64" s="50">
        <v>83834921593</v>
      </c>
      <c r="E64" s="51" t="s">
        <v>50</v>
      </c>
      <c r="F64" s="52">
        <v>164.4</v>
      </c>
      <c r="G64" s="49" t="s">
        <v>54</v>
      </c>
      <c r="H64" s="53" t="s">
        <v>55</v>
      </c>
      <c r="I64" s="49">
        <v>1</v>
      </c>
      <c r="J64" s="54">
        <v>328</v>
      </c>
    </row>
    <row r="65" spans="1:10" ht="15" x14ac:dyDescent="0.2">
      <c r="A65" s="55">
        <v>870</v>
      </c>
      <c r="B65" s="43">
        <v>103</v>
      </c>
      <c r="C65" s="89" t="s">
        <v>111</v>
      </c>
      <c r="D65" s="56">
        <v>83834023850</v>
      </c>
      <c r="E65" s="57" t="s">
        <v>50</v>
      </c>
      <c r="F65" s="58">
        <v>98.4</v>
      </c>
      <c r="G65" s="55" t="s">
        <v>51</v>
      </c>
      <c r="H65" s="59" t="s">
        <v>55</v>
      </c>
      <c r="I65" s="55">
        <v>1</v>
      </c>
      <c r="J65" s="48">
        <v>196</v>
      </c>
    </row>
    <row r="66" spans="1:10" ht="15" x14ac:dyDescent="0.2">
      <c r="A66" s="49">
        <v>870</v>
      </c>
      <c r="B66" s="43">
        <v>104</v>
      </c>
      <c r="C66" s="85" t="s">
        <v>112</v>
      </c>
      <c r="D66" s="50">
        <v>83835421237</v>
      </c>
      <c r="E66" s="51" t="s">
        <v>50</v>
      </c>
      <c r="F66" s="52">
        <v>216</v>
      </c>
      <c r="G66" s="49" t="s">
        <v>51</v>
      </c>
      <c r="H66" s="53" t="s">
        <v>52</v>
      </c>
      <c r="I66" s="49">
        <v>1</v>
      </c>
      <c r="J66" s="54">
        <f>F66*2</f>
        <v>432</v>
      </c>
    </row>
    <row r="67" spans="1:10" ht="15" x14ac:dyDescent="0.2">
      <c r="A67" s="42">
        <v>870</v>
      </c>
      <c r="B67" s="43">
        <v>107</v>
      </c>
      <c r="C67" s="88" t="s">
        <v>113</v>
      </c>
      <c r="D67" s="44">
        <v>83836222134</v>
      </c>
      <c r="E67" s="45" t="s">
        <v>50</v>
      </c>
      <c r="F67" s="46">
        <v>19.2</v>
      </c>
      <c r="G67" s="42" t="s">
        <v>51</v>
      </c>
      <c r="H67" s="47" t="s">
        <v>52</v>
      </c>
      <c r="I67" s="42">
        <v>1</v>
      </c>
      <c r="J67" s="48">
        <v>39</v>
      </c>
    </row>
    <row r="68" spans="1:10" ht="15" x14ac:dyDescent="0.2">
      <c r="A68" s="49">
        <v>870</v>
      </c>
      <c r="B68" s="43">
        <v>109</v>
      </c>
      <c r="C68" s="85" t="s">
        <v>114</v>
      </c>
      <c r="D68" s="50">
        <v>83835251303</v>
      </c>
      <c r="E68" s="51" t="s">
        <v>50</v>
      </c>
      <c r="F68" s="52">
        <v>134.4</v>
      </c>
      <c r="G68" s="49" t="s">
        <v>51</v>
      </c>
      <c r="H68" s="53" t="s">
        <v>55</v>
      </c>
      <c r="I68" s="49">
        <v>1</v>
      </c>
      <c r="J68" s="54">
        <v>268</v>
      </c>
    </row>
    <row r="69" spans="1:10" ht="15" x14ac:dyDescent="0.2">
      <c r="A69" s="55">
        <v>870</v>
      </c>
      <c r="B69" s="43">
        <v>112</v>
      </c>
      <c r="C69" s="89" t="s">
        <v>115</v>
      </c>
      <c r="D69" s="56">
        <v>83835142100</v>
      </c>
      <c r="E69" s="57" t="s">
        <v>50</v>
      </c>
      <c r="F69" s="58">
        <v>49.2</v>
      </c>
      <c r="G69" s="55" t="s">
        <v>54</v>
      </c>
      <c r="H69" s="59" t="s">
        <v>55</v>
      </c>
      <c r="I69" s="55">
        <v>1</v>
      </c>
      <c r="J69" s="48">
        <v>98</v>
      </c>
    </row>
    <row r="70" spans="1:10" ht="15" x14ac:dyDescent="0.2">
      <c r="A70" s="49">
        <v>870</v>
      </c>
      <c r="B70" s="43">
        <v>118</v>
      </c>
      <c r="C70" s="85" t="s">
        <v>39</v>
      </c>
      <c r="D70" s="50">
        <v>83834331428</v>
      </c>
      <c r="E70" s="51" t="s">
        <v>50</v>
      </c>
      <c r="F70" s="52">
        <v>62</v>
      </c>
      <c r="G70" s="49" t="s">
        <v>54</v>
      </c>
      <c r="H70" s="53" t="s">
        <v>55</v>
      </c>
      <c r="I70" s="49">
        <v>1</v>
      </c>
      <c r="J70" s="54">
        <f>F70*2</f>
        <v>124</v>
      </c>
    </row>
    <row r="71" spans="1:10" ht="15" x14ac:dyDescent="0.2">
      <c r="A71" s="42">
        <v>870</v>
      </c>
      <c r="B71" s="43">
        <v>119</v>
      </c>
      <c r="C71" s="88" t="s">
        <v>116</v>
      </c>
      <c r="D71" s="44">
        <v>83834722701</v>
      </c>
      <c r="E71" s="45" t="s">
        <v>50</v>
      </c>
      <c r="F71" s="46">
        <v>234</v>
      </c>
      <c r="G71" s="42" t="s">
        <v>54</v>
      </c>
      <c r="H71" s="47" t="s">
        <v>55</v>
      </c>
      <c r="I71" s="42">
        <v>1</v>
      </c>
      <c r="J71" s="48">
        <f>F71*2</f>
        <v>468</v>
      </c>
    </row>
    <row r="72" spans="1:10" ht="15" x14ac:dyDescent="0.2">
      <c r="A72" s="49">
        <v>870</v>
      </c>
      <c r="B72" s="43">
        <v>120</v>
      </c>
      <c r="C72" s="85" t="s">
        <v>117</v>
      </c>
      <c r="D72" s="50">
        <v>83833175938</v>
      </c>
      <c r="E72" s="51" t="s">
        <v>50</v>
      </c>
      <c r="F72" s="52">
        <v>12.972000000000001</v>
      </c>
      <c r="G72" s="49" t="s">
        <v>51</v>
      </c>
      <c r="H72" s="53" t="s">
        <v>55</v>
      </c>
      <c r="I72" s="49">
        <v>2</v>
      </c>
      <c r="J72" s="54">
        <v>26</v>
      </c>
    </row>
    <row r="73" spans="1:10" ht="15" x14ac:dyDescent="0.2">
      <c r="A73" s="55">
        <v>870</v>
      </c>
      <c r="B73" s="43">
        <v>121</v>
      </c>
      <c r="C73" s="89" t="s">
        <v>118</v>
      </c>
      <c r="D73" s="56">
        <v>89139138099</v>
      </c>
      <c r="E73" s="57" t="s">
        <v>50</v>
      </c>
      <c r="F73" s="58">
        <v>180</v>
      </c>
      <c r="G73" s="55" t="s">
        <v>54</v>
      </c>
      <c r="H73" s="59" t="s">
        <v>52</v>
      </c>
      <c r="I73" s="55">
        <v>2</v>
      </c>
      <c r="J73" s="48">
        <f t="shared" ref="J73:J79" si="0">F73*2</f>
        <v>360</v>
      </c>
    </row>
    <row r="74" spans="1:10" ht="15" x14ac:dyDescent="0.2">
      <c r="A74" s="49">
        <v>870</v>
      </c>
      <c r="B74" s="43">
        <v>123</v>
      </c>
      <c r="C74" s="85" t="s">
        <v>119</v>
      </c>
      <c r="D74" s="50">
        <v>83835622828</v>
      </c>
      <c r="E74" s="51" t="s">
        <v>50</v>
      </c>
      <c r="F74" s="52">
        <v>240</v>
      </c>
      <c r="G74" s="49" t="s">
        <v>56</v>
      </c>
      <c r="H74" s="53" t="s">
        <v>80</v>
      </c>
      <c r="I74" s="49">
        <v>1</v>
      </c>
      <c r="J74" s="60">
        <f t="shared" si="0"/>
        <v>480</v>
      </c>
    </row>
    <row r="75" spans="1:10" ht="15" x14ac:dyDescent="0.2">
      <c r="A75" s="42">
        <v>870</v>
      </c>
      <c r="B75" s="43">
        <v>125</v>
      </c>
      <c r="C75" s="88" t="s">
        <v>120</v>
      </c>
      <c r="D75" s="44">
        <v>83836425264</v>
      </c>
      <c r="E75" s="45" t="s">
        <v>50</v>
      </c>
      <c r="F75" s="46">
        <v>228</v>
      </c>
      <c r="G75" s="42" t="s">
        <v>54</v>
      </c>
      <c r="H75" s="47" t="s">
        <v>52</v>
      </c>
      <c r="I75" s="42">
        <v>2</v>
      </c>
      <c r="J75" s="48">
        <f t="shared" si="0"/>
        <v>456</v>
      </c>
    </row>
    <row r="76" spans="1:10" ht="15" x14ac:dyDescent="0.2">
      <c r="A76" s="49">
        <v>870</v>
      </c>
      <c r="B76" s="43">
        <v>126</v>
      </c>
      <c r="C76" s="85" t="s">
        <v>121</v>
      </c>
      <c r="D76" s="50">
        <v>83834622330</v>
      </c>
      <c r="E76" s="51" t="s">
        <v>50</v>
      </c>
      <c r="F76" s="52">
        <v>252</v>
      </c>
      <c r="G76" s="49" t="s">
        <v>51</v>
      </c>
      <c r="H76" s="53" t="s">
        <v>55</v>
      </c>
      <c r="I76" s="49">
        <v>2</v>
      </c>
      <c r="J76" s="54">
        <f t="shared" si="0"/>
        <v>504</v>
      </c>
    </row>
    <row r="77" spans="1:10" ht="15" x14ac:dyDescent="0.2">
      <c r="A77" s="55">
        <v>870</v>
      </c>
      <c r="B77" s="43">
        <v>130</v>
      </c>
      <c r="C77" s="89" t="s">
        <v>122</v>
      </c>
      <c r="D77" s="56">
        <v>83834038696</v>
      </c>
      <c r="E77" s="57" t="s">
        <v>50</v>
      </c>
      <c r="F77" s="58">
        <v>144</v>
      </c>
      <c r="G77" s="55" t="s">
        <v>54</v>
      </c>
      <c r="H77" s="59" t="s">
        <v>55</v>
      </c>
      <c r="I77" s="55">
        <v>1</v>
      </c>
      <c r="J77" s="48">
        <f t="shared" si="0"/>
        <v>288</v>
      </c>
    </row>
    <row r="78" spans="1:10" ht="15" x14ac:dyDescent="0.2">
      <c r="A78" s="49">
        <v>870</v>
      </c>
      <c r="B78" s="43">
        <v>132</v>
      </c>
      <c r="C78" s="85" t="s">
        <v>123</v>
      </c>
      <c r="D78" s="50">
        <v>89139461289</v>
      </c>
      <c r="E78" s="51" t="s">
        <v>50</v>
      </c>
      <c r="F78" s="52">
        <v>120</v>
      </c>
      <c r="G78" s="49" t="s">
        <v>51</v>
      </c>
      <c r="H78" s="53" t="s">
        <v>52</v>
      </c>
      <c r="I78" s="49">
        <v>1</v>
      </c>
      <c r="J78" s="54">
        <f t="shared" si="0"/>
        <v>240</v>
      </c>
    </row>
    <row r="79" spans="1:10" ht="15" x14ac:dyDescent="0.2">
      <c r="A79" s="42">
        <v>870</v>
      </c>
      <c r="B79" s="43">
        <v>133</v>
      </c>
      <c r="C79" s="88" t="s">
        <v>124</v>
      </c>
      <c r="D79" s="44">
        <v>83835742636</v>
      </c>
      <c r="E79" s="45" t="s">
        <v>50</v>
      </c>
      <c r="F79" s="46">
        <v>120</v>
      </c>
      <c r="G79" s="42" t="s">
        <v>54</v>
      </c>
      <c r="H79" s="47" t="s">
        <v>80</v>
      </c>
      <c r="I79" s="42">
        <v>1</v>
      </c>
      <c r="J79" s="48">
        <f t="shared" si="0"/>
        <v>240</v>
      </c>
    </row>
    <row r="80" spans="1:10" ht="15" x14ac:dyDescent="0.2">
      <c r="A80" s="49">
        <v>870</v>
      </c>
      <c r="B80" s="43">
        <v>134</v>
      </c>
      <c r="C80" s="85" t="s">
        <v>125</v>
      </c>
      <c r="D80" s="50">
        <v>83835227239</v>
      </c>
      <c r="E80" s="51" t="s">
        <v>50</v>
      </c>
      <c r="F80" s="52">
        <v>139.19999999999999</v>
      </c>
      <c r="G80" s="49" t="s">
        <v>54</v>
      </c>
      <c r="H80" s="53" t="s">
        <v>55</v>
      </c>
      <c r="I80" s="49">
        <v>1</v>
      </c>
      <c r="J80" s="54">
        <v>278</v>
      </c>
    </row>
    <row r="81" spans="1:10" ht="15" x14ac:dyDescent="0.2">
      <c r="A81" s="55">
        <v>870</v>
      </c>
      <c r="B81" s="43">
        <v>136</v>
      </c>
      <c r="C81" s="89" t="s">
        <v>126</v>
      </c>
      <c r="D81" s="56">
        <v>83837121190</v>
      </c>
      <c r="E81" s="57" t="s">
        <v>50</v>
      </c>
      <c r="F81" s="62">
        <v>350</v>
      </c>
      <c r="G81" s="55" t="s">
        <v>54</v>
      </c>
      <c r="H81" s="59" t="s">
        <v>52</v>
      </c>
      <c r="I81" s="55">
        <v>1</v>
      </c>
      <c r="J81" s="48">
        <f>F81*2</f>
        <v>700</v>
      </c>
    </row>
    <row r="82" spans="1:10" ht="15" x14ac:dyDescent="0.2">
      <c r="A82" s="49">
        <v>870</v>
      </c>
      <c r="B82" s="43">
        <v>137</v>
      </c>
      <c r="C82" s="85" t="s">
        <v>127</v>
      </c>
      <c r="D82" s="50">
        <v>83835822602</v>
      </c>
      <c r="E82" s="51" t="s">
        <v>50</v>
      </c>
      <c r="F82" s="52">
        <v>108</v>
      </c>
      <c r="G82" s="49" t="s">
        <v>54</v>
      </c>
      <c r="H82" s="53" t="s">
        <v>80</v>
      </c>
      <c r="I82" s="49">
        <v>1</v>
      </c>
      <c r="J82" s="54">
        <f>F82*2</f>
        <v>216</v>
      </c>
    </row>
    <row r="83" spans="1:10" ht="15" x14ac:dyDescent="0.2">
      <c r="A83" s="42">
        <v>870</v>
      </c>
      <c r="B83" s="43">
        <v>138</v>
      </c>
      <c r="C83" s="88" t="s">
        <v>128</v>
      </c>
      <c r="D83" s="44">
        <v>89139014758</v>
      </c>
      <c r="E83" s="45" t="s">
        <v>50</v>
      </c>
      <c r="F83" s="46">
        <v>3.6</v>
      </c>
      <c r="G83" s="42" t="s">
        <v>56</v>
      </c>
      <c r="H83" s="47" t="s">
        <v>55</v>
      </c>
      <c r="I83" s="42">
        <v>2</v>
      </c>
      <c r="J83" s="48">
        <v>8</v>
      </c>
    </row>
    <row r="84" spans="1:10" ht="15" x14ac:dyDescent="0.2">
      <c r="A84" s="49">
        <v>870</v>
      </c>
      <c r="B84" s="43">
        <v>139</v>
      </c>
      <c r="C84" s="85" t="s">
        <v>129</v>
      </c>
      <c r="D84" s="50">
        <v>89139116170</v>
      </c>
      <c r="E84" s="51" t="s">
        <v>50</v>
      </c>
      <c r="F84" s="52">
        <v>18</v>
      </c>
      <c r="G84" s="49" t="s">
        <v>56</v>
      </c>
      <c r="H84" s="53" t="s">
        <v>55</v>
      </c>
      <c r="I84" s="49">
        <v>1</v>
      </c>
      <c r="J84" s="54">
        <f>F84*2</f>
        <v>36</v>
      </c>
    </row>
    <row r="85" spans="1:10" ht="15" x14ac:dyDescent="0.2">
      <c r="A85" s="55">
        <v>870</v>
      </c>
      <c r="B85" s="43">
        <v>140</v>
      </c>
      <c r="C85" s="89" t="s">
        <v>130</v>
      </c>
      <c r="D85" s="56">
        <v>83834851751</v>
      </c>
      <c r="E85" s="57" t="s">
        <v>50</v>
      </c>
      <c r="F85" s="58">
        <v>109.2</v>
      </c>
      <c r="G85" s="55" t="s">
        <v>56</v>
      </c>
      <c r="H85" s="59" t="s">
        <v>55</v>
      </c>
      <c r="I85" s="55">
        <v>2</v>
      </c>
      <c r="J85" s="48">
        <v>218</v>
      </c>
    </row>
    <row r="86" spans="1:10" ht="15" x14ac:dyDescent="0.2">
      <c r="A86" s="49">
        <v>870</v>
      </c>
      <c r="B86" s="43">
        <v>141</v>
      </c>
      <c r="C86" s="85" t="s">
        <v>38</v>
      </c>
      <c r="D86" s="50">
        <v>83834823450</v>
      </c>
      <c r="E86" s="51" t="s">
        <v>50</v>
      </c>
      <c r="F86" s="52">
        <v>81.599999999999994</v>
      </c>
      <c r="G86" s="49" t="s">
        <v>54</v>
      </c>
      <c r="H86" s="53" t="s">
        <v>55</v>
      </c>
      <c r="I86" s="49">
        <v>2</v>
      </c>
      <c r="J86" s="54">
        <v>164</v>
      </c>
    </row>
    <row r="87" spans="1:10" ht="15" x14ac:dyDescent="0.2">
      <c r="A87" s="42">
        <v>870</v>
      </c>
      <c r="B87" s="43">
        <v>142</v>
      </c>
      <c r="C87" s="88" t="s">
        <v>131</v>
      </c>
      <c r="D87" s="44">
        <v>89139110308</v>
      </c>
      <c r="E87" s="45" t="s">
        <v>50</v>
      </c>
      <c r="F87" s="46">
        <v>204</v>
      </c>
      <c r="G87" s="42" t="s">
        <v>54</v>
      </c>
      <c r="H87" s="47" t="s">
        <v>80</v>
      </c>
      <c r="I87" s="42">
        <v>1</v>
      </c>
      <c r="J87" s="48">
        <f>F87*2</f>
        <v>408</v>
      </c>
    </row>
    <row r="88" spans="1:10" ht="15" x14ac:dyDescent="0.2">
      <c r="A88" s="49">
        <v>870</v>
      </c>
      <c r="B88" s="43">
        <v>143</v>
      </c>
      <c r="C88" s="85" t="s">
        <v>132</v>
      </c>
      <c r="D88" s="50">
        <v>89137802626</v>
      </c>
      <c r="E88" s="51" t="s">
        <v>50</v>
      </c>
      <c r="F88" s="52">
        <v>7.2239999999999993</v>
      </c>
      <c r="G88" s="49" t="s">
        <v>56</v>
      </c>
      <c r="H88" s="53" t="s">
        <v>55</v>
      </c>
      <c r="I88" s="49">
        <v>2</v>
      </c>
      <c r="J88" s="54">
        <v>14</v>
      </c>
    </row>
    <row r="89" spans="1:10" ht="15" x14ac:dyDescent="0.2">
      <c r="A89" s="55">
        <v>870</v>
      </c>
      <c r="B89" s="43">
        <v>144</v>
      </c>
      <c r="C89" s="89" t="s">
        <v>133</v>
      </c>
      <c r="D89" s="56">
        <v>83832363653</v>
      </c>
      <c r="E89" s="57" t="s">
        <v>50</v>
      </c>
      <c r="F89" s="58">
        <v>5.3280000000000003</v>
      </c>
      <c r="G89" s="55" t="s">
        <v>56</v>
      </c>
      <c r="H89" s="59" t="s">
        <v>55</v>
      </c>
      <c r="I89" s="55">
        <v>2</v>
      </c>
      <c r="J89" s="48">
        <v>10</v>
      </c>
    </row>
    <row r="90" spans="1:10" ht="15" x14ac:dyDescent="0.2">
      <c r="A90" s="49">
        <v>870</v>
      </c>
      <c r="B90" s="43">
        <v>145</v>
      </c>
      <c r="C90" s="85" t="s">
        <v>134</v>
      </c>
      <c r="D90" s="50">
        <v>89137024121</v>
      </c>
      <c r="E90" s="51" t="s">
        <v>50</v>
      </c>
      <c r="F90" s="52">
        <v>5.7239999999999993</v>
      </c>
      <c r="G90" s="49" t="s">
        <v>56</v>
      </c>
      <c r="H90" s="53" t="s">
        <v>55</v>
      </c>
      <c r="I90" s="49">
        <v>3</v>
      </c>
      <c r="J90" s="54">
        <v>12</v>
      </c>
    </row>
    <row r="91" spans="1:10" ht="15" x14ac:dyDescent="0.2">
      <c r="A91" s="42">
        <v>870</v>
      </c>
      <c r="B91" s="43">
        <v>146</v>
      </c>
      <c r="C91" s="88" t="s">
        <v>135</v>
      </c>
      <c r="D91" s="44">
        <v>89137869907</v>
      </c>
      <c r="E91" s="45" t="s">
        <v>50</v>
      </c>
      <c r="F91" s="46">
        <v>26.495999999999999</v>
      </c>
      <c r="G91" s="42" t="s">
        <v>54</v>
      </c>
      <c r="H91" s="47" t="s">
        <v>55</v>
      </c>
      <c r="I91" s="42">
        <v>2</v>
      </c>
      <c r="J91" s="48">
        <v>52</v>
      </c>
    </row>
    <row r="92" spans="1:10" ht="15" x14ac:dyDescent="0.2">
      <c r="A92" s="49">
        <v>870</v>
      </c>
      <c r="B92" s="43">
        <v>147</v>
      </c>
      <c r="C92" s="85" t="s">
        <v>136</v>
      </c>
      <c r="D92" s="50">
        <v>89831354786</v>
      </c>
      <c r="E92" s="51" t="s">
        <v>50</v>
      </c>
      <c r="F92" s="52">
        <v>27.479999999999997</v>
      </c>
      <c r="G92" s="49" t="s">
        <v>54</v>
      </c>
      <c r="H92" s="53" t="s">
        <v>55</v>
      </c>
      <c r="I92" s="49">
        <v>2</v>
      </c>
      <c r="J92" s="54">
        <v>54</v>
      </c>
    </row>
    <row r="93" spans="1:10" ht="15" x14ac:dyDescent="0.2">
      <c r="A93" s="55">
        <v>870</v>
      </c>
      <c r="B93" s="43">
        <v>148</v>
      </c>
      <c r="C93" s="89" t="s">
        <v>137</v>
      </c>
      <c r="D93" s="56">
        <v>83834021583</v>
      </c>
      <c r="E93" s="57" t="s">
        <v>50</v>
      </c>
      <c r="F93" s="58">
        <v>132</v>
      </c>
      <c r="G93" s="55"/>
      <c r="H93" s="59" t="s">
        <v>55</v>
      </c>
      <c r="I93" s="55">
        <v>2</v>
      </c>
      <c r="J93" s="48">
        <f t="shared" ref="J93:J148" si="1">F93*2</f>
        <v>264</v>
      </c>
    </row>
    <row r="94" spans="1:10" ht="15" x14ac:dyDescent="0.2">
      <c r="A94" s="55"/>
      <c r="B94" s="43">
        <v>150</v>
      </c>
      <c r="C94" s="110" t="s">
        <v>208</v>
      </c>
      <c r="D94" s="56"/>
      <c r="E94" s="57"/>
      <c r="F94" s="58">
        <v>29</v>
      </c>
      <c r="G94" s="55"/>
      <c r="H94" s="59"/>
      <c r="I94" s="55"/>
      <c r="J94" s="48">
        <f t="shared" si="1"/>
        <v>58</v>
      </c>
    </row>
    <row r="95" spans="1:10" ht="15" x14ac:dyDescent="0.2">
      <c r="A95" s="49">
        <v>870</v>
      </c>
      <c r="B95" s="43">
        <v>149</v>
      </c>
      <c r="C95" s="85" t="s">
        <v>32</v>
      </c>
      <c r="D95" s="50">
        <v>89831361106</v>
      </c>
      <c r="E95" s="51" t="s">
        <v>50</v>
      </c>
      <c r="F95" s="63">
        <v>150</v>
      </c>
      <c r="G95" s="49"/>
      <c r="H95" s="53" t="s">
        <v>55</v>
      </c>
      <c r="I95" s="49">
        <v>6</v>
      </c>
      <c r="J95" s="54">
        <f t="shared" si="1"/>
        <v>300</v>
      </c>
    </row>
    <row r="96" spans="1:10" ht="15" x14ac:dyDescent="0.2">
      <c r="A96" s="42">
        <v>870</v>
      </c>
      <c r="B96" s="43">
        <v>151</v>
      </c>
      <c r="C96" s="88" t="s">
        <v>138</v>
      </c>
      <c r="D96" s="44">
        <v>89139145799</v>
      </c>
      <c r="E96" s="45" t="s">
        <v>50</v>
      </c>
      <c r="F96" s="46">
        <v>15</v>
      </c>
      <c r="G96" s="42"/>
      <c r="H96" s="47" t="s">
        <v>55</v>
      </c>
      <c r="I96" s="42">
        <v>1</v>
      </c>
      <c r="J96" s="48">
        <f t="shared" si="1"/>
        <v>30</v>
      </c>
    </row>
    <row r="97" spans="1:10" ht="15" x14ac:dyDescent="0.2">
      <c r="A97" s="49">
        <v>870</v>
      </c>
      <c r="B97" s="43">
        <v>152</v>
      </c>
      <c r="C97" s="85" t="s">
        <v>139</v>
      </c>
      <c r="D97" s="50">
        <v>89137307124</v>
      </c>
      <c r="E97" s="51" t="s">
        <v>50</v>
      </c>
      <c r="F97" s="52">
        <v>5</v>
      </c>
      <c r="G97" s="49"/>
      <c r="H97" s="53" t="s">
        <v>55</v>
      </c>
      <c r="I97" s="49">
        <v>2</v>
      </c>
      <c r="J97" s="54">
        <f t="shared" si="1"/>
        <v>10</v>
      </c>
    </row>
    <row r="98" spans="1:10" ht="15" x14ac:dyDescent="0.2">
      <c r="A98" s="55">
        <v>870</v>
      </c>
      <c r="B98" s="43">
        <v>153</v>
      </c>
      <c r="C98" s="89" t="s">
        <v>140</v>
      </c>
      <c r="D98" s="56">
        <v>89139228596</v>
      </c>
      <c r="E98" s="57" t="s">
        <v>50</v>
      </c>
      <c r="F98" s="58">
        <v>11</v>
      </c>
      <c r="G98" s="55"/>
      <c r="H98" s="59" t="s">
        <v>55</v>
      </c>
      <c r="I98" s="55">
        <v>2</v>
      </c>
      <c r="J98" s="48">
        <f t="shared" si="1"/>
        <v>22</v>
      </c>
    </row>
    <row r="99" spans="1:10" ht="15" x14ac:dyDescent="0.2">
      <c r="A99" s="49">
        <v>870</v>
      </c>
      <c r="B99" s="43">
        <v>154</v>
      </c>
      <c r="C99" s="85" t="s">
        <v>141</v>
      </c>
      <c r="D99" s="50">
        <v>89137467694</v>
      </c>
      <c r="E99" s="51" t="s">
        <v>50</v>
      </c>
      <c r="F99" s="52">
        <v>9</v>
      </c>
      <c r="G99" s="49"/>
      <c r="H99" s="53" t="s">
        <v>55</v>
      </c>
      <c r="I99" s="49">
        <v>1</v>
      </c>
      <c r="J99" s="54">
        <f t="shared" si="1"/>
        <v>18</v>
      </c>
    </row>
    <row r="100" spans="1:10" ht="15" x14ac:dyDescent="0.2">
      <c r="A100" s="42">
        <v>870</v>
      </c>
      <c r="B100" s="43">
        <v>155</v>
      </c>
      <c r="C100" s="88" t="s">
        <v>142</v>
      </c>
      <c r="D100" s="44">
        <v>89831347792</v>
      </c>
      <c r="E100" s="45" t="s">
        <v>50</v>
      </c>
      <c r="F100" s="46">
        <v>17</v>
      </c>
      <c r="G100" s="42"/>
      <c r="H100" s="47" t="s">
        <v>55</v>
      </c>
      <c r="I100" s="42">
        <v>1</v>
      </c>
      <c r="J100" s="48">
        <f t="shared" si="1"/>
        <v>34</v>
      </c>
    </row>
    <row r="101" spans="1:10" ht="15" x14ac:dyDescent="0.2">
      <c r="A101" s="49">
        <v>870</v>
      </c>
      <c r="B101" s="43">
        <v>156</v>
      </c>
      <c r="C101" s="85" t="s">
        <v>143</v>
      </c>
      <c r="D101" s="50">
        <v>89831347810</v>
      </c>
      <c r="E101" s="51" t="s">
        <v>50</v>
      </c>
      <c r="F101" s="52">
        <v>15</v>
      </c>
      <c r="G101" s="49"/>
      <c r="H101" s="53" t="s">
        <v>55</v>
      </c>
      <c r="I101" s="49">
        <v>2</v>
      </c>
      <c r="J101" s="54">
        <f t="shared" si="1"/>
        <v>30</v>
      </c>
    </row>
    <row r="102" spans="1:10" ht="15" x14ac:dyDescent="0.2">
      <c r="A102" s="55">
        <v>870</v>
      </c>
      <c r="B102" s="43">
        <v>157</v>
      </c>
      <c r="C102" s="89" t="s">
        <v>144</v>
      </c>
      <c r="D102" s="56">
        <v>89139228332</v>
      </c>
      <c r="E102" s="57" t="s">
        <v>50</v>
      </c>
      <c r="F102" s="58">
        <v>17</v>
      </c>
      <c r="G102" s="55"/>
      <c r="H102" s="59" t="s">
        <v>55</v>
      </c>
      <c r="I102" s="55">
        <v>1</v>
      </c>
      <c r="J102" s="48">
        <f t="shared" si="1"/>
        <v>34</v>
      </c>
    </row>
    <row r="103" spans="1:10" ht="15" x14ac:dyDescent="0.2">
      <c r="A103" s="49">
        <v>870</v>
      </c>
      <c r="B103" s="43">
        <v>158</v>
      </c>
      <c r="C103" s="85" t="s">
        <v>145</v>
      </c>
      <c r="D103" s="50">
        <v>89831347795</v>
      </c>
      <c r="E103" s="51" t="s">
        <v>50</v>
      </c>
      <c r="F103" s="52">
        <v>12</v>
      </c>
      <c r="G103" s="49"/>
      <c r="H103" s="53" t="s">
        <v>55</v>
      </c>
      <c r="I103" s="49">
        <v>2</v>
      </c>
      <c r="J103" s="54">
        <f t="shared" si="1"/>
        <v>24</v>
      </c>
    </row>
    <row r="104" spans="1:10" ht="15" x14ac:dyDescent="0.2">
      <c r="A104" s="42">
        <v>870</v>
      </c>
      <c r="B104" s="43">
        <v>159</v>
      </c>
      <c r="C104" s="88" t="s">
        <v>146</v>
      </c>
      <c r="D104" s="44">
        <v>89831347793</v>
      </c>
      <c r="E104" s="45" t="s">
        <v>50</v>
      </c>
      <c r="F104" s="46">
        <v>11</v>
      </c>
      <c r="G104" s="42"/>
      <c r="H104" s="47" t="s">
        <v>55</v>
      </c>
      <c r="I104" s="42">
        <v>1</v>
      </c>
      <c r="J104" s="48">
        <f t="shared" si="1"/>
        <v>22</v>
      </c>
    </row>
    <row r="105" spans="1:10" ht="15" x14ac:dyDescent="0.2">
      <c r="A105" s="49">
        <v>870</v>
      </c>
      <c r="B105" s="43">
        <v>160</v>
      </c>
      <c r="C105" s="85" t="s">
        <v>147</v>
      </c>
      <c r="D105" s="50">
        <v>89831347798</v>
      </c>
      <c r="E105" s="51" t="s">
        <v>50</v>
      </c>
      <c r="F105" s="52">
        <v>11</v>
      </c>
      <c r="G105" s="49"/>
      <c r="H105" s="53" t="s">
        <v>55</v>
      </c>
      <c r="I105" s="49">
        <v>2</v>
      </c>
      <c r="J105" s="54">
        <f t="shared" si="1"/>
        <v>22</v>
      </c>
    </row>
    <row r="106" spans="1:10" ht="15" x14ac:dyDescent="0.2">
      <c r="A106" s="55">
        <v>870</v>
      </c>
      <c r="B106" s="43">
        <v>161</v>
      </c>
      <c r="C106" s="89" t="s">
        <v>148</v>
      </c>
      <c r="D106" s="56">
        <v>89831347803</v>
      </c>
      <c r="E106" s="57" t="s">
        <v>50</v>
      </c>
      <c r="F106" s="58">
        <v>11</v>
      </c>
      <c r="G106" s="55"/>
      <c r="H106" s="59" t="s">
        <v>55</v>
      </c>
      <c r="I106" s="55">
        <v>1</v>
      </c>
      <c r="J106" s="48">
        <f t="shared" si="1"/>
        <v>22</v>
      </c>
    </row>
    <row r="107" spans="1:10" ht="15" x14ac:dyDescent="0.2">
      <c r="A107" s="49">
        <v>870</v>
      </c>
      <c r="B107" s="43">
        <v>162</v>
      </c>
      <c r="C107" s="85" t="s">
        <v>149</v>
      </c>
      <c r="D107" s="50">
        <v>89139228639</v>
      </c>
      <c r="E107" s="51" t="s">
        <v>50</v>
      </c>
      <c r="F107" s="52">
        <v>17</v>
      </c>
      <c r="G107" s="49"/>
      <c r="H107" s="53" t="s">
        <v>55</v>
      </c>
      <c r="I107" s="49">
        <v>2</v>
      </c>
      <c r="J107" s="54">
        <f t="shared" si="1"/>
        <v>34</v>
      </c>
    </row>
    <row r="108" spans="1:10" ht="15" x14ac:dyDescent="0.2">
      <c r="A108" s="42">
        <v>870</v>
      </c>
      <c r="B108" s="43">
        <v>163</v>
      </c>
      <c r="C108" s="88" t="s">
        <v>150</v>
      </c>
      <c r="D108" s="44">
        <v>89831354794</v>
      </c>
      <c r="E108" s="45" t="s">
        <v>50</v>
      </c>
      <c r="F108" s="46">
        <v>9</v>
      </c>
      <c r="G108" s="42"/>
      <c r="H108" s="47" t="s">
        <v>55</v>
      </c>
      <c r="I108" s="42">
        <v>2</v>
      </c>
      <c r="J108" s="48">
        <f t="shared" si="1"/>
        <v>18</v>
      </c>
    </row>
    <row r="109" spans="1:10" ht="15" x14ac:dyDescent="0.2">
      <c r="A109" s="49">
        <v>870</v>
      </c>
      <c r="B109" s="43">
        <v>164</v>
      </c>
      <c r="C109" s="85" t="s">
        <v>151</v>
      </c>
      <c r="D109" s="50">
        <v>89831347807</v>
      </c>
      <c r="E109" s="51" t="s">
        <v>50</v>
      </c>
      <c r="F109" s="52">
        <v>16</v>
      </c>
      <c r="G109" s="49"/>
      <c r="H109" s="53" t="s">
        <v>55</v>
      </c>
      <c r="I109" s="49">
        <v>2</v>
      </c>
      <c r="J109" s="54">
        <f t="shared" si="1"/>
        <v>32</v>
      </c>
    </row>
    <row r="110" spans="1:10" ht="15" x14ac:dyDescent="0.2">
      <c r="A110" s="55">
        <v>870</v>
      </c>
      <c r="B110" s="43">
        <v>165</v>
      </c>
      <c r="C110" s="89" t="s">
        <v>152</v>
      </c>
      <c r="D110" s="56">
        <v>89139228549</v>
      </c>
      <c r="E110" s="57" t="s">
        <v>50</v>
      </c>
      <c r="F110" s="58">
        <v>5</v>
      </c>
      <c r="G110" s="55"/>
      <c r="H110" s="59" t="s">
        <v>55</v>
      </c>
      <c r="I110" s="55">
        <v>2</v>
      </c>
      <c r="J110" s="48">
        <f t="shared" si="1"/>
        <v>10</v>
      </c>
    </row>
    <row r="111" spans="1:10" ht="15" x14ac:dyDescent="0.2">
      <c r="A111" s="49">
        <v>870</v>
      </c>
      <c r="B111" s="43">
        <v>166</v>
      </c>
      <c r="C111" s="85" t="s">
        <v>153</v>
      </c>
      <c r="D111" s="50">
        <v>89831347812</v>
      </c>
      <c r="E111" s="51" t="s">
        <v>50</v>
      </c>
      <c r="F111" s="63">
        <v>17</v>
      </c>
      <c r="G111" s="49"/>
      <c r="H111" s="53" t="s">
        <v>55</v>
      </c>
      <c r="I111" s="49">
        <v>2</v>
      </c>
      <c r="J111" s="54">
        <f t="shared" si="1"/>
        <v>34</v>
      </c>
    </row>
    <row r="112" spans="1:10" ht="15" x14ac:dyDescent="0.2">
      <c r="A112" s="64">
        <v>870</v>
      </c>
      <c r="B112" s="43">
        <v>200</v>
      </c>
      <c r="C112" s="91" t="s">
        <v>154</v>
      </c>
      <c r="D112" s="65">
        <v>83852634691</v>
      </c>
      <c r="E112" s="66" t="s">
        <v>50</v>
      </c>
      <c r="F112" s="67">
        <v>6</v>
      </c>
      <c r="G112" s="64"/>
      <c r="H112" s="68" t="s">
        <v>155</v>
      </c>
      <c r="I112" s="64">
        <v>2</v>
      </c>
      <c r="J112" s="54">
        <f t="shared" si="1"/>
        <v>12</v>
      </c>
    </row>
    <row r="113" spans="1:10" ht="15" x14ac:dyDescent="0.2">
      <c r="A113" s="64">
        <v>870</v>
      </c>
      <c r="B113" s="43">
        <v>201</v>
      </c>
      <c r="C113" s="91" t="s">
        <v>156</v>
      </c>
      <c r="D113" s="65">
        <v>83852330412</v>
      </c>
      <c r="E113" s="66" t="s">
        <v>50</v>
      </c>
      <c r="F113" s="67">
        <v>7</v>
      </c>
      <c r="G113" s="64"/>
      <c r="H113" s="68" t="s">
        <v>155</v>
      </c>
      <c r="I113" s="64">
        <v>2</v>
      </c>
      <c r="J113" s="54">
        <f t="shared" si="1"/>
        <v>14</v>
      </c>
    </row>
    <row r="114" spans="1:10" ht="15" x14ac:dyDescent="0.2">
      <c r="A114" s="64">
        <v>870</v>
      </c>
      <c r="B114" s="43">
        <v>202</v>
      </c>
      <c r="C114" s="91" t="s">
        <v>157</v>
      </c>
      <c r="D114" s="65">
        <v>83852461280</v>
      </c>
      <c r="E114" s="66" t="s">
        <v>50</v>
      </c>
      <c r="F114" s="67">
        <v>9</v>
      </c>
      <c r="G114" s="64"/>
      <c r="H114" s="68" t="s">
        <v>155</v>
      </c>
      <c r="I114" s="64">
        <v>2</v>
      </c>
      <c r="J114" s="54">
        <f t="shared" si="1"/>
        <v>18</v>
      </c>
    </row>
    <row r="115" spans="1:10" ht="15" x14ac:dyDescent="0.2">
      <c r="A115" s="64">
        <v>870</v>
      </c>
      <c r="B115" s="43">
        <v>203</v>
      </c>
      <c r="C115" s="91" t="s">
        <v>158</v>
      </c>
      <c r="D115" s="65">
        <v>83852672243</v>
      </c>
      <c r="E115" s="66" t="s">
        <v>50</v>
      </c>
      <c r="F115" s="67">
        <v>15</v>
      </c>
      <c r="G115" s="64"/>
      <c r="H115" s="68" t="s">
        <v>155</v>
      </c>
      <c r="I115" s="64">
        <v>2</v>
      </c>
      <c r="J115" s="54">
        <f t="shared" si="1"/>
        <v>30</v>
      </c>
    </row>
    <row r="116" spans="1:10" ht="15" x14ac:dyDescent="0.2">
      <c r="A116" s="64">
        <v>870</v>
      </c>
      <c r="B116" s="43">
        <v>204</v>
      </c>
      <c r="C116" s="91" t="s">
        <v>159</v>
      </c>
      <c r="D116" s="65">
        <v>83859543750</v>
      </c>
      <c r="E116" s="66" t="s">
        <v>50</v>
      </c>
      <c r="F116" s="67">
        <v>120</v>
      </c>
      <c r="G116" s="64"/>
      <c r="H116" s="68" t="s">
        <v>155</v>
      </c>
      <c r="I116" s="64">
        <v>1</v>
      </c>
      <c r="J116" s="54">
        <f t="shared" si="1"/>
        <v>240</v>
      </c>
    </row>
    <row r="117" spans="1:10" ht="15" x14ac:dyDescent="0.2">
      <c r="A117" s="64">
        <v>870</v>
      </c>
      <c r="B117" s="43">
        <v>205</v>
      </c>
      <c r="C117" s="91" t="s">
        <v>160</v>
      </c>
      <c r="D117" s="65">
        <v>838528383439</v>
      </c>
      <c r="E117" s="66" t="s">
        <v>50</v>
      </c>
      <c r="F117" s="67">
        <v>6</v>
      </c>
      <c r="G117" s="64"/>
      <c r="H117" s="68" t="s">
        <v>155</v>
      </c>
      <c r="I117" s="64">
        <v>2</v>
      </c>
      <c r="J117" s="54">
        <f t="shared" si="1"/>
        <v>12</v>
      </c>
    </row>
    <row r="118" spans="1:10" ht="15" x14ac:dyDescent="0.2">
      <c r="A118" s="64">
        <v>870</v>
      </c>
      <c r="B118" s="43">
        <v>206</v>
      </c>
      <c r="C118" s="91" t="s">
        <v>161</v>
      </c>
      <c r="D118" s="65">
        <v>83859570368</v>
      </c>
      <c r="E118" s="66" t="s">
        <v>50</v>
      </c>
      <c r="F118" s="67">
        <v>125</v>
      </c>
      <c r="G118" s="64"/>
      <c r="H118" s="68" t="s">
        <v>155</v>
      </c>
      <c r="I118" s="64">
        <v>1</v>
      </c>
      <c r="J118" s="54">
        <f t="shared" si="1"/>
        <v>250</v>
      </c>
    </row>
    <row r="119" spans="1:10" ht="15" x14ac:dyDescent="0.2">
      <c r="A119" s="64">
        <v>870</v>
      </c>
      <c r="B119" s="43">
        <v>207</v>
      </c>
      <c r="C119" s="91" t="s">
        <v>162</v>
      </c>
      <c r="D119" s="65">
        <v>83853247838</v>
      </c>
      <c r="E119" s="66" t="s">
        <v>50</v>
      </c>
      <c r="F119" s="67">
        <v>12</v>
      </c>
      <c r="G119" s="64"/>
      <c r="H119" s="68" t="s">
        <v>155</v>
      </c>
      <c r="I119" s="64">
        <v>2</v>
      </c>
      <c r="J119" s="54">
        <f t="shared" si="1"/>
        <v>24</v>
      </c>
    </row>
    <row r="120" spans="1:10" ht="15" x14ac:dyDescent="0.2">
      <c r="A120" s="64">
        <v>870</v>
      </c>
      <c r="B120" s="43">
        <v>208</v>
      </c>
      <c r="C120" s="91" t="s">
        <v>163</v>
      </c>
      <c r="D120" s="65">
        <v>83852256814</v>
      </c>
      <c r="E120" s="66" t="s">
        <v>50</v>
      </c>
      <c r="F120" s="67">
        <v>13</v>
      </c>
      <c r="G120" s="64"/>
      <c r="H120" s="68" t="s">
        <v>155</v>
      </c>
      <c r="I120" s="64">
        <v>2</v>
      </c>
      <c r="J120" s="54">
        <f t="shared" si="1"/>
        <v>26</v>
      </c>
    </row>
    <row r="121" spans="1:10" ht="15" x14ac:dyDescent="0.2">
      <c r="A121" s="64">
        <v>870</v>
      </c>
      <c r="B121" s="43">
        <v>209</v>
      </c>
      <c r="C121" s="91" t="s">
        <v>164</v>
      </c>
      <c r="D121" s="65">
        <v>83858120405</v>
      </c>
      <c r="E121" s="66" t="s">
        <v>50</v>
      </c>
      <c r="F121" s="67">
        <v>75</v>
      </c>
      <c r="G121" s="64"/>
      <c r="H121" s="68" t="s">
        <v>155</v>
      </c>
      <c r="I121" s="64">
        <v>1</v>
      </c>
      <c r="J121" s="54">
        <f t="shared" si="1"/>
        <v>150</v>
      </c>
    </row>
    <row r="122" spans="1:10" ht="15" x14ac:dyDescent="0.2">
      <c r="A122" s="64">
        <v>870</v>
      </c>
      <c r="B122" s="43">
        <v>210</v>
      </c>
      <c r="C122" s="91" t="s">
        <v>165</v>
      </c>
      <c r="D122" s="65">
        <v>83852337311</v>
      </c>
      <c r="E122" s="66" t="s">
        <v>50</v>
      </c>
      <c r="F122" s="67">
        <v>12</v>
      </c>
      <c r="G122" s="64"/>
      <c r="H122" s="68" t="s">
        <v>155</v>
      </c>
      <c r="I122" s="64">
        <v>2</v>
      </c>
      <c r="J122" s="54">
        <f t="shared" si="1"/>
        <v>24</v>
      </c>
    </row>
    <row r="123" spans="1:10" ht="15" x14ac:dyDescent="0.2">
      <c r="A123" s="64">
        <v>870</v>
      </c>
      <c r="B123" s="43">
        <v>211</v>
      </c>
      <c r="C123" s="91" t="s">
        <v>166</v>
      </c>
      <c r="D123" s="65">
        <v>83852312078</v>
      </c>
      <c r="E123" s="66" t="s">
        <v>50</v>
      </c>
      <c r="F123" s="67">
        <v>18</v>
      </c>
      <c r="G123" s="64"/>
      <c r="H123" s="68" t="s">
        <v>155</v>
      </c>
      <c r="I123" s="64">
        <v>2</v>
      </c>
      <c r="J123" s="54">
        <f t="shared" si="1"/>
        <v>36</v>
      </c>
    </row>
    <row r="124" spans="1:10" ht="15" x14ac:dyDescent="0.2">
      <c r="A124" s="64">
        <v>870</v>
      </c>
      <c r="B124" s="43">
        <v>213</v>
      </c>
      <c r="C124" s="91" t="s">
        <v>167</v>
      </c>
      <c r="D124" s="65">
        <v>83852614528</v>
      </c>
      <c r="E124" s="66" t="s">
        <v>50</v>
      </c>
      <c r="F124" s="67">
        <v>1</v>
      </c>
      <c r="G124" s="64"/>
      <c r="H124" s="68" t="s">
        <v>155</v>
      </c>
      <c r="I124" s="64">
        <v>2</v>
      </c>
      <c r="J124" s="54">
        <f t="shared" si="1"/>
        <v>2</v>
      </c>
    </row>
    <row r="125" spans="1:10" ht="15" x14ac:dyDescent="0.2">
      <c r="A125" s="64">
        <v>870</v>
      </c>
      <c r="B125" s="43">
        <v>214</v>
      </c>
      <c r="C125" s="91" t="s">
        <v>168</v>
      </c>
      <c r="D125" s="65">
        <v>89132495976</v>
      </c>
      <c r="E125" s="66" t="s">
        <v>50</v>
      </c>
      <c r="F125" s="67">
        <v>17</v>
      </c>
      <c r="G125" s="64"/>
      <c r="H125" s="68" t="s">
        <v>155</v>
      </c>
      <c r="I125" s="64">
        <v>1</v>
      </c>
      <c r="J125" s="54">
        <f t="shared" si="1"/>
        <v>34</v>
      </c>
    </row>
    <row r="126" spans="1:10" ht="15" x14ac:dyDescent="0.2">
      <c r="A126" s="64">
        <v>870</v>
      </c>
      <c r="B126" s="43">
        <v>217</v>
      </c>
      <c r="C126" s="91" t="s">
        <v>169</v>
      </c>
      <c r="D126" s="65">
        <v>89132490835</v>
      </c>
      <c r="E126" s="66" t="s">
        <v>50</v>
      </c>
      <c r="F126" s="67">
        <v>27</v>
      </c>
      <c r="G126" s="64"/>
      <c r="H126" s="68" t="s">
        <v>155</v>
      </c>
      <c r="I126" s="64">
        <v>2</v>
      </c>
      <c r="J126" s="54">
        <f t="shared" si="1"/>
        <v>54</v>
      </c>
    </row>
    <row r="127" spans="1:10" ht="15" x14ac:dyDescent="0.2">
      <c r="A127" s="64">
        <v>870</v>
      </c>
      <c r="B127" s="43">
        <v>218</v>
      </c>
      <c r="C127" s="91" t="s">
        <v>170</v>
      </c>
      <c r="D127" s="65">
        <v>89132476638</v>
      </c>
      <c r="E127" s="66" t="s">
        <v>50</v>
      </c>
      <c r="F127" s="67">
        <v>5</v>
      </c>
      <c r="G127" s="64"/>
      <c r="H127" s="68" t="s">
        <v>155</v>
      </c>
      <c r="I127" s="64">
        <v>1</v>
      </c>
      <c r="J127" s="54">
        <f t="shared" si="1"/>
        <v>10</v>
      </c>
    </row>
    <row r="128" spans="1:10" ht="15" x14ac:dyDescent="0.2">
      <c r="A128" s="64">
        <v>870</v>
      </c>
      <c r="B128" s="43">
        <v>219</v>
      </c>
      <c r="C128" s="91" t="s">
        <v>171</v>
      </c>
      <c r="D128" s="65">
        <v>89132486174</v>
      </c>
      <c r="E128" s="66" t="s">
        <v>50</v>
      </c>
      <c r="F128" s="67">
        <v>13</v>
      </c>
      <c r="G128" s="64"/>
      <c r="H128" s="68" t="s">
        <v>155</v>
      </c>
      <c r="I128" s="64">
        <v>1</v>
      </c>
      <c r="J128" s="54">
        <f t="shared" si="1"/>
        <v>26</v>
      </c>
    </row>
    <row r="129" spans="1:10" ht="15" x14ac:dyDescent="0.2">
      <c r="A129" s="64">
        <v>870</v>
      </c>
      <c r="B129" s="43">
        <v>220</v>
      </c>
      <c r="C129" s="91" t="s">
        <v>172</v>
      </c>
      <c r="D129" s="65">
        <v>8385466252</v>
      </c>
      <c r="E129" s="66" t="s">
        <v>50</v>
      </c>
      <c r="F129" s="67">
        <v>11</v>
      </c>
      <c r="G129" s="64"/>
      <c r="H129" s="68" t="s">
        <v>155</v>
      </c>
      <c r="I129" s="64">
        <v>1</v>
      </c>
      <c r="J129" s="54">
        <f t="shared" si="1"/>
        <v>22</v>
      </c>
    </row>
    <row r="130" spans="1:10" ht="15" x14ac:dyDescent="0.2">
      <c r="A130" s="64">
        <v>870</v>
      </c>
      <c r="B130" s="43">
        <v>221</v>
      </c>
      <c r="C130" s="91" t="s">
        <v>173</v>
      </c>
      <c r="D130" s="65">
        <v>89132468678</v>
      </c>
      <c r="E130" s="66" t="s">
        <v>50</v>
      </c>
      <c r="F130" s="67">
        <v>15</v>
      </c>
      <c r="G130" s="64"/>
      <c r="H130" s="68" t="s">
        <v>155</v>
      </c>
      <c r="I130" s="64">
        <v>1</v>
      </c>
      <c r="J130" s="54">
        <f t="shared" si="1"/>
        <v>30</v>
      </c>
    </row>
    <row r="131" spans="1:10" x14ac:dyDescent="0.2">
      <c r="A131" s="42">
        <v>870</v>
      </c>
      <c r="B131" s="43">
        <v>900</v>
      </c>
      <c r="C131" s="88" t="s">
        <v>174</v>
      </c>
      <c r="D131" s="44">
        <v>83832262220</v>
      </c>
      <c r="E131" s="47" t="s">
        <v>175</v>
      </c>
      <c r="F131" s="69">
        <v>12</v>
      </c>
      <c r="G131" s="42"/>
      <c r="H131" s="47" t="s">
        <v>55</v>
      </c>
      <c r="I131" s="42">
        <v>1</v>
      </c>
      <c r="J131" s="48">
        <f t="shared" si="1"/>
        <v>24</v>
      </c>
    </row>
    <row r="132" spans="1:10" x14ac:dyDescent="0.2">
      <c r="A132" s="70">
        <v>870</v>
      </c>
      <c r="B132" s="43">
        <v>901</v>
      </c>
      <c r="C132" s="92" t="s">
        <v>176</v>
      </c>
      <c r="D132" s="71">
        <v>89133856876</v>
      </c>
      <c r="E132" s="72" t="s">
        <v>175</v>
      </c>
      <c r="F132" s="73">
        <v>2</v>
      </c>
      <c r="G132" s="70"/>
      <c r="H132" s="72" t="s">
        <v>55</v>
      </c>
      <c r="I132" s="70">
        <v>1</v>
      </c>
      <c r="J132" s="54">
        <f t="shared" si="1"/>
        <v>4</v>
      </c>
    </row>
    <row r="133" spans="1:10" x14ac:dyDescent="0.2">
      <c r="A133" s="49">
        <v>870</v>
      </c>
      <c r="B133" s="43">
        <v>902</v>
      </c>
      <c r="C133" s="85" t="s">
        <v>177</v>
      </c>
      <c r="D133" s="50">
        <v>89137925726</v>
      </c>
      <c r="E133" s="53" t="s">
        <v>175</v>
      </c>
      <c r="F133" s="63">
        <v>22</v>
      </c>
      <c r="G133" s="49"/>
      <c r="H133" s="53" t="s">
        <v>55</v>
      </c>
      <c r="I133" s="49">
        <v>1</v>
      </c>
      <c r="J133" s="48">
        <f t="shared" si="1"/>
        <v>44</v>
      </c>
    </row>
    <row r="134" spans="1:10" x14ac:dyDescent="0.2">
      <c r="A134" s="42">
        <v>870</v>
      </c>
      <c r="B134" s="43">
        <v>903</v>
      </c>
      <c r="C134" s="88" t="s">
        <v>178</v>
      </c>
      <c r="D134" s="44">
        <v>89137925825</v>
      </c>
      <c r="E134" s="47" t="s">
        <v>175</v>
      </c>
      <c r="F134" s="69">
        <v>22</v>
      </c>
      <c r="G134" s="42"/>
      <c r="H134" s="47" t="s">
        <v>55</v>
      </c>
      <c r="I134" s="42">
        <v>1</v>
      </c>
      <c r="J134" s="54">
        <f t="shared" si="1"/>
        <v>44</v>
      </c>
    </row>
    <row r="135" spans="1:10" x14ac:dyDescent="0.2">
      <c r="A135" s="70">
        <v>870</v>
      </c>
      <c r="B135" s="43">
        <v>904</v>
      </c>
      <c r="C135" s="92" t="s">
        <v>179</v>
      </c>
      <c r="D135" s="71">
        <v>89137925743</v>
      </c>
      <c r="E135" s="72" t="s">
        <v>175</v>
      </c>
      <c r="F135" s="73">
        <v>14</v>
      </c>
      <c r="G135" s="70"/>
      <c r="H135" s="72" t="s">
        <v>55</v>
      </c>
      <c r="I135" s="70">
        <v>1</v>
      </c>
      <c r="J135" s="48">
        <f t="shared" si="1"/>
        <v>28</v>
      </c>
    </row>
    <row r="136" spans="1:10" x14ac:dyDescent="0.2">
      <c r="A136" s="74">
        <v>870</v>
      </c>
      <c r="B136" s="43">
        <v>905</v>
      </c>
      <c r="C136" s="86" t="s">
        <v>180</v>
      </c>
      <c r="D136" s="75">
        <v>83853066365</v>
      </c>
      <c r="E136" s="76" t="s">
        <v>175</v>
      </c>
      <c r="F136" s="77">
        <v>32</v>
      </c>
      <c r="G136" s="74"/>
      <c r="H136" s="76" t="s">
        <v>55</v>
      </c>
      <c r="I136" s="74">
        <v>1</v>
      </c>
      <c r="J136" s="54">
        <f t="shared" si="1"/>
        <v>64</v>
      </c>
    </row>
    <row r="137" spans="1:10" x14ac:dyDescent="0.2">
      <c r="A137" s="42">
        <v>870</v>
      </c>
      <c r="B137" s="43">
        <v>906</v>
      </c>
      <c r="C137" s="88" t="s">
        <v>181</v>
      </c>
      <c r="D137" s="44">
        <v>83833303657</v>
      </c>
      <c r="E137" s="47" t="s">
        <v>182</v>
      </c>
      <c r="F137" s="69">
        <v>33</v>
      </c>
      <c r="G137" s="42"/>
      <c r="H137" s="47" t="s">
        <v>55</v>
      </c>
      <c r="I137" s="42">
        <v>1</v>
      </c>
      <c r="J137" s="48">
        <f t="shared" si="1"/>
        <v>66</v>
      </c>
    </row>
    <row r="138" spans="1:10" x14ac:dyDescent="0.2">
      <c r="A138" s="49">
        <v>870</v>
      </c>
      <c r="B138" s="43">
        <v>907</v>
      </c>
      <c r="C138" s="85" t="s">
        <v>183</v>
      </c>
      <c r="D138" s="50">
        <v>83837223327</v>
      </c>
      <c r="E138" s="53" t="s">
        <v>184</v>
      </c>
      <c r="F138" s="52">
        <v>300</v>
      </c>
      <c r="G138" s="49"/>
      <c r="H138" s="53" t="s">
        <v>52</v>
      </c>
      <c r="I138" s="49">
        <v>1</v>
      </c>
      <c r="J138" s="54">
        <f t="shared" si="1"/>
        <v>600</v>
      </c>
    </row>
    <row r="139" spans="1:10" x14ac:dyDescent="0.2">
      <c r="A139" s="64">
        <v>870</v>
      </c>
      <c r="B139" s="43">
        <v>908</v>
      </c>
      <c r="C139" s="91" t="s">
        <v>185</v>
      </c>
      <c r="D139" s="65">
        <v>89069601888</v>
      </c>
      <c r="E139" s="64"/>
      <c r="F139" s="67">
        <v>190</v>
      </c>
      <c r="G139" s="64"/>
      <c r="H139" s="68" t="s">
        <v>155</v>
      </c>
      <c r="I139" s="64">
        <v>1</v>
      </c>
      <c r="J139" s="54">
        <f t="shared" si="1"/>
        <v>380</v>
      </c>
    </row>
    <row r="140" spans="1:10" x14ac:dyDescent="0.2">
      <c r="A140" s="64">
        <v>870</v>
      </c>
      <c r="B140" s="43">
        <v>909</v>
      </c>
      <c r="C140" s="91" t="s">
        <v>186</v>
      </c>
      <c r="D140" s="65">
        <v>83854370388</v>
      </c>
      <c r="E140" s="64"/>
      <c r="F140" s="67">
        <v>190</v>
      </c>
      <c r="G140" s="64"/>
      <c r="H140" s="68" t="s">
        <v>155</v>
      </c>
      <c r="I140" s="64">
        <v>1</v>
      </c>
      <c r="J140" s="54">
        <f t="shared" si="1"/>
        <v>380</v>
      </c>
    </row>
    <row r="141" spans="1:10" x14ac:dyDescent="0.2">
      <c r="A141" s="64">
        <v>870</v>
      </c>
      <c r="B141" s="43">
        <v>910</v>
      </c>
      <c r="C141" s="91" t="s">
        <v>187</v>
      </c>
      <c r="D141" s="65">
        <v>89635200464</v>
      </c>
      <c r="E141" s="64"/>
      <c r="F141" s="67">
        <v>120</v>
      </c>
      <c r="G141" s="64"/>
      <c r="H141" s="68" t="s">
        <v>155</v>
      </c>
      <c r="I141" s="64">
        <v>1</v>
      </c>
      <c r="J141" s="54">
        <f t="shared" si="1"/>
        <v>240</v>
      </c>
    </row>
    <row r="142" spans="1:10" x14ac:dyDescent="0.2">
      <c r="A142" s="64">
        <v>870</v>
      </c>
      <c r="B142" s="43">
        <v>911</v>
      </c>
      <c r="C142" s="91" t="s">
        <v>188</v>
      </c>
      <c r="D142" s="65">
        <v>83884423891</v>
      </c>
      <c r="E142" s="64"/>
      <c r="F142" s="67">
        <v>290</v>
      </c>
      <c r="G142" s="64"/>
      <c r="H142" s="68" t="s">
        <v>155</v>
      </c>
      <c r="I142" s="64">
        <v>1</v>
      </c>
      <c r="J142" s="54">
        <f t="shared" si="1"/>
        <v>580</v>
      </c>
    </row>
    <row r="143" spans="1:10" x14ac:dyDescent="0.2">
      <c r="A143" s="64">
        <v>870</v>
      </c>
      <c r="B143" s="43">
        <v>912</v>
      </c>
      <c r="C143" s="91" t="s">
        <v>189</v>
      </c>
      <c r="D143" s="65">
        <v>83855321057</v>
      </c>
      <c r="E143" s="64"/>
      <c r="F143" s="67">
        <v>130</v>
      </c>
      <c r="G143" s="64"/>
      <c r="H143" s="68" t="s">
        <v>155</v>
      </c>
      <c r="I143" s="64">
        <v>1</v>
      </c>
      <c r="J143" s="54">
        <f t="shared" si="1"/>
        <v>260</v>
      </c>
    </row>
    <row r="144" spans="1:10" x14ac:dyDescent="0.2">
      <c r="A144" s="64">
        <v>870</v>
      </c>
      <c r="B144" s="43">
        <v>913</v>
      </c>
      <c r="C144" s="91" t="s">
        <v>190</v>
      </c>
      <c r="D144" s="65">
        <v>89132303449</v>
      </c>
      <c r="E144" s="64"/>
      <c r="F144" s="67">
        <v>320</v>
      </c>
      <c r="G144" s="64"/>
      <c r="H144" s="68" t="s">
        <v>155</v>
      </c>
      <c r="I144" s="64">
        <v>1</v>
      </c>
      <c r="J144" s="54">
        <f t="shared" si="1"/>
        <v>640</v>
      </c>
    </row>
    <row r="145" spans="1:10" x14ac:dyDescent="0.2">
      <c r="A145" s="64">
        <v>870</v>
      </c>
      <c r="B145" s="43">
        <v>914</v>
      </c>
      <c r="C145" s="91" t="s">
        <v>191</v>
      </c>
      <c r="D145" s="65">
        <v>83858426320</v>
      </c>
      <c r="E145" s="64"/>
      <c r="F145" s="67">
        <v>200</v>
      </c>
      <c r="G145" s="64"/>
      <c r="H145" s="68" t="s">
        <v>155</v>
      </c>
      <c r="I145" s="64">
        <v>1</v>
      </c>
      <c r="J145" s="54">
        <f t="shared" si="1"/>
        <v>400</v>
      </c>
    </row>
    <row r="146" spans="1:10" x14ac:dyDescent="0.2">
      <c r="A146" s="64">
        <v>870</v>
      </c>
      <c r="B146" s="43">
        <v>915</v>
      </c>
      <c r="C146" s="91" t="s">
        <v>192</v>
      </c>
      <c r="D146" s="65">
        <v>89835456217</v>
      </c>
      <c r="E146" s="64"/>
      <c r="F146" s="67">
        <v>500</v>
      </c>
      <c r="G146" s="64"/>
      <c r="H146" s="68" t="s">
        <v>155</v>
      </c>
      <c r="I146" s="64">
        <v>1</v>
      </c>
      <c r="J146" s="54">
        <f t="shared" si="1"/>
        <v>1000</v>
      </c>
    </row>
    <row r="147" spans="1:10" x14ac:dyDescent="0.2">
      <c r="A147" s="70">
        <v>870</v>
      </c>
      <c r="B147" s="43">
        <v>917</v>
      </c>
      <c r="C147" s="92" t="s">
        <v>193</v>
      </c>
      <c r="D147" s="71">
        <v>89139155033</v>
      </c>
      <c r="E147" s="70"/>
      <c r="F147" s="73">
        <v>54</v>
      </c>
      <c r="G147" s="70"/>
      <c r="H147" s="72" t="s">
        <v>55</v>
      </c>
      <c r="I147" s="70">
        <v>1</v>
      </c>
      <c r="J147" s="48">
        <f t="shared" si="1"/>
        <v>108</v>
      </c>
    </row>
    <row r="148" spans="1:10" x14ac:dyDescent="0.2">
      <c r="A148" s="61">
        <v>870</v>
      </c>
      <c r="B148" s="78">
        <v>150</v>
      </c>
      <c r="C148" s="90" t="s">
        <v>194</v>
      </c>
      <c r="D148" s="71"/>
      <c r="E148" s="70"/>
      <c r="F148" s="73">
        <v>29</v>
      </c>
      <c r="G148" s="70"/>
      <c r="H148" s="72"/>
      <c r="I148" s="70"/>
      <c r="J148" s="54">
        <f t="shared" si="1"/>
        <v>58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3"/>
  <sheetViews>
    <sheetView topLeftCell="A7" workbookViewId="0">
      <selection activeCell="D14" sqref="D14"/>
    </sheetView>
  </sheetViews>
  <sheetFormatPr defaultRowHeight="12.75" x14ac:dyDescent="0.2"/>
  <sheetData>
    <row r="1" spans="2:9" x14ac:dyDescent="0.2">
      <c r="I1" s="100"/>
    </row>
    <row r="2" spans="2:9" x14ac:dyDescent="0.2">
      <c r="D2" s="94" t="s">
        <v>196</v>
      </c>
      <c r="E2" s="94" t="s">
        <v>197</v>
      </c>
      <c r="F2" s="94" t="s">
        <v>198</v>
      </c>
      <c r="G2" s="94" t="s">
        <v>199</v>
      </c>
      <c r="I2" s="101" t="s">
        <v>200</v>
      </c>
    </row>
    <row r="3" spans="2:9" x14ac:dyDescent="0.2">
      <c r="D3" s="95"/>
      <c r="E3" s="96">
        <v>100</v>
      </c>
      <c r="F3" s="97">
        <v>12.6</v>
      </c>
      <c r="G3" s="96">
        <f>D3/E3*F3</f>
        <v>0</v>
      </c>
      <c r="H3" s="98"/>
      <c r="I3" s="99">
        <f>D6-G3</f>
        <v>0</v>
      </c>
    </row>
    <row r="4" spans="2:9" ht="15.75" x14ac:dyDescent="0.25">
      <c r="B4" s="104" t="s">
        <v>203</v>
      </c>
      <c r="D4" s="100"/>
      <c r="E4" s="100"/>
      <c r="F4" s="100"/>
      <c r="G4" s="100"/>
      <c r="I4" s="103"/>
    </row>
    <row r="5" spans="2:9" x14ac:dyDescent="0.2">
      <c r="D5" s="94" t="s">
        <v>199</v>
      </c>
      <c r="E5" s="94" t="s">
        <v>198</v>
      </c>
      <c r="F5" s="94" t="s">
        <v>197</v>
      </c>
      <c r="G5" s="94" t="s">
        <v>201</v>
      </c>
      <c r="I5" s="102" t="s">
        <v>202</v>
      </c>
    </row>
    <row r="6" spans="2:9" x14ac:dyDescent="0.2">
      <c r="D6" s="95"/>
      <c r="E6" s="97">
        <v>12.6</v>
      </c>
      <c r="F6" s="96">
        <v>100</v>
      </c>
      <c r="G6" s="96">
        <f>D6*F6/E6</f>
        <v>0</v>
      </c>
      <c r="H6" s="98"/>
      <c r="I6" s="99">
        <f>G6-D3</f>
        <v>0</v>
      </c>
    </row>
    <row r="9" spans="2:9" x14ac:dyDescent="0.2">
      <c r="D9" s="94" t="s">
        <v>196</v>
      </c>
      <c r="E9" s="94" t="s">
        <v>197</v>
      </c>
      <c r="F9" s="94" t="s">
        <v>198</v>
      </c>
      <c r="G9" s="94" t="s">
        <v>199</v>
      </c>
      <c r="I9" s="101" t="s">
        <v>200</v>
      </c>
    </row>
    <row r="10" spans="2:9" x14ac:dyDescent="0.2">
      <c r="D10" s="95">
        <f>пут.лист!D15</f>
        <v>352</v>
      </c>
      <c r="E10" s="96">
        <v>100</v>
      </c>
      <c r="F10" s="97">
        <v>11.28</v>
      </c>
      <c r="G10" s="96">
        <f>D10/E10*F10</f>
        <v>39.705599999999997</v>
      </c>
      <c r="H10" s="98"/>
      <c r="I10" s="99">
        <f>D13-G10</f>
        <v>-39.705599999999997</v>
      </c>
    </row>
    <row r="11" spans="2:9" ht="15" x14ac:dyDescent="0.25">
      <c r="B11" s="105" t="s">
        <v>204</v>
      </c>
      <c r="D11" s="100"/>
      <c r="E11" s="100"/>
      <c r="F11" s="100"/>
      <c r="G11" s="100"/>
    </row>
    <row r="12" spans="2:9" x14ac:dyDescent="0.2">
      <c r="D12" s="94" t="s">
        <v>199</v>
      </c>
      <c r="E12" s="94" t="s">
        <v>198</v>
      </c>
      <c r="F12" s="94" t="s">
        <v>197</v>
      </c>
      <c r="G12" s="94" t="s">
        <v>201</v>
      </c>
      <c r="I12" s="102" t="s">
        <v>202</v>
      </c>
    </row>
    <row r="13" spans="2:9" x14ac:dyDescent="0.2">
      <c r="D13" s="95">
        <v>0</v>
      </c>
      <c r="E13" s="97">
        <v>11.28</v>
      </c>
      <c r="F13" s="96">
        <v>100</v>
      </c>
      <c r="G13" s="96">
        <f>D13*F13/E13</f>
        <v>0</v>
      </c>
      <c r="H13" s="98"/>
      <c r="I13" s="99">
        <f>G13-D10</f>
        <v>-352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пут.лист</vt:lpstr>
      <vt:lpstr>адрес АЗС</vt:lpstr>
      <vt:lpstr>км</vt:lpstr>
      <vt:lpstr>пут.лист!Область_печати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Firsov Alexey</cp:lastModifiedBy>
  <cp:lastPrinted>2014-07-31T08:57:17Z</cp:lastPrinted>
  <dcterms:created xsi:type="dcterms:W3CDTF">2001-10-25T13:06:17Z</dcterms:created>
  <dcterms:modified xsi:type="dcterms:W3CDTF">2014-08-01T03:08:27Z</dcterms:modified>
</cp:coreProperties>
</file>