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5" windowWidth="17400" windowHeight="9240" activeTab="1"/>
  </bookViews>
  <sheets>
    <sheet name="прайс" sheetId="1" r:id="rId1"/>
    <sheet name="заказ" sheetId="2" r:id="rId2"/>
  </sheet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2" i="2"/>
  <c r="A3" i="2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2" i="2" a="1"/>
  <c r="A2" i="2"/>
</calcChain>
</file>

<file path=xl/sharedStrings.xml><?xml version="1.0" encoding="utf-8"?>
<sst xmlns="http://schemas.openxmlformats.org/spreadsheetml/2006/main" count="61" uniqueCount="38">
  <si>
    <t>№</t>
  </si>
  <si>
    <t>Код</t>
  </si>
  <si>
    <t>Размер</t>
  </si>
  <si>
    <t>Фото</t>
  </si>
  <si>
    <t>Произ-ль</t>
  </si>
  <si>
    <t>Наименование</t>
  </si>
  <si>
    <t>Художник</t>
  </si>
  <si>
    <t>Артикул</t>
  </si>
  <si>
    <t>$</t>
  </si>
  <si>
    <t>Заказ</t>
  </si>
  <si>
    <t>Примечание</t>
  </si>
  <si>
    <t>Сложность</t>
  </si>
  <si>
    <t>Цветов</t>
  </si>
  <si>
    <t>Копия</t>
  </si>
  <si>
    <t>Тематика</t>
  </si>
  <si>
    <t>Тип</t>
  </si>
  <si>
    <t>Ориентация</t>
  </si>
  <si>
    <t>40 х 50 см</t>
  </si>
  <si>
    <t>Babylon</t>
  </si>
  <si>
    <t xml:space="preserve">Французский поцелуй </t>
  </si>
  <si>
    <t>CG045</t>
  </si>
  <si>
    <t>Люди на картине</t>
  </si>
  <si>
    <t>Холст</t>
  </si>
  <si>
    <t>Вертикальная</t>
  </si>
  <si>
    <t>Дерево счастья</t>
  </si>
  <si>
    <t>CG224</t>
  </si>
  <si>
    <t>Прочие тематики</t>
  </si>
  <si>
    <t>Горизонтальная</t>
  </si>
  <si>
    <t>Дерево богатства</t>
  </si>
  <si>
    <t>CG230</t>
  </si>
  <si>
    <t>Триптих 50 х 150 см</t>
  </si>
  <si>
    <t xml:space="preserve">Триптих. Париж </t>
  </si>
  <si>
    <t>DZ002</t>
  </si>
  <si>
    <t>Триптихи (из трех и более картин)</t>
  </si>
  <si>
    <t>Триптих. Весенний натюрморт</t>
  </si>
  <si>
    <t>DZ010</t>
  </si>
  <si>
    <t>Триптих. Одинокая роза</t>
  </si>
  <si>
    <t>DZ014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</si>
</sst>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F11" sqref="F11"/>
    </sheetView>
  </sheetViews>
  <sheetFormatPr defaultRowHeight="15" x14ac:dyDescent="0.25"/>
  <cols>
    <col min="3" max="3" width="18.7109375" bestFit="1" customWidth="1"/>
    <col min="5" max="5" width="9.42578125" bestFit="1" customWidth="1"/>
    <col min="6" max="6" width="29.7109375" bestFit="1" customWidth="1"/>
    <col min="8" max="8" width="8.5703125" bestFit="1" customWidth="1"/>
    <col min="15" max="15" width="33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1</v>
      </c>
      <c r="B2">
        <v>104808</v>
      </c>
      <c r="C2" t="s">
        <v>17</v>
      </c>
      <c r="D2">
        <v>1</v>
      </c>
      <c r="E2" t="s">
        <v>18</v>
      </c>
      <c r="F2" t="s">
        <v>19</v>
      </c>
      <c r="H2" t="s">
        <v>20</v>
      </c>
      <c r="I2">
        <v>15</v>
      </c>
      <c r="J2">
        <v>1</v>
      </c>
      <c r="L2">
        <v>3</v>
      </c>
      <c r="M2">
        <v>13</v>
      </c>
      <c r="O2" t="s">
        <v>21</v>
      </c>
      <c r="P2" t="s">
        <v>22</v>
      </c>
      <c r="Q2" t="s">
        <v>23</v>
      </c>
    </row>
    <row r="3" spans="1:17" x14ac:dyDescent="0.25">
      <c r="A3">
        <v>2</v>
      </c>
      <c r="B3">
        <v>104717</v>
      </c>
      <c r="C3" t="s">
        <v>17</v>
      </c>
      <c r="E3" t="s">
        <v>18</v>
      </c>
      <c r="F3" t="s">
        <v>24</v>
      </c>
      <c r="H3" t="s">
        <v>25</v>
      </c>
      <c r="I3">
        <v>15</v>
      </c>
      <c r="L3">
        <v>4</v>
      </c>
      <c r="M3">
        <v>19</v>
      </c>
      <c r="O3" t="s">
        <v>26</v>
      </c>
      <c r="P3" t="s">
        <v>22</v>
      </c>
      <c r="Q3" t="s">
        <v>27</v>
      </c>
    </row>
    <row r="4" spans="1:17" x14ac:dyDescent="0.25">
      <c r="A4">
        <v>3</v>
      </c>
      <c r="B4">
        <v>103203</v>
      </c>
      <c r="C4" t="s">
        <v>17</v>
      </c>
      <c r="E4" t="s">
        <v>18</v>
      </c>
      <c r="F4" t="s">
        <v>28</v>
      </c>
      <c r="H4" t="s">
        <v>29</v>
      </c>
      <c r="I4">
        <v>15</v>
      </c>
      <c r="L4">
        <v>5</v>
      </c>
      <c r="M4">
        <v>24</v>
      </c>
      <c r="O4" t="s">
        <v>26</v>
      </c>
      <c r="P4" t="s">
        <v>22</v>
      </c>
      <c r="Q4" t="s">
        <v>27</v>
      </c>
    </row>
    <row r="5" spans="1:17" x14ac:dyDescent="0.25">
      <c r="A5">
        <v>4</v>
      </c>
      <c r="B5">
        <v>102892</v>
      </c>
      <c r="C5" t="s">
        <v>30</v>
      </c>
      <c r="E5" t="s">
        <v>18</v>
      </c>
      <c r="F5" t="s">
        <v>31</v>
      </c>
      <c r="H5" t="s">
        <v>32</v>
      </c>
      <c r="I5">
        <v>40</v>
      </c>
      <c r="J5">
        <v>1</v>
      </c>
      <c r="L5">
        <v>5</v>
      </c>
      <c r="O5" t="s">
        <v>33</v>
      </c>
      <c r="P5" t="s">
        <v>22</v>
      </c>
      <c r="Q5" t="s">
        <v>27</v>
      </c>
    </row>
    <row r="6" spans="1:17" x14ac:dyDescent="0.25">
      <c r="A6">
        <v>5</v>
      </c>
      <c r="B6">
        <v>102893</v>
      </c>
      <c r="C6" t="s">
        <v>30</v>
      </c>
      <c r="E6" t="s">
        <v>18</v>
      </c>
      <c r="F6" t="s">
        <v>34</v>
      </c>
      <c r="H6" t="s">
        <v>35</v>
      </c>
      <c r="I6">
        <v>40</v>
      </c>
      <c r="L6">
        <v>5</v>
      </c>
      <c r="O6" t="s">
        <v>33</v>
      </c>
      <c r="P6" t="s">
        <v>22</v>
      </c>
      <c r="Q6" t="s">
        <v>27</v>
      </c>
    </row>
    <row r="7" spans="1:17" x14ac:dyDescent="0.25">
      <c r="A7">
        <v>6</v>
      </c>
      <c r="B7">
        <v>102894</v>
      </c>
      <c r="C7" t="s">
        <v>30</v>
      </c>
      <c r="E7" t="s">
        <v>18</v>
      </c>
      <c r="F7" t="s">
        <v>36</v>
      </c>
      <c r="H7" t="s">
        <v>37</v>
      </c>
      <c r="I7">
        <v>40</v>
      </c>
      <c r="J7">
        <v>1</v>
      </c>
      <c r="L7">
        <v>3</v>
      </c>
      <c r="M7">
        <v>19</v>
      </c>
      <c r="O7" t="s">
        <v>33</v>
      </c>
      <c r="P7" t="s">
        <v>22</v>
      </c>
      <c r="Q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2" sqref="A2:B4"/>
    </sheetView>
  </sheetViews>
  <sheetFormatPr defaultRowHeight="15" x14ac:dyDescent="0.25"/>
  <cols>
    <col min="1" max="1" width="15.85546875" customWidth="1"/>
  </cols>
  <sheetData>
    <row r="1" spans="1:2" x14ac:dyDescent="0.25">
      <c r="A1" t="s">
        <v>1</v>
      </c>
      <c r="B1" s="1" t="s">
        <v>9</v>
      </c>
    </row>
    <row r="2" spans="1:2" x14ac:dyDescent="0.25">
      <c r="A2">
        <f t="array" ref="A2">IFERROR(INDEX(прайс!$B$2:$B$7,SMALL(IF(ISNUMBER(прайс!$J$2:$J$7),ROW(прайс!$B$2:$B$7)-1),ROW(A1))),"")</f>
        <v>104808</v>
      </c>
      <c r="B2">
        <f>IFERROR(VLOOKUP(A2,прайс!$B$2:$J$7,9,0),"")</f>
        <v>1</v>
      </c>
    </row>
    <row r="3" spans="1:2" x14ac:dyDescent="0.25">
      <c r="A3">
        <f t="array" ref="A3">IFERROR(INDEX(прайс!$B$2:$B$7,SMALL(IF(ISNUMBER(прайс!$J$2:$J$7),ROW(прайс!$B$2:$B$7)-1),ROW(A2))),"")</f>
        <v>102892</v>
      </c>
      <c r="B3">
        <f>IFERROR(VLOOKUP(A3,прайс!$B$2:$J$7,9,0),"")</f>
        <v>1</v>
      </c>
    </row>
    <row r="4" spans="1:2" x14ac:dyDescent="0.25">
      <c r="A4">
        <f t="array" ref="A4">IFERROR(INDEX(прайс!$B$2:$B$7,SMALL(IF(ISNUMBER(прайс!$J$2:$J$7),ROW(прайс!$B$2:$B$7)-1),ROW(A3))),"")</f>
        <v>102894</v>
      </c>
      <c r="B4">
        <f>IFERROR(VLOOKUP(A4,прайс!$B$2:$J$7,9,0),"")</f>
        <v>1</v>
      </c>
    </row>
    <row r="5" spans="1:2" x14ac:dyDescent="0.25">
      <c r="A5" t="str">
        <f t="array" ref="A5">IFERROR(INDEX(прайс!$B$2:$B$7,SMALL(IF(ISNUMBER(прайс!$J$2:$J$7),ROW(прайс!$B$2:$B$7)-1),ROW(A4))),"")</f>
        <v/>
      </c>
      <c r="B5" t="str">
        <f>IFERROR(VLOOKUP(A5,прайс!$B$2:$J$7,9,0),"")</f>
        <v/>
      </c>
    </row>
    <row r="6" spans="1:2" x14ac:dyDescent="0.25">
      <c r="A6" t="str">
        <f t="array" ref="A6">IFERROR(INDEX(прайс!$B$2:$B$7,SMALL(IF(ISNUMBER(прайс!$J$2:$J$7),ROW(прайс!$B$2:$B$7)-1),ROW(A5))),"")</f>
        <v/>
      </c>
      <c r="B6" t="str">
        <f>IFERROR(VLOOKUP(A6,прайс!$B$2:$J$7,9,0),"")</f>
        <v/>
      </c>
    </row>
    <row r="7" spans="1:2" x14ac:dyDescent="0.25">
      <c r="A7" t="str">
        <f t="array" ref="A7">IFERROR(INDEX(прайс!$B$2:$B$7,SMALL(IF(ISNUMBER(прайс!$J$2:$J$7),ROW(прайс!$B$2:$B$7)-1),ROW(A6))),"")</f>
        <v/>
      </c>
      <c r="B7" t="str">
        <f>IFERROR(VLOOKUP(A7,прайс!$B$2:$J$7,9,0),"")</f>
        <v/>
      </c>
    </row>
    <row r="8" spans="1:2" x14ac:dyDescent="0.25">
      <c r="A8" t="str">
        <f t="array" ref="A8">IFERROR(INDEX(прайс!$B$2:$B$7,SMALL(IF(ISNUMBER(прайс!$J$2:$J$7),ROW(прайс!$B$2:$B$7)-1),ROW(A7))),"")</f>
        <v/>
      </c>
      <c r="B8" t="str">
        <f>IFERROR(VLOOKUP(A8,прайс!$B$2:$J$7,9,0),"")</f>
        <v/>
      </c>
    </row>
    <row r="9" spans="1:2" x14ac:dyDescent="0.25">
      <c r="A9" t="str">
        <f t="array" ref="A9">IFERROR(INDEX(прайс!$B$2:$B$7,SMALL(IF(ISNUMBER(прайс!$J$2:$J$7),ROW(прайс!$B$2:$B$7)-1),ROW(A8))),"")</f>
        <v/>
      </c>
      <c r="B9" t="str">
        <f>IFERROR(VLOOKUP(A9,прайс!$B$2:$J$7,9,0),"")</f>
        <v/>
      </c>
    </row>
    <row r="10" spans="1:2" x14ac:dyDescent="0.25">
      <c r="A10" t="str">
        <f t="array" ref="A10">IFERROR(INDEX(прайс!$B$2:$B$7,SMALL(IF(ISNUMBER(прайс!$J$2:$J$7),ROW(прайс!$B$2:$B$7)-1),ROW(A9))),"")</f>
        <v/>
      </c>
      <c r="B10" t="str">
        <f>IFERROR(VLOOKUP(A10,прайс!$B$2:$J$7,9,0),"")</f>
        <v/>
      </c>
    </row>
    <row r="11" spans="1:2" x14ac:dyDescent="0.25">
      <c r="A11" t="str">
        <f t="array" ref="A11">IFERROR(INDEX(прайс!$B$2:$B$7,SMALL(IF(ISNUMBER(прайс!$J$2:$J$7),ROW(прайс!$B$2:$B$7)-1),ROW(A10))),"")</f>
        <v/>
      </c>
      <c r="B11" t="str">
        <f>IFERROR(VLOOKUP(A11,прайс!$B$2:$J$7,9,0),"")</f>
        <v/>
      </c>
    </row>
    <row r="12" spans="1:2" x14ac:dyDescent="0.25">
      <c r="B12" t="str">
        <f>IFERROR(VLOOKUP(A12,прайс!$B$2:$J$7,9,0),"")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заказ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Ракитин И.О.</cp:lastModifiedBy>
  <dcterms:created xsi:type="dcterms:W3CDTF">2014-07-29T17:00:26Z</dcterms:created>
  <dcterms:modified xsi:type="dcterms:W3CDTF">2014-07-30T03:27:32Z</dcterms:modified>
</cp:coreProperties>
</file>