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905" yWindow="45" windowWidth="13770" windowHeight="13380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5621"/>
</workbook>
</file>

<file path=xl/calcChain.xml><?xml version="1.0" encoding="utf-8"?>
<calcChain xmlns="http://schemas.openxmlformats.org/spreadsheetml/2006/main">
  <c r="M11" i="10" l="1"/>
  <c r="L13" i="10" l="1" a="1"/>
  <c r="L13" i="10" s="1"/>
  <c r="L12" i="10" a="1"/>
  <c r="L12" i="10" s="1"/>
  <c r="L11" i="10" a="1"/>
  <c r="L11" i="10" s="1"/>
  <c r="K25" i="10" l="1"/>
  <c r="K24" i="10"/>
  <c r="K23" i="10"/>
  <c r="K13" i="10"/>
  <c r="K12" i="10"/>
  <c r="K11" i="10"/>
  <c r="C29" i="6" l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</calcChain>
</file>

<file path=xl/sharedStrings.xml><?xml version="1.0" encoding="utf-8"?>
<sst xmlns="http://schemas.openxmlformats.org/spreadsheetml/2006/main" count="67" uniqueCount="21">
  <si>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</si>
  <si>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</si>
  <si>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</si>
  <si>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</si>
  <si>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</si>
  <si>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</si>
  <si>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</si>
  <si>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</si>
  <si>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</si>
  <si>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</si>
  <si>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</si>
  <si>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</si>
  <si>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</si>
  <si>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</si>
  <si>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</si>
  <si>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Если за период конкретный (несколько месяцев)</t>
  </si>
  <si>
    <t>←изменяемые ячейки</t>
  </si>
  <si>
    <t>←зависящие ячейки</t>
  </si>
  <si>
    <t>ДОЛЖНО БЫТЬ</t>
  </si>
  <si>
    <t>ЕСТЬ</t>
  </si>
  <si>
    <t>Период в данный момент (F4-F5) - март - Апрель 2014 года
Получить нужно сумму = С29 (лист 2) + С30 (лист 2). 
То же  самое по показателям 2 и 3.
И также, если изменить период (например, март-март 2014) должно выдать просто одно, мартовское, значение. Если с марта 2014 по август 2014, то сумма соответствующих значений.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</si>
</sst>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3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4" fontId="0" fillId="0" borderId="18" xfId="0" applyNumberFormat="1" applyBorder="1" applyAlignment="1">
      <alignment horizontal="left" indent="2"/>
    </xf>
    <xf numFmtId="164" fontId="0" fillId="0" borderId="19" xfId="0" applyNumberFormat="1" applyBorder="1" applyAlignment="1">
      <alignment horizontal="left" indent="2"/>
    </xf>
    <xf numFmtId="164" fontId="0" fillId="0" borderId="20" xfId="0" applyNumberFormat="1" applyBorder="1" applyAlignment="1">
      <alignment horizontal="left" indent="2"/>
    </xf>
    <xf numFmtId="164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N40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2.42578125" customWidth="1"/>
    <col min="2" max="2" width="19.28515625" customWidth="1"/>
    <col min="3" max="3" width="17.85546875" customWidth="1"/>
    <col min="4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9" sqref="C29:C3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f>('1'!C30+'1'!C29)/2</f>
        <v>176581.52100000001</v>
      </c>
      <c r="D29" s="6">
        <f>('1'!D30+'1'!D29)/2</f>
        <v>24684.266499999998</v>
      </c>
      <c r="E29" s="6">
        <f>('1'!E30+'1'!E29)/2</f>
        <v>60097.897500000006</v>
      </c>
      <c r="F29" s="6">
        <f>('1'!F30+'1'!F29)/2</f>
        <v>15794.245999999999</v>
      </c>
      <c r="G29" s="6">
        <f>('1'!G30+'1'!G29)/2</f>
        <v>4307.07</v>
      </c>
      <c r="H29" s="6">
        <f>('1'!H30+'1'!H29)/2</f>
        <v>19827.619500000001</v>
      </c>
      <c r="I29" s="6">
        <f>('1'!I30+'1'!I29)/2</f>
        <v>147231.03149999998</v>
      </c>
      <c r="J29" s="6">
        <f>('1'!J30+'1'!J29)/2</f>
        <v>23565.4215</v>
      </c>
      <c r="K29" s="6">
        <f>('1'!K30+'1'!K29)/2</f>
        <v>66293.324500000002</v>
      </c>
      <c r="L29" s="6">
        <f>('1'!L30+'1'!L29)/2</f>
        <v>8054.880000000001</v>
      </c>
      <c r="M29" s="6">
        <f>('1'!M30+'1'!M29)/2</f>
        <v>23095.234</v>
      </c>
      <c r="N29" s="6">
        <f>('1'!N30+'1'!N29)/2</f>
        <v>156137.92300000001</v>
      </c>
      <c r="O29" s="6">
        <f>('1'!O30+'1'!O29)/2</f>
        <v>2319.5934999999999</v>
      </c>
      <c r="P29" s="6">
        <f>('1'!P30+'1'!P29)/2</f>
        <v>3622.5905000000002</v>
      </c>
      <c r="Q29" s="6">
        <f>('1'!Q30+'1'!Q29)/2</f>
        <v>1825.3119999999999</v>
      </c>
      <c r="R29" s="6">
        <f>('1'!R30+'1'!R29)/2</f>
        <v>342.1395</v>
      </c>
      <c r="S29" s="6">
        <f>('1'!S30+'1'!S29)/2</f>
        <v>2767.5630000000001</v>
      </c>
      <c r="T29" s="6">
        <f>('1'!T30+'1'!T29)/2</f>
        <v>0</v>
      </c>
      <c r="U29" s="6">
        <f>('1'!U30+'1'!U29)/2</f>
        <v>35819.281000000003</v>
      </c>
      <c r="V29" s="6">
        <f>('1'!V30+'1'!V29)/2</f>
        <v>17043.413</v>
      </c>
      <c r="W29" s="6">
        <f>('1'!W30+'1'!W29)/2</f>
        <v>21317.772499999999</v>
      </c>
      <c r="X29" s="6">
        <f>('1'!X30+'1'!X29)/2</f>
        <v>5844.3890000000001</v>
      </c>
      <c r="Y29" s="6">
        <f>('1'!Y30+'1'!Y29)/2</f>
        <v>3374.6800000000003</v>
      </c>
      <c r="Z29" s="6">
        <f>('1'!Z30+'1'!Z29)/2</f>
        <v>7220.5749999999998</v>
      </c>
      <c r="AA29" s="6">
        <f>('1'!AA30+'1'!AA29)/2</f>
        <v>7465.991</v>
      </c>
      <c r="AB29" s="6">
        <f>('1'!AB30+'1'!AB29)/2</f>
        <v>30269.855</v>
      </c>
      <c r="AC29" s="6">
        <f>('1'!AC30+'1'!AC29)/2</f>
        <v>11227.39</v>
      </c>
      <c r="AD29" s="6">
        <f>('1'!AD30+'1'!AD29)/2</f>
        <v>0</v>
      </c>
      <c r="AE29" s="6">
        <f>('1'!AE30+'1'!AE29)/2</f>
        <v>13495.0005</v>
      </c>
      <c r="AF29" s="6">
        <f>('1'!AF30+'1'!AF29)/2</f>
        <v>1355.8119999999999</v>
      </c>
      <c r="AG29" s="6">
        <f>('1'!AG30+'1'!AG29)/2</f>
        <v>8466.9454999999998</v>
      </c>
      <c r="AH29" s="6">
        <f>('1'!AH30+'1'!AH29)/2</f>
        <v>6393.1845000000003</v>
      </c>
      <c r="AI29" s="6">
        <f>('1'!AI30+'1'!AI29)/2</f>
        <v>7135.9120000000003</v>
      </c>
      <c r="AJ29" s="6">
        <f>('1'!AJ30+'1'!AJ29)/2</f>
        <v>23581.006999999998</v>
      </c>
      <c r="AK29" s="6">
        <f>('1'!AK30+'1'!AK29)/2</f>
        <v>1572.396</v>
      </c>
      <c r="AL29" s="6">
        <f>('1'!AL30+'1'!AL29)/2</f>
        <v>7498.585</v>
      </c>
      <c r="AM29" s="6">
        <f>('1'!AM30+'1'!AM29)/2</f>
        <v>113567.23050000001</v>
      </c>
      <c r="AN29" s="7">
        <f>('1'!AN30+'1'!AN29)/2</f>
        <v>241678.43050000002</v>
      </c>
    </row>
    <row r="30" spans="1:40" x14ac:dyDescent="0.25">
      <c r="B30" s="24">
        <v>41730</v>
      </c>
      <c r="C30" s="8">
        <f>('1'!C31+'1'!C30)/2</f>
        <v>147140.48800000001</v>
      </c>
      <c r="D30" s="9">
        <f>('1'!D31+'1'!D30)/2</f>
        <v>16695.264499999997</v>
      </c>
      <c r="E30" s="9">
        <f>('1'!E31+'1'!E30)/2</f>
        <v>53988.910499999998</v>
      </c>
      <c r="F30" s="9">
        <f>('1'!F31+'1'!F30)/2</f>
        <v>10048.5</v>
      </c>
      <c r="G30" s="9">
        <f>('1'!G31+'1'!G30)/2</f>
        <v>3359.6405</v>
      </c>
      <c r="H30" s="9">
        <f>('1'!H31+'1'!H30)/2</f>
        <v>19485.9895</v>
      </c>
      <c r="I30" s="9">
        <f>('1'!I31+'1'!I30)/2</f>
        <v>145730.8395</v>
      </c>
      <c r="J30" s="9">
        <f>('1'!J31+'1'!J30)/2</f>
        <v>43129.5</v>
      </c>
      <c r="K30" s="9">
        <f>('1'!K31+'1'!K30)/2</f>
        <v>58618.129499999995</v>
      </c>
      <c r="L30" s="9">
        <f>('1'!L31+'1'!L30)/2</f>
        <v>7930.5955000000004</v>
      </c>
      <c r="M30" s="9">
        <f>('1'!M31+'1'!M30)/2</f>
        <v>19536.114000000001</v>
      </c>
      <c r="N30" s="9">
        <f>('1'!N31+'1'!N30)/2</f>
        <v>147171.52000000002</v>
      </c>
      <c r="O30" s="9">
        <f>('1'!O31+'1'!O30)/2</f>
        <v>1538.5</v>
      </c>
      <c r="P30" s="9">
        <f>('1'!P31+'1'!P30)/2</f>
        <v>3063.5</v>
      </c>
      <c r="Q30" s="9">
        <f>('1'!Q31+'1'!Q30)/2</f>
        <v>1769.4110000000001</v>
      </c>
      <c r="R30" s="9">
        <f>('1'!R31+'1'!R30)/2</f>
        <v>330.11149999999998</v>
      </c>
      <c r="S30" s="9">
        <f>('1'!S31+'1'!S30)/2</f>
        <v>2713.0974999999999</v>
      </c>
      <c r="T30" s="9">
        <f>('1'!T31+'1'!T30)/2</f>
        <v>0</v>
      </c>
      <c r="U30" s="9">
        <f>('1'!U31+'1'!U30)/2</f>
        <v>28656</v>
      </c>
      <c r="V30" s="9">
        <f>('1'!V31+'1'!V30)/2</f>
        <v>17239.9575</v>
      </c>
      <c r="W30" s="9">
        <f>('1'!W31+'1'!W30)/2</f>
        <v>20411.5</v>
      </c>
      <c r="X30" s="9">
        <f>('1'!X31+'1'!X30)/2</f>
        <v>5168.5</v>
      </c>
      <c r="Y30" s="9">
        <f>('1'!Y31+'1'!Y30)/2</f>
        <v>6466.4210000000003</v>
      </c>
      <c r="Z30" s="9">
        <f>('1'!Z31+'1'!Z30)/2</f>
        <v>7686</v>
      </c>
      <c r="AA30" s="9">
        <f>('1'!AA31+'1'!AA30)/2</f>
        <v>7063.5</v>
      </c>
      <c r="AB30" s="9">
        <f>('1'!AB31+'1'!AB30)/2</f>
        <v>31649.5</v>
      </c>
      <c r="AC30" s="9">
        <f>('1'!AC31+'1'!AC30)/2</f>
        <v>10153.5</v>
      </c>
      <c r="AD30" s="9">
        <f>('1'!AD31+'1'!AD30)/2</f>
        <v>0</v>
      </c>
      <c r="AE30" s="9">
        <f>('1'!AE31+'1'!AE30)/2</f>
        <v>14444.5</v>
      </c>
      <c r="AF30" s="9">
        <f>('1'!AF31+'1'!AF30)/2</f>
        <v>1021.292</v>
      </c>
      <c r="AG30" s="9">
        <f>('1'!AG31+'1'!AG30)/2</f>
        <v>8016</v>
      </c>
      <c r="AH30" s="9">
        <f>('1'!AH31+'1'!AH30)/2</f>
        <v>8743</v>
      </c>
      <c r="AI30" s="9">
        <f>('1'!AI31+'1'!AI30)/2</f>
        <v>7055</v>
      </c>
      <c r="AJ30" s="9">
        <f>('1'!AJ31+'1'!AJ30)/2</f>
        <v>22236</v>
      </c>
      <c r="AK30" s="9">
        <f>('1'!AK31+'1'!AK30)/2</f>
        <v>1241.231</v>
      </c>
      <c r="AL30" s="9">
        <f>('1'!AL31+'1'!AL30)/2</f>
        <v>6333.9629999999997</v>
      </c>
      <c r="AM30" s="9">
        <f>('1'!AM31+'1'!AM30)/2</f>
        <v>74138.023000000001</v>
      </c>
      <c r="AN30" s="10">
        <f>('1'!AN31+'1'!AN30)/2</f>
        <v>221306.5</v>
      </c>
    </row>
    <row r="31" spans="1:40" x14ac:dyDescent="0.25">
      <c r="B31" s="24">
        <v>41760</v>
      </c>
      <c r="C31" s="8">
        <f>('1'!C32+'1'!C31)/2</f>
        <v>146552</v>
      </c>
      <c r="D31" s="9">
        <f>('1'!D32+'1'!D31)/2</f>
        <v>11845.5</v>
      </c>
      <c r="E31" s="9">
        <f>('1'!E32+'1'!E31)/2</f>
        <v>52995</v>
      </c>
      <c r="F31" s="9">
        <f>('1'!F32+'1'!F31)/2</f>
        <v>8572</v>
      </c>
      <c r="G31" s="9">
        <f>('1'!G32+'1'!G31)/2</f>
        <v>3410.6405</v>
      </c>
      <c r="H31" s="9">
        <f>('1'!H32+'1'!H31)/2</f>
        <v>19323.654500000001</v>
      </c>
      <c r="I31" s="9">
        <f>('1'!I32+'1'!I31)/2</f>
        <v>139633.84299999999</v>
      </c>
      <c r="J31" s="9">
        <f>('1'!J32+'1'!J31)/2</f>
        <v>63058</v>
      </c>
      <c r="K31" s="9">
        <f>('1'!K32+'1'!K31)/2</f>
        <v>48139.084999999999</v>
      </c>
      <c r="L31" s="9">
        <f>('1'!L32+'1'!L31)/2</f>
        <v>6720.8145000000004</v>
      </c>
      <c r="M31" s="9">
        <f>('1'!M32+'1'!M31)/2</f>
        <v>15183</v>
      </c>
      <c r="N31" s="9">
        <f>('1'!N32+'1'!N31)/2</f>
        <v>143294.231</v>
      </c>
      <c r="O31" s="9">
        <f>('1'!O32+'1'!O31)/2</f>
        <v>912.5</v>
      </c>
      <c r="P31" s="9">
        <f>('1'!P32+'1'!P31)/2</f>
        <v>2660.5</v>
      </c>
      <c r="Q31" s="9">
        <f>('1'!Q32+'1'!Q31)/2</f>
        <v>1268.53</v>
      </c>
      <c r="R31" s="9">
        <f>('1'!R32+'1'!R31)/2</f>
        <v>233.1765</v>
      </c>
      <c r="S31" s="9">
        <f>('1'!S32+'1'!S31)/2</f>
        <v>2683.047</v>
      </c>
      <c r="T31" s="9">
        <f>('1'!T32+'1'!T31)/2</f>
        <v>2960.88</v>
      </c>
      <c r="U31" s="9">
        <f>('1'!U32+'1'!U31)/2</f>
        <v>29717</v>
      </c>
      <c r="V31" s="9">
        <f>('1'!V32+'1'!V31)/2</f>
        <v>14514.5</v>
      </c>
      <c r="W31" s="9">
        <f>('1'!W32+'1'!W31)/2</f>
        <v>21893</v>
      </c>
      <c r="X31" s="9">
        <f>('1'!X32+'1'!X31)/2</f>
        <v>4336</v>
      </c>
      <c r="Y31" s="9">
        <f>('1'!Y32+'1'!Y31)/2</f>
        <v>9086</v>
      </c>
      <c r="Z31" s="9">
        <f>('1'!Z32+'1'!Z31)/2</f>
        <v>8410.5</v>
      </c>
      <c r="AA31" s="9">
        <f>('1'!AA32+'1'!AA31)/2</f>
        <v>5906</v>
      </c>
      <c r="AB31" s="9">
        <f>('1'!AB32+'1'!AB31)/2</f>
        <v>33743.5</v>
      </c>
      <c r="AC31" s="9">
        <f>('1'!AC32+'1'!AC31)/2</f>
        <v>9324</v>
      </c>
      <c r="AD31" s="9">
        <f>('1'!AD32+'1'!AD31)/2</f>
        <v>0</v>
      </c>
      <c r="AE31" s="9">
        <f>('1'!AE32+'1'!AE31)/2</f>
        <v>16663</v>
      </c>
      <c r="AF31" s="9">
        <f>('1'!AF32+'1'!AF31)/2</f>
        <v>760.36099999999999</v>
      </c>
      <c r="AG31" s="9">
        <f>('1'!AG32+'1'!AG31)/2</f>
        <v>10585</v>
      </c>
      <c r="AH31" s="9">
        <f>('1'!AH32+'1'!AH31)/2</f>
        <v>10007</v>
      </c>
      <c r="AI31" s="9">
        <f>('1'!AI32+'1'!AI31)/2</f>
        <v>8726</v>
      </c>
      <c r="AJ31" s="9">
        <f>('1'!AJ32+'1'!AJ31)/2</f>
        <v>23754.5</v>
      </c>
      <c r="AK31" s="9">
        <f>('1'!AK32+'1'!AK31)/2</f>
        <v>1038.4479999999999</v>
      </c>
      <c r="AL31" s="9">
        <f>('1'!AL32+'1'!AL31)/2</f>
        <v>5369.7714999999998</v>
      </c>
      <c r="AM31" s="9">
        <f>('1'!AM32+'1'!AM31)/2</f>
        <v>94979.706999999995</v>
      </c>
      <c r="AN31" s="10">
        <f>('1'!AN32+'1'!AN31)/2</f>
        <v>203795</v>
      </c>
    </row>
    <row r="32" spans="1:40" x14ac:dyDescent="0.25">
      <c r="B32" s="24">
        <v>41791</v>
      </c>
      <c r="C32" s="8">
        <f>('1'!C33+'1'!C32)/2</f>
        <v>157258</v>
      </c>
      <c r="D32" s="9">
        <f>('1'!D33+'1'!D32)/2</f>
        <v>6635</v>
      </c>
      <c r="E32" s="9">
        <f>('1'!E33+'1'!E32)/2</f>
        <v>54223</v>
      </c>
      <c r="F32" s="9">
        <f>('1'!F33+'1'!F32)/2</f>
        <v>14541.0905</v>
      </c>
      <c r="G32" s="9">
        <f>('1'!G33+'1'!G32)/2</f>
        <v>3913.5</v>
      </c>
      <c r="H32" s="9">
        <f>('1'!H33+'1'!H32)/2</f>
        <v>19210.7945</v>
      </c>
      <c r="I32" s="9">
        <f>('1'!I33+'1'!I32)/2</f>
        <v>129705.34299999999</v>
      </c>
      <c r="J32" s="9">
        <f>('1'!J33+'1'!J32)/2</f>
        <v>85025</v>
      </c>
      <c r="K32" s="9">
        <f>('1'!K33+'1'!K32)/2</f>
        <v>48998.084999999999</v>
      </c>
      <c r="L32" s="9">
        <f>('1'!L33+'1'!L32)/2</f>
        <v>6879.8145000000004</v>
      </c>
      <c r="M32" s="9">
        <f>('1'!M33+'1'!M32)/2</f>
        <v>14396.5</v>
      </c>
      <c r="N32" s="9">
        <f>('1'!N33+'1'!N32)/2</f>
        <v>143152.09749999997</v>
      </c>
      <c r="O32" s="9">
        <f>('1'!O33+'1'!O32)/2</f>
        <v>1415.5</v>
      </c>
      <c r="P32" s="9">
        <f>('1'!P33+'1'!P32)/2</f>
        <v>2312.5</v>
      </c>
      <c r="Q32" s="9">
        <f>('1'!Q33+'1'!Q32)/2</f>
        <v>1445.53</v>
      </c>
      <c r="R32" s="9">
        <f>('1'!R33+'1'!R32)/2</f>
        <v>517.67650000000003</v>
      </c>
      <c r="S32" s="9">
        <f>('1'!S33+'1'!S32)/2</f>
        <v>2724.047</v>
      </c>
      <c r="T32" s="9">
        <f>('1'!T33+'1'!T32)/2</f>
        <v>4433.0569999999998</v>
      </c>
      <c r="U32" s="9">
        <f>('1'!U33+'1'!U32)/2</f>
        <v>38981.5</v>
      </c>
      <c r="V32" s="9">
        <f>('1'!V33+'1'!V32)/2</f>
        <v>11056.5</v>
      </c>
      <c r="W32" s="9">
        <f>('1'!W33+'1'!W32)/2</f>
        <v>23421.203999999998</v>
      </c>
      <c r="X32" s="9">
        <f>('1'!X33+'1'!X32)/2</f>
        <v>4491</v>
      </c>
      <c r="Y32" s="9">
        <f>('1'!Y33+'1'!Y32)/2</f>
        <v>8361.5</v>
      </c>
      <c r="Z32" s="9">
        <f>('1'!Z33+'1'!Z32)/2</f>
        <v>9305</v>
      </c>
      <c r="AA32" s="9">
        <f>('1'!AA33+'1'!AA32)/2</f>
        <v>4898.5</v>
      </c>
      <c r="AB32" s="9">
        <f>('1'!AB33+'1'!AB32)/2</f>
        <v>36608.5</v>
      </c>
      <c r="AC32" s="9">
        <f>('1'!AC33+'1'!AC32)/2</f>
        <v>8450</v>
      </c>
      <c r="AD32" s="9">
        <f>('1'!AD33+'1'!AD32)/2</f>
        <v>3960.5</v>
      </c>
      <c r="AE32" s="9">
        <f>('1'!AE33+'1'!AE32)/2</f>
        <v>16347</v>
      </c>
      <c r="AF32" s="9">
        <f>('1'!AF33+'1'!AF32)/2</f>
        <v>530.86099999999999</v>
      </c>
      <c r="AG32" s="9">
        <f>('1'!AG33+'1'!AG32)/2</f>
        <v>14237.5</v>
      </c>
      <c r="AH32" s="9">
        <f>('1'!AH33+'1'!AH32)/2</f>
        <v>11417.5</v>
      </c>
      <c r="AI32" s="9">
        <f>('1'!AI33+'1'!AI32)/2</f>
        <v>8860.5</v>
      </c>
      <c r="AJ32" s="9">
        <f>('1'!AJ33+'1'!AJ32)/2</f>
        <v>19137</v>
      </c>
      <c r="AK32" s="9">
        <f>('1'!AK33+'1'!AK32)/2</f>
        <v>879.71799999999996</v>
      </c>
      <c r="AL32" s="9">
        <f>('1'!AL33+'1'!AL32)/2</f>
        <v>5293.2359999999999</v>
      </c>
      <c r="AM32" s="9">
        <f>('1'!AM33+'1'!AM32)/2</f>
        <v>120786.88400000001</v>
      </c>
      <c r="AN32" s="10">
        <f>('1'!AN33+'1'!AN32)/2</f>
        <v>187921.5</v>
      </c>
    </row>
    <row r="33" spans="2:40" x14ac:dyDescent="0.25">
      <c r="B33" s="24">
        <v>41821</v>
      </c>
      <c r="C33" s="8">
        <f>('1'!C34+'1'!C33)/2</f>
        <v>162776.5</v>
      </c>
      <c r="D33" s="9">
        <f>('1'!D34+'1'!D33)/2</f>
        <v>2405</v>
      </c>
      <c r="E33" s="9">
        <f>('1'!E34+'1'!E33)/2</f>
        <v>53871</v>
      </c>
      <c r="F33" s="9">
        <f>('1'!F34+'1'!F33)/2</f>
        <v>17988.590499999998</v>
      </c>
      <c r="G33" s="9">
        <f>('1'!G34+'1'!G33)/2</f>
        <v>3948</v>
      </c>
      <c r="H33" s="9">
        <f>('1'!H34+'1'!H33)/2</f>
        <v>19080</v>
      </c>
      <c r="I33" s="9">
        <f>('1'!I34+'1'!I33)/2</f>
        <v>121373.5</v>
      </c>
      <c r="J33" s="9">
        <f>('1'!J34+'1'!J33)/2</f>
        <v>106052</v>
      </c>
      <c r="K33" s="9">
        <f>('1'!K34+'1'!K33)/2</f>
        <v>51234.5</v>
      </c>
      <c r="L33" s="9">
        <f>('1'!L34+'1'!L33)/2</f>
        <v>7325.5</v>
      </c>
      <c r="M33" s="9">
        <f>('1'!M34+'1'!M33)/2</f>
        <v>14762.5</v>
      </c>
      <c r="N33" s="9">
        <f>('1'!N34+'1'!N33)/2</f>
        <v>141989.56150000001</v>
      </c>
      <c r="O33" s="9">
        <f>('1'!O34+'1'!O33)/2</f>
        <v>2061</v>
      </c>
      <c r="P33" s="9">
        <f>('1'!P34+'1'!P33)/2</f>
        <v>2034</v>
      </c>
      <c r="Q33" s="9">
        <f>('1'!Q34+'1'!Q33)/2</f>
        <v>1791.5</v>
      </c>
      <c r="R33" s="9">
        <f>('1'!R34+'1'!R33)/2</f>
        <v>802.5</v>
      </c>
      <c r="S33" s="9">
        <f>('1'!S34+'1'!S33)/2</f>
        <v>2751.5</v>
      </c>
      <c r="T33" s="9">
        <f>('1'!T34+'1'!T33)/2</f>
        <v>2221.962</v>
      </c>
      <c r="U33" s="9">
        <f>('1'!U34+'1'!U33)/2</f>
        <v>46777.5</v>
      </c>
      <c r="V33" s="9">
        <f>('1'!V34+'1'!V33)/2</f>
        <v>7791</v>
      </c>
      <c r="W33" s="9">
        <f>('1'!W34+'1'!W33)/2</f>
        <v>21220.703999999998</v>
      </c>
      <c r="X33" s="9">
        <f>('1'!X34+'1'!X33)/2</f>
        <v>4433</v>
      </c>
      <c r="Y33" s="9">
        <f>('1'!Y34+'1'!Y33)/2</f>
        <v>7970</v>
      </c>
      <c r="Z33" s="9">
        <f>('1'!Z34+'1'!Z33)/2</f>
        <v>7249.5</v>
      </c>
      <c r="AA33" s="9">
        <f>('1'!AA34+'1'!AA33)/2</f>
        <v>3892.5</v>
      </c>
      <c r="AB33" s="9">
        <f>('1'!AB34+'1'!AB33)/2</f>
        <v>34234</v>
      </c>
      <c r="AC33" s="9">
        <f>('1'!AC34+'1'!AC33)/2</f>
        <v>8883.5</v>
      </c>
      <c r="AD33" s="9">
        <f>('1'!AD34+'1'!AD33)/2</f>
        <v>8531.5</v>
      </c>
      <c r="AE33" s="9">
        <f>('1'!AE34+'1'!AE33)/2</f>
        <v>17593.5</v>
      </c>
      <c r="AF33" s="9">
        <f>('1'!AF34+'1'!AF33)/2</f>
        <v>533.5</v>
      </c>
      <c r="AG33" s="9">
        <f>('1'!AG34+'1'!AG33)/2</f>
        <v>15640</v>
      </c>
      <c r="AH33" s="9">
        <f>('1'!AH34+'1'!AH33)/2</f>
        <v>11349</v>
      </c>
      <c r="AI33" s="9">
        <f>('1'!AI34+'1'!AI33)/2</f>
        <v>8318.5</v>
      </c>
      <c r="AJ33" s="9">
        <f>('1'!AJ34+'1'!AJ33)/2</f>
        <v>13639</v>
      </c>
      <c r="AK33" s="9">
        <f>('1'!AK34+'1'!AK33)/2</f>
        <v>736.78099999999995</v>
      </c>
      <c r="AL33" s="9">
        <f>('1'!AL34+'1'!AL33)/2</f>
        <v>5583.4645</v>
      </c>
      <c r="AM33" s="9">
        <f>('1'!AM34+'1'!AM33)/2</f>
        <v>121485.48699999999</v>
      </c>
      <c r="AN33" s="10">
        <f>('1'!AN34+'1'!AN33)/2</f>
        <v>180779</v>
      </c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AN40"/>
  <sheetViews>
    <sheetView zoomScale="40" zoomScaleNormal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.75" thickBot="1" x14ac:dyDescent="0.3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14">
        <v>74099.826000000001</v>
      </c>
      <c r="D29" s="15">
        <v>11017.431</v>
      </c>
      <c r="E29" s="15">
        <v>36156.211000000003</v>
      </c>
      <c r="F29" s="15">
        <v>33115.51</v>
      </c>
      <c r="G29" s="15">
        <v>6380.982</v>
      </c>
      <c r="H29" s="15">
        <v>796.79300000000001</v>
      </c>
      <c r="I29" s="15">
        <v>32803.154999999999</v>
      </c>
      <c r="J29" s="15">
        <v>6657.0410000000002</v>
      </c>
      <c r="K29" s="15">
        <v>56203.110999999997</v>
      </c>
      <c r="L29" s="15">
        <v>2597.587</v>
      </c>
      <c r="M29" s="15">
        <v>10740.509</v>
      </c>
      <c r="N29" s="15">
        <v>17472.233</v>
      </c>
      <c r="O29" s="15">
        <v>1350.17</v>
      </c>
      <c r="P29" s="15">
        <v>1301.0119999999999</v>
      </c>
      <c r="Q29" s="15">
        <v>695.26199999999994</v>
      </c>
      <c r="R29" s="15">
        <v>187.167</v>
      </c>
      <c r="S29" s="15" t="s">
        <v>5</v>
      </c>
      <c r="T29" s="15">
        <v>0</v>
      </c>
      <c r="U29" s="15">
        <v>15074.147000000001</v>
      </c>
      <c r="V29" s="15">
        <v>25105.936000000002</v>
      </c>
      <c r="W29" s="15">
        <v>16003.558000000001</v>
      </c>
      <c r="X29" s="15">
        <v>2545.317</v>
      </c>
      <c r="Y29" s="15" t="s">
        <v>5</v>
      </c>
      <c r="Z29" s="15">
        <v>5150.5990000000002</v>
      </c>
      <c r="AA29" s="15">
        <v>3047.1170000000002</v>
      </c>
      <c r="AB29" s="15">
        <v>15668.8</v>
      </c>
      <c r="AC29" s="15">
        <v>2353.5</v>
      </c>
      <c r="AD29" s="15">
        <v>0</v>
      </c>
      <c r="AE29" s="15">
        <v>21841.81</v>
      </c>
      <c r="AF29" s="15">
        <v>884.66</v>
      </c>
      <c r="AG29" s="15">
        <v>11944.516</v>
      </c>
      <c r="AH29" s="15">
        <v>10429.75</v>
      </c>
      <c r="AI29" s="15">
        <v>9422.5450000000001</v>
      </c>
      <c r="AJ29" s="15">
        <v>13268.196</v>
      </c>
      <c r="AK29" s="15">
        <v>639.37</v>
      </c>
      <c r="AL29" s="15">
        <v>2656.259</v>
      </c>
      <c r="AM29" s="15">
        <v>68011.213000000003</v>
      </c>
      <c r="AN29" s="16">
        <v>119981.77099999999</v>
      </c>
    </row>
    <row r="30" spans="1:40" x14ac:dyDescent="0.25">
      <c r="B30" s="24">
        <v>41730</v>
      </c>
      <c r="C30" s="17">
        <v>67592.403000000006</v>
      </c>
      <c r="D30" s="18">
        <v>20798.565999999999</v>
      </c>
      <c r="E30" s="18">
        <v>11009.757</v>
      </c>
      <c r="F30" s="18">
        <v>15123.499</v>
      </c>
      <c r="G30" s="18">
        <v>3723.1010000000001</v>
      </c>
      <c r="H30" s="18">
        <v>455.20600000000002</v>
      </c>
      <c r="I30" s="18">
        <v>45861.266000000003</v>
      </c>
      <c r="J30" s="18">
        <v>5369.4480000000003</v>
      </c>
      <c r="K30" s="18">
        <v>73226.236999999994</v>
      </c>
      <c r="L30" s="18">
        <v>6841.6750000000002</v>
      </c>
      <c r="M30" s="18">
        <v>20651.724999999999</v>
      </c>
      <c r="N30" s="18">
        <v>12865.52</v>
      </c>
      <c r="O30" s="18">
        <v>2807.9580000000001</v>
      </c>
      <c r="P30" s="18">
        <v>1230.2819999999999</v>
      </c>
      <c r="Q30" s="18">
        <v>4329.9669999999996</v>
      </c>
      <c r="R30" s="18">
        <v>595.298</v>
      </c>
      <c r="S30" s="18" t="s">
        <v>5</v>
      </c>
      <c r="T30" s="18">
        <v>0</v>
      </c>
      <c r="U30" s="18">
        <v>14253.453</v>
      </c>
      <c r="V30" s="18">
        <v>15643.028</v>
      </c>
      <c r="W30" s="18">
        <v>14069.47</v>
      </c>
      <c r="X30" s="18">
        <v>2239.7869999999998</v>
      </c>
      <c r="Y30" s="18">
        <v>6676.7659999999996</v>
      </c>
      <c r="Z30" s="18">
        <v>5514.058</v>
      </c>
      <c r="AA30" s="18">
        <v>5812.8609999999999</v>
      </c>
      <c r="AB30" s="18">
        <v>15020.799000000001</v>
      </c>
      <c r="AC30" s="18">
        <v>2545.9830000000002</v>
      </c>
      <c r="AD30" s="18">
        <v>0</v>
      </c>
      <c r="AE30" s="18">
        <v>19127.775000000001</v>
      </c>
      <c r="AF30" s="18">
        <v>1211.9449999999999</v>
      </c>
      <c r="AG30" s="18">
        <v>9119.3140000000003</v>
      </c>
      <c r="AH30" s="18">
        <v>10509.208000000001</v>
      </c>
      <c r="AI30" s="18">
        <v>11013.119000000001</v>
      </c>
      <c r="AJ30" s="18">
        <v>8148.05</v>
      </c>
      <c r="AK30" s="18">
        <v>681.81700000000001</v>
      </c>
      <c r="AL30" s="18">
        <v>2894.1680000000001</v>
      </c>
      <c r="AM30" s="18">
        <v>177193.715</v>
      </c>
      <c r="AN30" s="19">
        <v>95997.131999999998</v>
      </c>
    </row>
    <row r="31" spans="1:40" x14ac:dyDescent="0.25">
      <c r="B31" s="24">
        <v>41760</v>
      </c>
      <c r="C31" s="17">
        <v>91291.350999999995</v>
      </c>
      <c r="D31" s="18">
        <v>28356.496999999999</v>
      </c>
      <c r="E31" s="18">
        <v>13607.55</v>
      </c>
      <c r="F31" s="18">
        <v>14464.079</v>
      </c>
      <c r="G31" s="18">
        <v>3593.0990000000002</v>
      </c>
      <c r="H31" s="18">
        <v>434.47</v>
      </c>
      <c r="I31" s="18">
        <v>37677.067999999999</v>
      </c>
      <c r="J31" s="18">
        <v>5630.7380000000003</v>
      </c>
      <c r="K31" s="18">
        <v>63328.896000000001</v>
      </c>
      <c r="L31" s="18">
        <v>4235.1450000000004</v>
      </c>
      <c r="M31" s="18">
        <v>14747.916999999999</v>
      </c>
      <c r="N31" s="18">
        <v>7484.9359999999997</v>
      </c>
      <c r="O31" s="18">
        <v>1336.6130000000001</v>
      </c>
      <c r="P31" s="18">
        <v>797.904</v>
      </c>
      <c r="Q31" s="18">
        <v>1827.6220000000001</v>
      </c>
      <c r="R31" s="18">
        <v>223.86</v>
      </c>
      <c r="S31" s="18" t="s">
        <v>5</v>
      </c>
      <c r="T31" s="18">
        <v>5371.1</v>
      </c>
      <c r="U31" s="18">
        <v>36884.766000000003</v>
      </c>
      <c r="V31" s="18">
        <v>10681.017</v>
      </c>
      <c r="W31" s="18">
        <v>18104.955999999998</v>
      </c>
      <c r="X31" s="18">
        <v>1725.864</v>
      </c>
      <c r="Y31" s="18">
        <v>4369.7939999999999</v>
      </c>
      <c r="Z31" s="18">
        <v>5268.4229999999998</v>
      </c>
      <c r="AA31" s="18">
        <v>2544.98</v>
      </c>
      <c r="AB31" s="18">
        <v>13749.153</v>
      </c>
      <c r="AC31" s="18">
        <v>2395.9209999999998</v>
      </c>
      <c r="AD31" s="18">
        <v>0</v>
      </c>
      <c r="AE31" s="18">
        <v>16290.583000000001</v>
      </c>
      <c r="AF31" s="18">
        <v>788.13199999999995</v>
      </c>
      <c r="AG31" s="18">
        <v>4416.1679999999997</v>
      </c>
      <c r="AH31" s="18">
        <v>9358.7880000000005</v>
      </c>
      <c r="AI31" s="18">
        <v>8298.0969999999998</v>
      </c>
      <c r="AJ31" s="18">
        <v>16166.78</v>
      </c>
      <c r="AK31" s="18">
        <v>358.67700000000002</v>
      </c>
      <c r="AL31" s="18">
        <v>1631.4469999999999</v>
      </c>
      <c r="AM31" s="18">
        <v>113868.27899999999</v>
      </c>
      <c r="AN31" s="19">
        <v>94665.154999999999</v>
      </c>
    </row>
    <row r="32" spans="1:40" x14ac:dyDescent="0.25">
      <c r="B32" s="24">
        <v>41791</v>
      </c>
      <c r="C32" s="17">
        <v>69048.994999999995</v>
      </c>
      <c r="D32" s="18">
        <v>25536.672999999999</v>
      </c>
      <c r="E32" s="18">
        <v>10335.800999999999</v>
      </c>
      <c r="F32" s="18">
        <v>8013.2809999999999</v>
      </c>
      <c r="G32" s="18">
        <v>2534.5479999999998</v>
      </c>
      <c r="H32" s="18">
        <v>252.631</v>
      </c>
      <c r="I32" s="18">
        <v>39285.078000000001</v>
      </c>
      <c r="J32" s="18">
        <v>6574.7060000000001</v>
      </c>
      <c r="K32" s="18">
        <v>45793.383999999998</v>
      </c>
      <c r="L32" s="18">
        <v>2577.087</v>
      </c>
      <c r="M32" s="18">
        <v>10700.739</v>
      </c>
      <c r="N32" s="18">
        <v>2723.4920000000002</v>
      </c>
      <c r="O32" s="18">
        <v>690.03399999999999</v>
      </c>
      <c r="P32" s="18">
        <v>754.06799999999998</v>
      </c>
      <c r="Q32" s="18">
        <v>1061.7080000000001</v>
      </c>
      <c r="R32" s="18">
        <v>195.905</v>
      </c>
      <c r="S32" s="18">
        <v>417.666</v>
      </c>
      <c r="T32" s="18">
        <v>6938.8950000000004</v>
      </c>
      <c r="U32" s="18">
        <v>24385.749</v>
      </c>
      <c r="V32" s="18">
        <v>9106.223</v>
      </c>
      <c r="W32" s="18">
        <v>18648.175999999999</v>
      </c>
      <c r="X32" s="18">
        <v>694.45699999999999</v>
      </c>
      <c r="Y32" s="18">
        <v>4356.7920000000004</v>
      </c>
      <c r="Z32" s="18">
        <v>5773.4949999999999</v>
      </c>
      <c r="AA32" s="18">
        <v>2302.375</v>
      </c>
      <c r="AB32" s="18">
        <v>14444.534</v>
      </c>
      <c r="AC32" s="18">
        <v>2855.9859999999999</v>
      </c>
      <c r="AD32" s="18">
        <v>0</v>
      </c>
      <c r="AE32" s="18">
        <v>16785.216</v>
      </c>
      <c r="AF32" s="18">
        <v>817.02</v>
      </c>
      <c r="AG32" s="18">
        <v>19360.164000000001</v>
      </c>
      <c r="AH32" s="18">
        <v>9624.9500000000007</v>
      </c>
      <c r="AI32" s="18">
        <v>7630.5879999999997</v>
      </c>
      <c r="AJ32" s="18">
        <v>14330.812</v>
      </c>
      <c r="AK32" s="18">
        <v>268.178</v>
      </c>
      <c r="AL32" s="18">
        <v>1145.6279999999999</v>
      </c>
      <c r="AM32" s="18">
        <v>54280.726000000002</v>
      </c>
      <c r="AN32" s="19">
        <v>91888.067999999999</v>
      </c>
    </row>
    <row r="33" spans="2:40" x14ac:dyDescent="0.25">
      <c r="B33" s="24">
        <v>41821</v>
      </c>
      <c r="C33" s="17">
        <v>100745.917</v>
      </c>
      <c r="D33" s="18">
        <v>24529.48</v>
      </c>
      <c r="E33" s="18">
        <v>19121.103999999999</v>
      </c>
      <c r="F33" s="18">
        <v>32552.184000000001</v>
      </c>
      <c r="G33" s="18">
        <v>6425.152</v>
      </c>
      <c r="H33" s="18">
        <v>157.69800000000001</v>
      </c>
      <c r="I33" s="18">
        <v>31270.831999999999</v>
      </c>
      <c r="J33" s="18">
        <v>9491.0439999999999</v>
      </c>
      <c r="K33" s="18">
        <v>35543.712</v>
      </c>
      <c r="L33" s="18">
        <v>1710.423</v>
      </c>
      <c r="M33" s="18">
        <v>7056.6629999999996</v>
      </c>
      <c r="N33" s="18">
        <v>1738.732</v>
      </c>
      <c r="O33" s="18">
        <v>303.72800000000001</v>
      </c>
      <c r="P33" s="18">
        <v>686.44500000000005</v>
      </c>
      <c r="Q33" s="18">
        <v>401.733</v>
      </c>
      <c r="R33" s="18">
        <v>228.25</v>
      </c>
      <c r="S33" s="18">
        <v>87.942999999999998</v>
      </c>
      <c r="T33" s="18">
        <v>4434.3230000000003</v>
      </c>
      <c r="U33" s="18">
        <v>55954.995999999999</v>
      </c>
      <c r="V33" s="18">
        <v>7258.5829999999996</v>
      </c>
      <c r="W33" s="18">
        <v>15948.915999999999</v>
      </c>
      <c r="X33" s="18">
        <v>569.83100000000002</v>
      </c>
      <c r="Y33" s="18">
        <v>3793.7179999999998</v>
      </c>
      <c r="Z33" s="18">
        <v>5047.491</v>
      </c>
      <c r="AA33" s="18">
        <v>2633.1460000000002</v>
      </c>
      <c r="AB33" s="18">
        <v>11630.6</v>
      </c>
      <c r="AC33" s="18">
        <v>1424.1610000000001</v>
      </c>
      <c r="AD33" s="18">
        <v>3169.95</v>
      </c>
      <c r="AE33" s="18">
        <v>15194.089</v>
      </c>
      <c r="AF33" s="18">
        <v>1629.0070000000001</v>
      </c>
      <c r="AG33" s="18">
        <v>12132.842000000001</v>
      </c>
      <c r="AH33" s="18">
        <v>9763.6769999999997</v>
      </c>
      <c r="AI33" s="18">
        <v>7509.058</v>
      </c>
      <c r="AJ33" s="18">
        <v>9933.0959999999995</v>
      </c>
      <c r="AK33" s="18">
        <v>473.43900000000002</v>
      </c>
      <c r="AL33" s="18">
        <v>3457.1610000000001</v>
      </c>
      <c r="AM33" s="18">
        <v>400736.93300000002</v>
      </c>
      <c r="AN33" s="19">
        <v>94853.736000000004</v>
      </c>
    </row>
    <row r="34" spans="2:40" x14ac:dyDescent="0.25">
      <c r="B34" s="24">
        <v>41852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</row>
    <row r="35" spans="2:40" x14ac:dyDescent="0.25">
      <c r="B35" s="24">
        <v>41883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0" x14ac:dyDescent="0.25">
      <c r="B36" s="24">
        <v>41913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2:40" x14ac:dyDescent="0.25">
      <c r="B37" s="24">
        <v>41944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2:40" x14ac:dyDescent="0.25">
      <c r="B38" s="24">
        <v>41974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2:40" x14ac:dyDescent="0.25">
      <c r="B39" s="24">
        <v>42005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2:40" ht="15.75" thickBot="1" x14ac:dyDescent="0.3">
      <c r="B40" s="25">
        <v>42036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</row>
    <row r="30" spans="1:40" x14ac:dyDescent="0.25">
      <c r="B30" s="24">
        <v>41730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x14ac:dyDescent="0.25">
      <c r="B31" s="24">
        <v>41760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x14ac:dyDescent="0.25">
      <c r="B32" s="24">
        <v>41791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x14ac:dyDescent="0.25">
      <c r="B33" s="24">
        <v>41821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/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D3:V25"/>
  <sheetViews>
    <sheetView tabSelected="1" workbookViewId="0">
      <selection activeCell="N18" sqref="N18"/>
    </sheetView>
  </sheetViews>
  <sheetFormatPr defaultRowHeight="15" x14ac:dyDescent="0.25"/>
  <cols>
    <col min="5" max="5" width="16" bestFit="1" customWidth="1"/>
    <col min="6" max="6" width="20" customWidth="1"/>
    <col min="10" max="10" width="12.85546875" bestFit="1" customWidth="1"/>
    <col min="13" max="13" width="15" bestFit="1" customWidth="1"/>
  </cols>
  <sheetData>
    <row r="3" spans="4:22" x14ac:dyDescent="0.25">
      <c r="D3" t="s">
        <v>3</v>
      </c>
      <c r="E3" s="32" t="s">
        <v>14</v>
      </c>
      <c r="N3" s="35"/>
      <c r="O3" s="36" t="s">
        <v>16</v>
      </c>
    </row>
    <row r="4" spans="4:22" x14ac:dyDescent="0.25">
      <c r="E4" s="31" t="s">
        <v>11</v>
      </c>
      <c r="F4" s="33">
        <v>41699</v>
      </c>
      <c r="N4" s="38"/>
      <c r="O4" s="36" t="s">
        <v>17</v>
      </c>
    </row>
    <row r="5" spans="4:22" x14ac:dyDescent="0.25">
      <c r="E5" s="31" t="s">
        <v>12</v>
      </c>
      <c r="F5" s="33">
        <v>41730</v>
      </c>
    </row>
    <row r="6" spans="4:22" x14ac:dyDescent="0.25">
      <c r="E6" s="31" t="s">
        <v>13</v>
      </c>
      <c r="F6" s="34">
        <v>1</v>
      </c>
    </row>
    <row r="10" spans="4:22" x14ac:dyDescent="0.25">
      <c r="J10" s="31"/>
      <c r="K10" s="31">
        <v>25</v>
      </c>
      <c r="L10" t="s">
        <v>19</v>
      </c>
      <c r="M10" s="32" t="s">
        <v>18</v>
      </c>
      <c r="O10" s="47" t="s">
        <v>20</v>
      </c>
      <c r="P10" s="48"/>
      <c r="Q10" s="48"/>
      <c r="R10" s="48"/>
      <c r="S10" s="48"/>
      <c r="T10" s="48"/>
      <c r="U10" s="48"/>
      <c r="V10" s="48"/>
    </row>
    <row r="11" spans="4:22" x14ac:dyDescent="0.25">
      <c r="J11" s="31" t="s">
        <v>6</v>
      </c>
      <c r="K11" s="37">
        <f>'2'!AA30</f>
        <v>7063.5</v>
      </c>
      <c r="L11">
        <f t="array" ref="L11">SUM(IF(ISNUMBER('2'!$C$10:$AN$40),'2'!$C$10:$AN$40)*('2'!$C$9:$AN$9=F$6)*('2'!$B$10:$B$40&gt;=F$4)*('2'!$B$10:$B$40&lt;=F$4))</f>
        <v>176581.52100000001</v>
      </c>
      <c r="M11" s="32">
        <f>'2'!C29+'2'!C30</f>
        <v>323722.00900000002</v>
      </c>
      <c r="O11" s="48"/>
      <c r="P11" s="48"/>
      <c r="Q11" s="48"/>
      <c r="R11" s="48"/>
      <c r="S11" s="48"/>
      <c r="T11" s="48"/>
      <c r="U11" s="48"/>
      <c r="V11" s="48"/>
    </row>
    <row r="12" spans="4:22" x14ac:dyDescent="0.25">
      <c r="J12" s="31" t="s">
        <v>7</v>
      </c>
      <c r="K12" s="37">
        <f>'3'!AA30</f>
        <v>5812.8609999999999</v>
      </c>
      <c r="L12">
        <f t="array" ref="L12">SUM(IF(ISNUMBER('3'!$C$10:$AN$40),'3'!$C$10:$AN$40)*('3'!$C$9:$AN$9=F$6)*('3'!$B$10:$B$40&gt;=F$4)*('3'!$B$10:$B$40&lt;=F$4))</f>
        <v>74099.826000000001</v>
      </c>
      <c r="O12" s="48"/>
      <c r="P12" s="48"/>
      <c r="Q12" s="48"/>
      <c r="R12" s="48"/>
      <c r="S12" s="48"/>
      <c r="T12" s="48"/>
      <c r="U12" s="48"/>
      <c r="V12" s="48"/>
    </row>
    <row r="13" spans="4:22" x14ac:dyDescent="0.25">
      <c r="J13" s="31" t="s">
        <v>9</v>
      </c>
      <c r="K13" s="37">
        <f>'4'!AA30</f>
        <v>0</v>
      </c>
      <c r="L13">
        <f t="array" ref="L13">SUM(IF(ISNUMBER('4'!$C$10:$AN$40),'4'!$C$10:$AN$40)*('4'!$C$9:$AN$9=F$6)*('4'!$B$10:$B$40&gt;=F$4)*('4'!$B$10:$B$40&lt;=F$4))</f>
        <v>0</v>
      </c>
      <c r="O13" s="48"/>
      <c r="P13" s="48"/>
      <c r="Q13" s="48"/>
      <c r="R13" s="48"/>
      <c r="S13" s="48"/>
      <c r="T13" s="48"/>
      <c r="U13" s="48"/>
      <c r="V13" s="48"/>
    </row>
    <row r="14" spans="4:22" x14ac:dyDescent="0.25">
      <c r="O14" s="48"/>
      <c r="P14" s="48"/>
      <c r="Q14" s="48"/>
      <c r="R14" s="48"/>
      <c r="S14" s="48"/>
      <c r="T14" s="48"/>
      <c r="U14" s="48"/>
      <c r="V14" s="48"/>
    </row>
    <row r="15" spans="4:22" x14ac:dyDescent="0.25">
      <c r="O15" s="48"/>
      <c r="P15" s="48"/>
      <c r="Q15" s="48"/>
      <c r="R15" s="48"/>
      <c r="S15" s="48"/>
      <c r="T15" s="48"/>
      <c r="U15" s="48"/>
      <c r="V15" s="48"/>
    </row>
    <row r="16" spans="4:22" x14ac:dyDescent="0.25">
      <c r="D16" t="s">
        <v>4</v>
      </c>
      <c r="E16" s="32" t="s">
        <v>15</v>
      </c>
      <c r="F16" s="32"/>
      <c r="G16" s="32"/>
      <c r="O16" s="48"/>
      <c r="P16" s="48"/>
      <c r="Q16" s="48"/>
      <c r="R16" s="48"/>
      <c r="S16" s="48"/>
      <c r="T16" s="48"/>
      <c r="U16" s="48"/>
      <c r="V16" s="48"/>
    </row>
    <row r="17" spans="5:22" x14ac:dyDescent="0.25">
      <c r="E17" s="31" t="s">
        <v>11</v>
      </c>
      <c r="F17" s="33">
        <v>41699</v>
      </c>
      <c r="O17" s="48"/>
      <c r="P17" s="48"/>
      <c r="Q17" s="48"/>
      <c r="R17" s="48"/>
      <c r="S17" s="48"/>
      <c r="T17" s="48"/>
      <c r="U17" s="48"/>
      <c r="V17" s="48"/>
    </row>
    <row r="18" spans="5:22" x14ac:dyDescent="0.25">
      <c r="E18" s="31" t="s">
        <v>12</v>
      </c>
      <c r="F18" s="33">
        <v>41730</v>
      </c>
      <c r="O18" s="48"/>
      <c r="P18" s="48"/>
      <c r="Q18" s="48"/>
      <c r="R18" s="48"/>
      <c r="S18" s="48"/>
      <c r="T18" s="48"/>
      <c r="U18" s="48"/>
      <c r="V18" s="48"/>
    </row>
    <row r="19" spans="5:22" x14ac:dyDescent="0.25">
      <c r="E19" s="31" t="s">
        <v>13</v>
      </c>
      <c r="F19" s="34">
        <v>25</v>
      </c>
      <c r="O19" s="48"/>
      <c r="P19" s="48"/>
      <c r="Q19" s="48"/>
      <c r="R19" s="48"/>
      <c r="S19" s="48"/>
      <c r="T19" s="48"/>
      <c r="U19" s="48"/>
      <c r="V19" s="48"/>
    </row>
    <row r="22" spans="5:22" x14ac:dyDescent="0.25">
      <c r="J22" s="31"/>
      <c r="K22" s="31">
        <v>25</v>
      </c>
    </row>
    <row r="23" spans="5:22" x14ac:dyDescent="0.25">
      <c r="J23" s="31" t="s">
        <v>6</v>
      </c>
      <c r="K23" s="37">
        <f>SUM('2'!AA29:AA30)</f>
        <v>14529.491</v>
      </c>
    </row>
    <row r="24" spans="5:22" x14ac:dyDescent="0.25">
      <c r="J24" s="31" t="s">
        <v>7</v>
      </c>
      <c r="K24" s="37">
        <f>SUM('3'!AA29:AA30)</f>
        <v>8859.9779999999992</v>
      </c>
    </row>
    <row r="25" spans="5:22" x14ac:dyDescent="0.25">
      <c r="J25" s="31" t="s">
        <v>9</v>
      </c>
      <c r="K25" s="37">
        <f>SUM('4'!Z29:Z30)</f>
        <v>0</v>
      </c>
    </row>
  </sheetData>
  <mergeCells count="1">
    <mergeCell ref="O10:V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Тальков Павел</cp:lastModifiedBy>
  <cp:lastPrinted>2014-08-06T12:54:16Z</cp:lastPrinted>
  <dcterms:created xsi:type="dcterms:W3CDTF">2014-08-04T11:35:42Z</dcterms:created>
  <dcterms:modified xsi:type="dcterms:W3CDTF">2014-08-07T10:43:56Z</dcterms:modified>
</cp:coreProperties>
</file>