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4235" tabRatio="686"/>
  </bookViews>
  <sheets>
    <sheet name="Август" sheetId="7" r:id="rId1"/>
    <sheet name="Расчет" sheetId="17" r:id="rId2"/>
  </sheets>
  <definedNames>
    <definedName name="Календарный_год">#REF!</definedName>
    <definedName name="Ключ_болен">#REF!</definedName>
    <definedName name="Ключ_личный">#REF!</definedName>
    <definedName name="Ключ_настраиваемый_1">#REF!</definedName>
    <definedName name="Ключ_настраиваемый_2">#REF!</definedName>
    <definedName name="Ключ_отпуск">#REF!</definedName>
    <definedName name="Метка_ключ_болен">#REF!</definedName>
    <definedName name="Метка_ключ_личный">#REF!</definedName>
    <definedName name="Метка_ключ_настраиваемый_1">#REF!</definedName>
    <definedName name="Метка_ключ_настраиваемый_2">#REF!</definedName>
    <definedName name="Метка_ключ_отпуск">#REF!</definedName>
    <definedName name="Название_месяца" localSheetId="0">Август!$B$2</definedName>
    <definedName name="Название_месяца">#REF!</definedName>
  </definedNames>
  <calcPr calcId="145621"/>
</workbook>
</file>

<file path=xl/calcChain.xml><?xml version="1.0" encoding="utf-8"?>
<calcChain xmlns="http://schemas.openxmlformats.org/spreadsheetml/2006/main">
  <c r="E5" i="7" l="1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D5" i="7"/>
  <c r="C5" i="7"/>
  <c r="E6" i="7" l="1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P66" i="7" l="1"/>
  <c r="O66" i="7"/>
  <c r="N66" i="7"/>
  <c r="M66" i="7"/>
  <c r="L66" i="7"/>
  <c r="K66" i="7"/>
  <c r="J66" i="7"/>
  <c r="I66" i="7"/>
  <c r="H66" i="7"/>
  <c r="G66" i="7"/>
  <c r="F66" i="7"/>
  <c r="D66" i="7"/>
  <c r="C65" i="7"/>
  <c r="P60" i="7"/>
  <c r="O60" i="7"/>
  <c r="N60" i="7"/>
  <c r="M60" i="7"/>
  <c r="L60" i="7"/>
  <c r="K60" i="7"/>
  <c r="J60" i="7"/>
  <c r="I60" i="7"/>
  <c r="H60" i="7"/>
  <c r="G60" i="7"/>
  <c r="F60" i="7"/>
  <c r="D60" i="7"/>
  <c r="P59" i="7"/>
  <c r="O59" i="7"/>
  <c r="N59" i="7"/>
  <c r="M59" i="7"/>
  <c r="L59" i="7"/>
  <c r="K59" i="7"/>
  <c r="J59" i="7"/>
  <c r="I59" i="7"/>
  <c r="H59" i="7"/>
  <c r="G59" i="7"/>
  <c r="F59" i="7"/>
  <c r="D59" i="7"/>
  <c r="C59" i="7"/>
  <c r="P58" i="7"/>
  <c r="O58" i="7"/>
  <c r="N58" i="7"/>
  <c r="M58" i="7"/>
  <c r="L58" i="7"/>
  <c r="K58" i="7"/>
  <c r="J58" i="7"/>
  <c r="I58" i="7"/>
  <c r="H58" i="7"/>
  <c r="G58" i="7"/>
  <c r="F58" i="7"/>
  <c r="D58" i="7"/>
  <c r="C58" i="7"/>
  <c r="P57" i="7"/>
  <c r="O57" i="7"/>
  <c r="N57" i="7"/>
  <c r="M57" i="7"/>
  <c r="L57" i="7"/>
  <c r="K57" i="7"/>
  <c r="J57" i="7"/>
  <c r="I57" i="7"/>
  <c r="H57" i="7"/>
  <c r="G57" i="7"/>
  <c r="F57" i="7"/>
  <c r="D57" i="7"/>
  <c r="C57" i="7"/>
  <c r="P56" i="7"/>
  <c r="O56" i="7"/>
  <c r="N56" i="7"/>
  <c r="M56" i="7"/>
  <c r="L56" i="7"/>
  <c r="K56" i="7"/>
  <c r="J56" i="7"/>
  <c r="I56" i="7"/>
  <c r="H56" i="7"/>
  <c r="G56" i="7"/>
  <c r="F56" i="7"/>
  <c r="D56" i="7"/>
  <c r="C56" i="7"/>
  <c r="P55" i="7"/>
  <c r="O55" i="7"/>
  <c r="N55" i="7"/>
  <c r="M55" i="7"/>
  <c r="L55" i="7"/>
  <c r="K55" i="7"/>
  <c r="J55" i="7"/>
  <c r="I55" i="7"/>
  <c r="H55" i="7"/>
  <c r="G55" i="7"/>
  <c r="F55" i="7"/>
  <c r="D55" i="7"/>
  <c r="C55" i="7"/>
  <c r="P54" i="7"/>
  <c r="O54" i="7"/>
  <c r="N54" i="7"/>
  <c r="M54" i="7"/>
  <c r="L54" i="7"/>
  <c r="K54" i="7"/>
  <c r="J54" i="7"/>
  <c r="I54" i="7"/>
  <c r="H54" i="7"/>
  <c r="G54" i="7"/>
  <c r="F54" i="7"/>
  <c r="D54" i="7"/>
  <c r="C54" i="7"/>
  <c r="P53" i="7"/>
  <c r="O53" i="7"/>
  <c r="N53" i="7"/>
  <c r="M53" i="7"/>
  <c r="L53" i="7"/>
  <c r="K53" i="7"/>
  <c r="J53" i="7"/>
  <c r="I53" i="7"/>
  <c r="H53" i="7"/>
  <c r="G53" i="7"/>
  <c r="F53" i="7"/>
  <c r="D53" i="7"/>
  <c r="C53" i="7"/>
  <c r="P52" i="7"/>
  <c r="O52" i="7"/>
  <c r="N52" i="7"/>
  <c r="M52" i="7"/>
  <c r="L52" i="7"/>
  <c r="K52" i="7"/>
  <c r="J52" i="7"/>
  <c r="I52" i="7"/>
  <c r="H52" i="7"/>
  <c r="G52" i="7"/>
  <c r="F52" i="7"/>
  <c r="D52" i="7"/>
  <c r="C52" i="7"/>
  <c r="P51" i="7"/>
  <c r="O51" i="7"/>
  <c r="N51" i="7"/>
  <c r="M51" i="7"/>
  <c r="L51" i="7"/>
  <c r="K51" i="7"/>
  <c r="J51" i="7"/>
  <c r="I51" i="7"/>
  <c r="H51" i="7"/>
  <c r="G51" i="7"/>
  <c r="F51" i="7"/>
  <c r="D51" i="7"/>
  <c r="C51" i="7"/>
  <c r="C50" i="7"/>
  <c r="P46" i="7"/>
  <c r="O46" i="7"/>
  <c r="N46" i="7"/>
  <c r="M46" i="7"/>
  <c r="L46" i="7"/>
  <c r="K46" i="7"/>
  <c r="J46" i="7"/>
  <c r="I46" i="7"/>
  <c r="H46" i="7"/>
  <c r="G46" i="7"/>
  <c r="F46" i="7"/>
  <c r="D46" i="7"/>
  <c r="C45" i="7"/>
  <c r="P36" i="7"/>
  <c r="O36" i="7"/>
  <c r="N36" i="7"/>
  <c r="M36" i="7"/>
  <c r="L36" i="7"/>
  <c r="K36" i="7"/>
  <c r="J36" i="7"/>
  <c r="I36" i="7"/>
  <c r="H36" i="7"/>
  <c r="G36" i="7"/>
  <c r="F36" i="7"/>
  <c r="D36" i="7"/>
  <c r="C35" i="7"/>
  <c r="P26" i="7"/>
  <c r="O26" i="7"/>
  <c r="N26" i="7"/>
  <c r="M26" i="7"/>
  <c r="L26" i="7"/>
  <c r="K26" i="7"/>
  <c r="J26" i="7"/>
  <c r="I26" i="7"/>
  <c r="H26" i="7"/>
  <c r="G26" i="7"/>
  <c r="F26" i="7"/>
  <c r="D26" i="7"/>
  <c r="C25" i="7"/>
  <c r="P16" i="7"/>
  <c r="O16" i="7"/>
  <c r="N16" i="7"/>
  <c r="M16" i="7"/>
  <c r="L16" i="7"/>
  <c r="K16" i="7"/>
  <c r="J16" i="7"/>
  <c r="I16" i="7"/>
  <c r="H16" i="7"/>
  <c r="G16" i="7"/>
  <c r="F16" i="7"/>
  <c r="D16" i="7"/>
  <c r="C15" i="7"/>
  <c r="P6" i="7"/>
  <c r="O6" i="7"/>
  <c r="N6" i="7"/>
  <c r="M6" i="7"/>
  <c r="L6" i="7"/>
  <c r="K6" i="7"/>
  <c r="J6" i="7"/>
  <c r="I6" i="7"/>
  <c r="H6" i="7"/>
  <c r="G6" i="7"/>
  <c r="F6" i="7"/>
  <c r="P7" i="7"/>
  <c r="P8" i="7"/>
  <c r="P9" i="7"/>
  <c r="P10" i="7"/>
  <c r="P11" i="7"/>
  <c r="P12" i="7"/>
  <c r="P13" i="7"/>
  <c r="P14" i="7"/>
  <c r="P15" i="7"/>
  <c r="P17" i="7"/>
  <c r="P18" i="7"/>
  <c r="P19" i="7"/>
  <c r="P20" i="7"/>
  <c r="P21" i="7"/>
  <c r="P22" i="7"/>
  <c r="P23" i="7"/>
  <c r="P24" i="7"/>
  <c r="P25" i="7"/>
  <c r="P27" i="7"/>
  <c r="P28" i="7"/>
  <c r="P29" i="7"/>
  <c r="P30" i="7"/>
  <c r="P31" i="7"/>
  <c r="P32" i="7"/>
  <c r="P33" i="7"/>
  <c r="P34" i="7"/>
  <c r="P35" i="7"/>
  <c r="P37" i="7"/>
  <c r="P38" i="7"/>
  <c r="P39" i="7"/>
  <c r="P40" i="7"/>
  <c r="P41" i="7"/>
  <c r="P42" i="7"/>
  <c r="P43" i="7"/>
  <c r="P44" i="7"/>
  <c r="P45" i="7"/>
  <c r="P47" i="7"/>
  <c r="P48" i="7"/>
  <c r="P49" i="7"/>
  <c r="P50" i="7"/>
  <c r="P61" i="7"/>
  <c r="P62" i="7"/>
  <c r="P63" i="7"/>
  <c r="P64" i="7"/>
  <c r="P65" i="7"/>
  <c r="P67" i="7"/>
  <c r="P68" i="7"/>
  <c r="P69" i="7"/>
  <c r="P70" i="7"/>
  <c r="P71" i="7"/>
  <c r="P72" i="7"/>
  <c r="P73" i="7"/>
  <c r="O7" i="7"/>
  <c r="O8" i="7"/>
  <c r="O9" i="7"/>
  <c r="O10" i="7"/>
  <c r="O11" i="7"/>
  <c r="O12" i="7"/>
  <c r="O13" i="7"/>
  <c r="O14" i="7"/>
  <c r="O15" i="7"/>
  <c r="O17" i="7"/>
  <c r="O18" i="7"/>
  <c r="O19" i="7"/>
  <c r="O20" i="7"/>
  <c r="O21" i="7"/>
  <c r="O22" i="7"/>
  <c r="O23" i="7"/>
  <c r="O24" i="7"/>
  <c r="O25" i="7"/>
  <c r="O27" i="7"/>
  <c r="O28" i="7"/>
  <c r="O29" i="7"/>
  <c r="O30" i="7"/>
  <c r="O31" i="7"/>
  <c r="O32" i="7"/>
  <c r="O33" i="7"/>
  <c r="O34" i="7"/>
  <c r="O35" i="7"/>
  <c r="O37" i="7"/>
  <c r="O38" i="7"/>
  <c r="O39" i="7"/>
  <c r="O40" i="7"/>
  <c r="O41" i="7"/>
  <c r="O42" i="7"/>
  <c r="O43" i="7"/>
  <c r="O44" i="7"/>
  <c r="O45" i="7"/>
  <c r="O47" i="7"/>
  <c r="O48" i="7"/>
  <c r="O49" i="7"/>
  <c r="O50" i="7"/>
  <c r="O61" i="7"/>
  <c r="O62" i="7"/>
  <c r="O63" i="7"/>
  <c r="O64" i="7"/>
  <c r="O65" i="7"/>
  <c r="O67" i="7"/>
  <c r="O68" i="7"/>
  <c r="O69" i="7"/>
  <c r="O70" i="7"/>
  <c r="O71" i="7"/>
  <c r="O72" i="7"/>
  <c r="O73" i="7"/>
  <c r="N7" i="7"/>
  <c r="N8" i="7"/>
  <c r="N9" i="7"/>
  <c r="N10" i="7"/>
  <c r="N11" i="7"/>
  <c r="N12" i="7"/>
  <c r="N13" i="7"/>
  <c r="N14" i="7"/>
  <c r="N15" i="7"/>
  <c r="N17" i="7"/>
  <c r="N18" i="7"/>
  <c r="N19" i="7"/>
  <c r="N20" i="7"/>
  <c r="N21" i="7"/>
  <c r="N22" i="7"/>
  <c r="N23" i="7"/>
  <c r="N24" i="7"/>
  <c r="N25" i="7"/>
  <c r="N27" i="7"/>
  <c r="N28" i="7"/>
  <c r="N29" i="7"/>
  <c r="N30" i="7"/>
  <c r="N31" i="7"/>
  <c r="N32" i="7"/>
  <c r="N33" i="7"/>
  <c r="N34" i="7"/>
  <c r="N35" i="7"/>
  <c r="N37" i="7"/>
  <c r="N38" i="7"/>
  <c r="N39" i="7"/>
  <c r="N40" i="7"/>
  <c r="N41" i="7"/>
  <c r="N42" i="7"/>
  <c r="N43" i="7"/>
  <c r="N44" i="7"/>
  <c r="N45" i="7"/>
  <c r="N47" i="7"/>
  <c r="N48" i="7"/>
  <c r="N49" i="7"/>
  <c r="N50" i="7"/>
  <c r="N61" i="7"/>
  <c r="N62" i="7"/>
  <c r="N63" i="7"/>
  <c r="N64" i="7"/>
  <c r="N65" i="7"/>
  <c r="N67" i="7"/>
  <c r="N68" i="7"/>
  <c r="N69" i="7"/>
  <c r="N70" i="7"/>
  <c r="N71" i="7"/>
  <c r="N72" i="7"/>
  <c r="N73" i="7"/>
  <c r="M7" i="7"/>
  <c r="M8" i="7"/>
  <c r="M9" i="7"/>
  <c r="M10" i="7"/>
  <c r="M11" i="7"/>
  <c r="M12" i="7"/>
  <c r="M13" i="7"/>
  <c r="M14" i="7"/>
  <c r="M15" i="7"/>
  <c r="M17" i="7"/>
  <c r="M18" i="7"/>
  <c r="M19" i="7"/>
  <c r="M20" i="7"/>
  <c r="M21" i="7"/>
  <c r="M22" i="7"/>
  <c r="M23" i="7"/>
  <c r="M24" i="7"/>
  <c r="M25" i="7"/>
  <c r="M27" i="7"/>
  <c r="M28" i="7"/>
  <c r="M29" i="7"/>
  <c r="M30" i="7"/>
  <c r="M31" i="7"/>
  <c r="M32" i="7"/>
  <c r="M33" i="7"/>
  <c r="M34" i="7"/>
  <c r="M35" i="7"/>
  <c r="M37" i="7"/>
  <c r="M38" i="7"/>
  <c r="M39" i="7"/>
  <c r="M40" i="7"/>
  <c r="M41" i="7"/>
  <c r="M42" i="7"/>
  <c r="M43" i="7"/>
  <c r="M44" i="7"/>
  <c r="M45" i="7"/>
  <c r="M47" i="7"/>
  <c r="M48" i="7"/>
  <c r="M49" i="7"/>
  <c r="M50" i="7"/>
  <c r="M61" i="7"/>
  <c r="M62" i="7"/>
  <c r="M63" i="7"/>
  <c r="M64" i="7"/>
  <c r="M65" i="7"/>
  <c r="M67" i="7"/>
  <c r="M68" i="7"/>
  <c r="M69" i="7"/>
  <c r="M70" i="7"/>
  <c r="M71" i="7"/>
  <c r="M72" i="7"/>
  <c r="M73" i="7"/>
  <c r="L7" i="7"/>
  <c r="L8" i="7"/>
  <c r="L9" i="7"/>
  <c r="L10" i="7"/>
  <c r="L11" i="7"/>
  <c r="L12" i="7"/>
  <c r="L13" i="7"/>
  <c r="L14" i="7"/>
  <c r="L15" i="7"/>
  <c r="L17" i="7"/>
  <c r="L18" i="7"/>
  <c r="L19" i="7"/>
  <c r="L20" i="7"/>
  <c r="L21" i="7"/>
  <c r="L22" i="7"/>
  <c r="L23" i="7"/>
  <c r="L24" i="7"/>
  <c r="L25" i="7"/>
  <c r="L27" i="7"/>
  <c r="L28" i="7"/>
  <c r="L29" i="7"/>
  <c r="L30" i="7"/>
  <c r="L31" i="7"/>
  <c r="L32" i="7"/>
  <c r="L33" i="7"/>
  <c r="L34" i="7"/>
  <c r="L35" i="7"/>
  <c r="L37" i="7"/>
  <c r="L38" i="7"/>
  <c r="L39" i="7"/>
  <c r="L40" i="7"/>
  <c r="L41" i="7"/>
  <c r="L42" i="7"/>
  <c r="L43" i="7"/>
  <c r="L44" i="7"/>
  <c r="L45" i="7"/>
  <c r="L47" i="7"/>
  <c r="L48" i="7"/>
  <c r="L49" i="7"/>
  <c r="L50" i="7"/>
  <c r="L61" i="7"/>
  <c r="L62" i="7"/>
  <c r="L63" i="7"/>
  <c r="L64" i="7"/>
  <c r="L65" i="7"/>
  <c r="L67" i="7"/>
  <c r="L68" i="7"/>
  <c r="L69" i="7"/>
  <c r="L70" i="7"/>
  <c r="L71" i="7"/>
  <c r="L72" i="7"/>
  <c r="L73" i="7"/>
  <c r="K7" i="7"/>
  <c r="K8" i="7"/>
  <c r="K9" i="7"/>
  <c r="K10" i="7"/>
  <c r="K11" i="7"/>
  <c r="K12" i="7"/>
  <c r="K13" i="7"/>
  <c r="K14" i="7"/>
  <c r="K15" i="7"/>
  <c r="K17" i="7"/>
  <c r="K18" i="7"/>
  <c r="K19" i="7"/>
  <c r="K20" i="7"/>
  <c r="K21" i="7"/>
  <c r="K22" i="7"/>
  <c r="K23" i="7"/>
  <c r="K24" i="7"/>
  <c r="K25" i="7"/>
  <c r="K27" i="7"/>
  <c r="K28" i="7"/>
  <c r="K29" i="7"/>
  <c r="K30" i="7"/>
  <c r="K31" i="7"/>
  <c r="K32" i="7"/>
  <c r="K33" i="7"/>
  <c r="K34" i="7"/>
  <c r="K35" i="7"/>
  <c r="K37" i="7"/>
  <c r="K38" i="7"/>
  <c r="K39" i="7"/>
  <c r="K40" i="7"/>
  <c r="K41" i="7"/>
  <c r="K42" i="7"/>
  <c r="K43" i="7"/>
  <c r="K44" i="7"/>
  <c r="K45" i="7"/>
  <c r="K47" i="7"/>
  <c r="K48" i="7"/>
  <c r="K49" i="7"/>
  <c r="K50" i="7"/>
  <c r="K61" i="7"/>
  <c r="K62" i="7"/>
  <c r="K63" i="7"/>
  <c r="K64" i="7"/>
  <c r="K65" i="7"/>
  <c r="K67" i="7"/>
  <c r="K68" i="7"/>
  <c r="K69" i="7"/>
  <c r="K70" i="7"/>
  <c r="K71" i="7"/>
  <c r="K72" i="7"/>
  <c r="K73" i="7"/>
  <c r="J7" i="7"/>
  <c r="J8" i="7"/>
  <c r="J9" i="7"/>
  <c r="J10" i="7"/>
  <c r="J11" i="7"/>
  <c r="J12" i="7"/>
  <c r="J13" i="7"/>
  <c r="J14" i="7"/>
  <c r="J15" i="7"/>
  <c r="J17" i="7"/>
  <c r="J18" i="7"/>
  <c r="J19" i="7"/>
  <c r="J20" i="7"/>
  <c r="J21" i="7"/>
  <c r="J22" i="7"/>
  <c r="J23" i="7"/>
  <c r="J24" i="7"/>
  <c r="J25" i="7"/>
  <c r="J27" i="7"/>
  <c r="J28" i="7"/>
  <c r="J29" i="7"/>
  <c r="J30" i="7"/>
  <c r="J31" i="7"/>
  <c r="J32" i="7"/>
  <c r="J33" i="7"/>
  <c r="J34" i="7"/>
  <c r="J35" i="7"/>
  <c r="J37" i="7"/>
  <c r="J38" i="7"/>
  <c r="J39" i="7"/>
  <c r="J40" i="7"/>
  <c r="J41" i="7"/>
  <c r="J42" i="7"/>
  <c r="J43" i="7"/>
  <c r="J44" i="7"/>
  <c r="J45" i="7"/>
  <c r="J47" i="7"/>
  <c r="J48" i="7"/>
  <c r="J49" i="7"/>
  <c r="J50" i="7"/>
  <c r="J61" i="7"/>
  <c r="J62" i="7"/>
  <c r="J63" i="7"/>
  <c r="J64" i="7"/>
  <c r="J65" i="7"/>
  <c r="J67" i="7"/>
  <c r="J68" i="7"/>
  <c r="J69" i="7"/>
  <c r="J70" i="7"/>
  <c r="J71" i="7"/>
  <c r="J72" i="7"/>
  <c r="J73" i="7"/>
  <c r="I7" i="7"/>
  <c r="I8" i="7"/>
  <c r="I9" i="7"/>
  <c r="I10" i="7"/>
  <c r="I11" i="7"/>
  <c r="I12" i="7"/>
  <c r="I13" i="7"/>
  <c r="I14" i="7"/>
  <c r="I15" i="7"/>
  <c r="I17" i="7"/>
  <c r="I18" i="7"/>
  <c r="I19" i="7"/>
  <c r="I20" i="7"/>
  <c r="I21" i="7"/>
  <c r="I22" i="7"/>
  <c r="I23" i="7"/>
  <c r="I24" i="7"/>
  <c r="I25" i="7"/>
  <c r="I27" i="7"/>
  <c r="I28" i="7"/>
  <c r="I29" i="7"/>
  <c r="I30" i="7"/>
  <c r="I31" i="7"/>
  <c r="I32" i="7"/>
  <c r="I33" i="7"/>
  <c r="I34" i="7"/>
  <c r="I35" i="7"/>
  <c r="I37" i="7"/>
  <c r="I38" i="7"/>
  <c r="I39" i="7"/>
  <c r="I40" i="7"/>
  <c r="I41" i="7"/>
  <c r="I42" i="7"/>
  <c r="I43" i="7"/>
  <c r="I44" i="7"/>
  <c r="I45" i="7"/>
  <c r="I47" i="7"/>
  <c r="I48" i="7"/>
  <c r="I49" i="7"/>
  <c r="I50" i="7"/>
  <c r="I61" i="7"/>
  <c r="I62" i="7"/>
  <c r="I63" i="7"/>
  <c r="I64" i="7"/>
  <c r="I65" i="7"/>
  <c r="I67" i="7"/>
  <c r="I68" i="7"/>
  <c r="I69" i="7"/>
  <c r="I70" i="7"/>
  <c r="I71" i="7"/>
  <c r="I72" i="7"/>
  <c r="I73" i="7"/>
  <c r="H7" i="7"/>
  <c r="H8" i="7"/>
  <c r="H9" i="7"/>
  <c r="H10" i="7"/>
  <c r="H11" i="7"/>
  <c r="H12" i="7"/>
  <c r="H13" i="7"/>
  <c r="H14" i="7"/>
  <c r="H15" i="7"/>
  <c r="H17" i="7"/>
  <c r="H18" i="7"/>
  <c r="H19" i="7"/>
  <c r="H20" i="7"/>
  <c r="H21" i="7"/>
  <c r="H22" i="7"/>
  <c r="H23" i="7"/>
  <c r="H24" i="7"/>
  <c r="H25" i="7"/>
  <c r="H27" i="7"/>
  <c r="H28" i="7"/>
  <c r="H29" i="7"/>
  <c r="H30" i="7"/>
  <c r="H31" i="7"/>
  <c r="H32" i="7"/>
  <c r="H33" i="7"/>
  <c r="H34" i="7"/>
  <c r="H35" i="7"/>
  <c r="H37" i="7"/>
  <c r="H38" i="7"/>
  <c r="H39" i="7"/>
  <c r="H40" i="7"/>
  <c r="H41" i="7"/>
  <c r="H42" i="7"/>
  <c r="H43" i="7"/>
  <c r="H44" i="7"/>
  <c r="H45" i="7"/>
  <c r="H47" i="7"/>
  <c r="H48" i="7"/>
  <c r="H49" i="7"/>
  <c r="H50" i="7"/>
  <c r="H61" i="7"/>
  <c r="H62" i="7"/>
  <c r="H63" i="7"/>
  <c r="H64" i="7"/>
  <c r="H65" i="7"/>
  <c r="H67" i="7"/>
  <c r="H68" i="7"/>
  <c r="H69" i="7"/>
  <c r="H70" i="7"/>
  <c r="H71" i="7"/>
  <c r="H72" i="7"/>
  <c r="H73" i="7"/>
  <c r="G7" i="7"/>
  <c r="G8" i="7"/>
  <c r="G9" i="7"/>
  <c r="G10" i="7"/>
  <c r="G11" i="7"/>
  <c r="G12" i="7"/>
  <c r="G13" i="7"/>
  <c r="G14" i="7"/>
  <c r="G15" i="7"/>
  <c r="G17" i="7"/>
  <c r="G18" i="7"/>
  <c r="G19" i="7"/>
  <c r="G20" i="7"/>
  <c r="G21" i="7"/>
  <c r="G22" i="7"/>
  <c r="G23" i="7"/>
  <c r="G24" i="7"/>
  <c r="G25" i="7"/>
  <c r="G27" i="7"/>
  <c r="G28" i="7"/>
  <c r="G29" i="7"/>
  <c r="G30" i="7"/>
  <c r="G31" i="7"/>
  <c r="G32" i="7"/>
  <c r="G33" i="7"/>
  <c r="G34" i="7"/>
  <c r="G35" i="7"/>
  <c r="G37" i="7"/>
  <c r="G38" i="7"/>
  <c r="G39" i="7"/>
  <c r="G40" i="7"/>
  <c r="G41" i="7"/>
  <c r="G42" i="7"/>
  <c r="G43" i="7"/>
  <c r="G44" i="7"/>
  <c r="G45" i="7"/>
  <c r="G47" i="7"/>
  <c r="G48" i="7"/>
  <c r="G49" i="7"/>
  <c r="G50" i="7"/>
  <c r="G61" i="7"/>
  <c r="G62" i="7"/>
  <c r="G63" i="7"/>
  <c r="G64" i="7"/>
  <c r="G65" i="7"/>
  <c r="G67" i="7"/>
  <c r="G68" i="7"/>
  <c r="G69" i="7"/>
  <c r="G70" i="7"/>
  <c r="G71" i="7"/>
  <c r="G72" i="7"/>
  <c r="G73" i="7"/>
  <c r="F7" i="7"/>
  <c r="F8" i="7"/>
  <c r="F9" i="7"/>
  <c r="F10" i="7"/>
  <c r="F11" i="7"/>
  <c r="F12" i="7"/>
  <c r="F13" i="7"/>
  <c r="F14" i="7"/>
  <c r="F15" i="7"/>
  <c r="F17" i="7"/>
  <c r="F18" i="7"/>
  <c r="F19" i="7"/>
  <c r="F20" i="7"/>
  <c r="F21" i="7"/>
  <c r="F22" i="7"/>
  <c r="F23" i="7"/>
  <c r="F24" i="7"/>
  <c r="F25" i="7"/>
  <c r="F27" i="7"/>
  <c r="F28" i="7"/>
  <c r="F29" i="7"/>
  <c r="F30" i="7"/>
  <c r="F31" i="7"/>
  <c r="F32" i="7"/>
  <c r="F33" i="7"/>
  <c r="F34" i="7"/>
  <c r="F35" i="7"/>
  <c r="F37" i="7"/>
  <c r="F38" i="7"/>
  <c r="F39" i="7"/>
  <c r="F40" i="7"/>
  <c r="F41" i="7"/>
  <c r="F42" i="7"/>
  <c r="F43" i="7"/>
  <c r="F44" i="7"/>
  <c r="F45" i="7"/>
  <c r="F47" i="7"/>
  <c r="F48" i="7"/>
  <c r="F49" i="7"/>
  <c r="F50" i="7"/>
  <c r="F61" i="7"/>
  <c r="F62" i="7"/>
  <c r="F63" i="7"/>
  <c r="F64" i="7"/>
  <c r="F65" i="7"/>
  <c r="F67" i="7"/>
  <c r="F68" i="7"/>
  <c r="F69" i="7"/>
  <c r="F70" i="7"/>
  <c r="F71" i="7"/>
  <c r="F72" i="7"/>
  <c r="F73" i="7"/>
  <c r="D7" i="7"/>
  <c r="D11" i="7"/>
  <c r="D15" i="7"/>
  <c r="D19" i="7"/>
  <c r="D23" i="7"/>
  <c r="D27" i="7"/>
  <c r="D31" i="7"/>
  <c r="D37" i="7"/>
  <c r="D38" i="7"/>
  <c r="D39" i="7"/>
  <c r="D40" i="7"/>
  <c r="D41" i="7"/>
  <c r="D42" i="7"/>
  <c r="D43" i="7"/>
  <c r="D44" i="7"/>
  <c r="D45" i="7"/>
  <c r="D47" i="7"/>
  <c r="D48" i="7"/>
  <c r="D49" i="7"/>
  <c r="D50" i="7"/>
  <c r="D61" i="7"/>
  <c r="D62" i="7"/>
  <c r="D63" i="7"/>
  <c r="D64" i="7"/>
  <c r="D65" i="7"/>
  <c r="D67" i="7"/>
  <c r="D68" i="7"/>
  <c r="D69" i="7"/>
  <c r="D70" i="7"/>
  <c r="D71" i="7"/>
  <c r="D72" i="7"/>
  <c r="D73" i="7"/>
  <c r="D4" i="17"/>
  <c r="D5" i="17"/>
  <c r="D6" i="17"/>
  <c r="D7" i="17"/>
  <c r="D8" i="7" s="1"/>
  <c r="D8" i="17"/>
  <c r="D9" i="7" s="1"/>
  <c r="D9" i="17"/>
  <c r="D10" i="7" s="1"/>
  <c r="D10" i="17"/>
  <c r="D11" i="17"/>
  <c r="D12" i="7" s="1"/>
  <c r="D12" i="17"/>
  <c r="D13" i="7" s="1"/>
  <c r="D13" i="17"/>
  <c r="D14" i="7" s="1"/>
  <c r="D14" i="17"/>
  <c r="D15" i="17"/>
  <c r="D16" i="17"/>
  <c r="D17" i="7" s="1"/>
  <c r="D17" i="17"/>
  <c r="D18" i="7" s="1"/>
  <c r="D18" i="17"/>
  <c r="D19" i="17"/>
  <c r="D20" i="7" s="1"/>
  <c r="D20" i="17"/>
  <c r="D21" i="7" s="1"/>
  <c r="D21" i="17"/>
  <c r="D22" i="7" s="1"/>
  <c r="D22" i="17"/>
  <c r="D23" i="17"/>
  <c r="D24" i="7" s="1"/>
  <c r="D24" i="17"/>
  <c r="D25" i="7" s="1"/>
  <c r="D25" i="17"/>
  <c r="D26" i="17"/>
  <c r="D27" i="17"/>
  <c r="D28" i="7" s="1"/>
  <c r="D28" i="17"/>
  <c r="D29" i="7" s="1"/>
  <c r="D29" i="17"/>
  <c r="D30" i="7" s="1"/>
  <c r="D30" i="17"/>
  <c r="D31" i="17"/>
  <c r="D32" i="7" s="1"/>
  <c r="D32" i="17"/>
  <c r="D33" i="7" s="1"/>
  <c r="D33" i="17"/>
  <c r="D34" i="7" s="1"/>
  <c r="D3" i="17"/>
  <c r="D6" i="7" l="1"/>
  <c r="D34" i="17"/>
  <c r="C11" i="7"/>
  <c r="C12" i="7"/>
  <c r="C13" i="7"/>
  <c r="AH13" i="7" s="1"/>
  <c r="AI13" i="7" s="1"/>
  <c r="C14" i="7"/>
  <c r="AH14" i="7" s="1"/>
  <c r="AI14" i="7" s="1"/>
  <c r="C16" i="7"/>
  <c r="C17" i="7"/>
  <c r="C18" i="7"/>
  <c r="AH18" i="7" s="1"/>
  <c r="AI18" i="7" s="1"/>
  <c r="C19" i="7"/>
  <c r="C20" i="7"/>
  <c r="AH20" i="7" s="1"/>
  <c r="AI20" i="7" s="1"/>
  <c r="C21" i="7"/>
  <c r="AH21" i="7" s="1"/>
  <c r="AI21" i="7" s="1"/>
  <c r="C22" i="7"/>
  <c r="AH22" i="7" s="1"/>
  <c r="AI22" i="7" s="1"/>
  <c r="C23" i="7"/>
  <c r="C24" i="7"/>
  <c r="AH25" i="7"/>
  <c r="AI25" i="7" s="1"/>
  <c r="C26" i="7"/>
  <c r="AH26" i="7" s="1"/>
  <c r="AI26" i="7" s="1"/>
  <c r="C27" i="7"/>
  <c r="C28" i="7"/>
  <c r="AH28" i="7" s="1"/>
  <c r="AI28" i="7" s="1"/>
  <c r="C29" i="7"/>
  <c r="AH29" i="7" s="1"/>
  <c r="AI29" i="7" s="1"/>
  <c r="C30" i="7"/>
  <c r="AH30" i="7" s="1"/>
  <c r="AI30" i="7" s="1"/>
  <c r="C31" i="7"/>
  <c r="AH11" i="7"/>
  <c r="AI11" i="7" s="1"/>
  <c r="AH12" i="7"/>
  <c r="AI12" i="7" s="1"/>
  <c r="AH15" i="7"/>
  <c r="AH16" i="7"/>
  <c r="AI16" i="7" s="1"/>
  <c r="AH17" i="7"/>
  <c r="AI17" i="7" s="1"/>
  <c r="AH19" i="7"/>
  <c r="AI19" i="7" s="1"/>
  <c r="AH23" i="7"/>
  <c r="AI23" i="7" s="1"/>
  <c r="AH24" i="7"/>
  <c r="AI24" i="7" s="1"/>
  <c r="AH27" i="7"/>
  <c r="AI27" i="7" s="1"/>
  <c r="AH31" i="7"/>
  <c r="AI31" i="7" s="1"/>
  <c r="AI15" i="7"/>
  <c r="C32" i="7"/>
  <c r="AH32" i="7" s="1"/>
  <c r="AI32" i="7" s="1"/>
  <c r="C33" i="7"/>
  <c r="AH33" i="7" s="1"/>
  <c r="AI33" i="7" s="1"/>
  <c r="C34" i="7"/>
  <c r="C36" i="7"/>
  <c r="C37" i="7"/>
  <c r="C38" i="7"/>
  <c r="AH38" i="7" s="1"/>
  <c r="AI38" i="7" s="1"/>
  <c r="C39" i="7"/>
  <c r="AH39" i="7" s="1"/>
  <c r="AI39" i="7" s="1"/>
  <c r="C40" i="7"/>
  <c r="AH40" i="7" s="1"/>
  <c r="AI40" i="7" s="1"/>
  <c r="C41" i="7"/>
  <c r="AH41" i="7" s="1"/>
  <c r="AI41" i="7" s="1"/>
  <c r="C42" i="7"/>
  <c r="AH42" i="7" s="1"/>
  <c r="AI42" i="7" s="1"/>
  <c r="C43" i="7"/>
  <c r="AH43" i="7" s="1"/>
  <c r="AI43" i="7" s="1"/>
  <c r="C44" i="7"/>
  <c r="AH44" i="7" s="1"/>
  <c r="AI44" i="7" s="1"/>
  <c r="C46" i="7"/>
  <c r="AH46" i="7" s="1"/>
  <c r="AI46" i="7" s="1"/>
  <c r="C47" i="7"/>
  <c r="AH47" i="7" s="1"/>
  <c r="AI47" i="7" s="1"/>
  <c r="C48" i="7"/>
  <c r="AH48" i="7" s="1"/>
  <c r="AI48" i="7" s="1"/>
  <c r="C49" i="7"/>
  <c r="AH49" i="7" s="1"/>
  <c r="AI49" i="7" s="1"/>
  <c r="AH50" i="7"/>
  <c r="AI50" i="7" s="1"/>
  <c r="AH36" i="7"/>
  <c r="AI36" i="7" s="1"/>
  <c r="AH37" i="7"/>
  <c r="AI37" i="7" s="1"/>
  <c r="AH45" i="7"/>
  <c r="AI45" i="7" s="1"/>
  <c r="AH51" i="7"/>
  <c r="AI51" i="7" s="1"/>
  <c r="AH52" i="7"/>
  <c r="AI52" i="7" s="1"/>
  <c r="AH53" i="7"/>
  <c r="AI53" i="7" s="1"/>
  <c r="AH54" i="7"/>
  <c r="AI54" i="7" s="1"/>
  <c r="AH55" i="7"/>
  <c r="AI55" i="7" s="1"/>
  <c r="AH56" i="7"/>
  <c r="AI56" i="7" s="1"/>
  <c r="AH57" i="7"/>
  <c r="AI57" i="7" s="1"/>
  <c r="AH58" i="7"/>
  <c r="AI58" i="7" s="1"/>
  <c r="AH59" i="7"/>
  <c r="AI59" i="7" s="1"/>
  <c r="C60" i="7"/>
  <c r="C61" i="7"/>
  <c r="AH61" i="7" s="1"/>
  <c r="AI61" i="7" s="1"/>
  <c r="AH60" i="7"/>
  <c r="AI60" i="7" s="1"/>
  <c r="C62" i="7"/>
  <c r="AH62" i="7" s="1"/>
  <c r="AI62" i="7" s="1"/>
  <c r="C63" i="7"/>
  <c r="C64" i="7"/>
  <c r="AH64" i="7" s="1"/>
  <c r="AI64" i="7" s="1"/>
  <c r="AH65" i="7"/>
  <c r="AI65" i="7" s="1"/>
  <c r="C66" i="7"/>
  <c r="AH66" i="7" s="1"/>
  <c r="AI66" i="7" s="1"/>
  <c r="C67" i="7"/>
  <c r="C68" i="7"/>
  <c r="C69" i="7"/>
  <c r="AH69" i="7" s="1"/>
  <c r="AI69" i="7" s="1"/>
  <c r="C70" i="7"/>
  <c r="AH70" i="7" s="1"/>
  <c r="AI70" i="7" s="1"/>
  <c r="C71" i="7"/>
  <c r="AH71" i="7" s="1"/>
  <c r="AI71" i="7" s="1"/>
  <c r="C72" i="7"/>
  <c r="AH72" i="7" s="1"/>
  <c r="AI72" i="7" s="1"/>
  <c r="AH63" i="7"/>
  <c r="AI63" i="7" s="1"/>
  <c r="AH67" i="7"/>
  <c r="AI67" i="7" s="1"/>
  <c r="AH68" i="7"/>
  <c r="AI68" i="7" s="1"/>
  <c r="C7" i="7"/>
  <c r="AH7" i="7" s="1"/>
  <c r="AI7" i="7" s="1"/>
  <c r="AH6" i="7"/>
  <c r="AI6" i="7" s="1"/>
  <c r="C8" i="7"/>
  <c r="AH8" i="7" s="1"/>
  <c r="AI8" i="7" s="1"/>
  <c r="C9" i="7"/>
  <c r="AH9" i="7" s="1"/>
  <c r="AI9" i="7" s="1"/>
  <c r="C10" i="7"/>
  <c r="AH10" i="7" s="1"/>
  <c r="AI10" i="7" s="1"/>
  <c r="C73" i="7"/>
  <c r="AI73" i="7" s="1"/>
  <c r="D35" i="7" l="1"/>
  <c r="AH35" i="7" s="1"/>
  <c r="AI35" i="7" s="1"/>
  <c r="E34" i="7"/>
  <c r="AH34" i="7" s="1"/>
  <c r="AI34" i="7" s="1"/>
  <c r="AH5" i="7"/>
  <c r="AI5" i="7" l="1"/>
  <c r="AI74" i="7" s="1"/>
</calcChain>
</file>

<file path=xl/sharedStrings.xml><?xml version="1.0" encoding="utf-8"?>
<sst xmlns="http://schemas.openxmlformats.org/spreadsheetml/2006/main" count="93" uniqueCount="93">
  <si>
    <t>График отсутствия сотрудника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</si>
  <si>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</si>
  <si>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</si>
  <si>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</si>
  <si>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</si>
  <si>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</si>
  <si>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</si>
  <si>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</si>
  <si>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</si>
  <si>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</si>
  <si>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</si>
  <si>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</si>
  <si>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</si>
  <si>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</si>
  <si>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</si>
  <si>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</si>
  <si>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</si>
  <si>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</si>
  <si>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</si>
  <si>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</si>
  <si>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</si>
  <si>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</si>
  <si>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</si>
  <si>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</si>
  <si>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</si>
  <si>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</si>
  <si>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</si>
  <si>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</si>
  <si>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</si>
  <si>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</si>
  <si>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</si>
  <si>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</si>
  <si>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Maas</t>
  </si>
  <si>
    <t>Alacag</t>
  </si>
  <si>
    <t>Quliyev Kamran</t>
  </si>
  <si>
    <t>Məmmədəliyev Ceyhun</t>
  </si>
  <si>
    <t>MəstƏnova Sevil</t>
  </si>
  <si>
    <t>Bayramova Nuranə</t>
  </si>
  <si>
    <t>Haqverdiyeva Aytəkin</t>
  </si>
  <si>
    <t>Seydaliyeva Arzu</t>
  </si>
  <si>
    <t>Əsgərova Aynurə</t>
  </si>
  <si>
    <t>İsayev Sahil</t>
  </si>
  <si>
    <t>Abdullayev Famil</t>
  </si>
  <si>
    <t>Hüseynova Razim</t>
  </si>
  <si>
    <t>Məhərrəmov Rəvan</t>
  </si>
  <si>
    <t>Qocayeva Elnarə</t>
  </si>
  <si>
    <t>Nzbiyeva Turanə</t>
  </si>
  <si>
    <t>Yusifova Yazgül</t>
  </si>
  <si>
    <t>Qocayeva Solmaz</t>
  </si>
  <si>
    <t>Rüstəmova Hoşqədəm</t>
  </si>
  <si>
    <t>Məmmədova Gülnarə</t>
  </si>
  <si>
    <t>Namazova Yeganə</t>
  </si>
  <si>
    <t>Abdullayeva Turanə</t>
  </si>
  <si>
    <t>Novruzova Göycək</t>
  </si>
  <si>
    <t>Əliyeva Tükəz</t>
  </si>
  <si>
    <t>Əzizov Tofig</t>
  </si>
  <si>
    <t>Yadigərov Təşkilat</t>
  </si>
  <si>
    <t>Azəroğlu Kənan</t>
  </si>
  <si>
    <t>Rzayev Arzu</t>
  </si>
  <si>
    <t>İbrahimov Vidadi</t>
  </si>
  <si>
    <t>Tağiyev Əhməd</t>
  </si>
  <si>
    <t>Ələkbarov  Əli</t>
  </si>
  <si>
    <t>Həsənov Orxan</t>
  </si>
  <si>
    <t>Qasimov Şamxal</t>
  </si>
  <si>
    <t>Hüseynov Kamil</t>
  </si>
  <si>
    <t>Əkbərov Əbülfəz</t>
  </si>
  <si>
    <t>Məmmədov Xəyal</t>
  </si>
  <si>
    <t>Aliyev İsmayil</t>
  </si>
  <si>
    <t>Quliyev Rasim</t>
  </si>
  <si>
    <t>Yusifov Mahir</t>
  </si>
  <si>
    <t>Bayramov Ramin</t>
  </si>
  <si>
    <t>Nəsirov Anar</t>
  </si>
  <si>
    <t>Məmmədov Həzrətəli</t>
  </si>
  <si>
    <t>Bağişov Qalib</t>
  </si>
  <si>
    <t>Kəlbəliyev Arzuman</t>
  </si>
  <si>
    <t>Bayramov Yuris</t>
  </si>
  <si>
    <t>Abdullayev Tahir</t>
  </si>
  <si>
    <t>Yusifov Fikrət</t>
  </si>
  <si>
    <t>İsmayilov Elnur</t>
  </si>
  <si>
    <t>Əliməmməd Bağban</t>
  </si>
  <si>
    <t>Yusifov Məgsəd</t>
  </si>
  <si>
    <t>İyul 2014</t>
  </si>
  <si>
    <t>№</t>
  </si>
  <si>
    <t>Adi, Soyadi</t>
  </si>
  <si>
    <t>Gəldi</t>
  </si>
  <si>
    <t xml:space="preserve"> Getdi</t>
  </si>
  <si>
    <t>Cəmi saat</t>
  </si>
  <si>
    <t>Bakdecor MMC</t>
  </si>
  <si>
    <t>Saat</t>
  </si>
  <si>
    <t>Tarix</t>
  </si>
  <si>
    <t>Kamran Quliyev</t>
  </si>
  <si>
    <t xml:space="preserve">Cəmi 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</si>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</sst>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0;"/>
    <numFmt numFmtId="165" formatCode="0.0"/>
    <numFmt numFmtId="166" formatCode="h:mm;@"/>
    <numFmt numFmtId="167" formatCode="dd/mm/yy\ h:mm;@"/>
  </numFmts>
  <fonts count="21" x14ac:knownFonts="1"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name val="Calibri"/>
      <family val="2"/>
      <scheme val="major"/>
    </font>
    <font>
      <b/>
      <sz val="26"/>
      <color theme="3"/>
      <name val="Calibri"/>
      <family val="2"/>
      <scheme val="major"/>
    </font>
    <font>
      <sz val="9"/>
      <name val="Calibri"/>
      <family val="2"/>
      <scheme val="minor"/>
    </font>
    <font>
      <sz val="18"/>
      <color theme="3"/>
      <name val="Calibri"/>
      <family val="2"/>
      <scheme val="minor"/>
    </font>
    <font>
      <sz val="11"/>
      <color theme="1"/>
      <name val="Calibri"/>
      <family val="2"/>
      <scheme val="major"/>
    </font>
    <font>
      <sz val="10"/>
      <name val="Calibri"/>
      <family val="2"/>
      <scheme val="major"/>
    </font>
    <font>
      <b/>
      <sz val="18"/>
      <color theme="4" tint="-0.249977111117893"/>
      <name val="Calibri"/>
      <family val="2"/>
      <scheme val="major"/>
    </font>
    <font>
      <b/>
      <sz val="16"/>
      <color theme="4" tint="-0.249977111117893"/>
      <name val="Calibri"/>
      <family val="2"/>
      <scheme val="major"/>
    </font>
    <font>
      <b/>
      <sz val="18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outline/>
      <shadow/>
      <sz val="11"/>
      <color theme="1"/>
      <name val="Calibri"/>
      <family val="2"/>
      <charset val="204"/>
      <scheme val="minor"/>
    </font>
    <font>
      <sz val="9"/>
      <color theme="0"/>
      <name val="Century Gothic"/>
      <family val="2"/>
    </font>
    <font>
      <b/>
      <sz val="12"/>
      <color theme="4" tint="-0.249977111117893"/>
      <name val="Calibri"/>
      <family val="2"/>
      <scheme val="major"/>
    </font>
    <font>
      <u/>
      <sz val="11"/>
      <color theme="10"/>
      <name val="Calibri"/>
      <family val="2"/>
      <scheme val="minor"/>
    </font>
    <font>
      <b/>
      <i/>
      <sz val="12"/>
      <color theme="5" tint="-0.49998474074526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indent="2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/>
    <xf numFmtId="0" fontId="8" fillId="3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Fill="1" applyAlignment="1">
      <alignment vertical="top"/>
    </xf>
    <xf numFmtId="0" fontId="6" fillId="0" borderId="0" xfId="0" applyFont="1" applyBorder="1" applyAlignment="1">
      <alignment vertical="top"/>
    </xf>
    <xf numFmtId="0" fontId="10" fillId="0" borderId="0" xfId="0" applyFont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49" fontId="0" fillId="0" borderId="0" xfId="0" applyNumberFormat="1" applyFont="1" applyFill="1" applyBorder="1" applyAlignment="1">
      <alignment horizontal="left" vertical="center" wrapText="1" indent="2"/>
    </xf>
    <xf numFmtId="0" fontId="0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/>
    </xf>
    <xf numFmtId="167" fontId="0" fillId="0" borderId="0" xfId="0" applyNumberFormat="1" applyBorder="1" applyAlignment="1">
      <alignment horizontal="left"/>
    </xf>
    <xf numFmtId="166" fontId="0" fillId="0" borderId="0" xfId="0" applyNumberFormat="1" applyBorder="1"/>
    <xf numFmtId="49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/>
    <xf numFmtId="0" fontId="17" fillId="5" borderId="0" xfId="0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6" fillId="4" borderId="0" xfId="0" applyNumberFormat="1" applyFont="1" applyFill="1" applyBorder="1" applyAlignment="1">
      <alignment horizontal="center" vertical="center"/>
    </xf>
    <xf numFmtId="164" fontId="16" fillId="4" borderId="0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" fillId="0" borderId="0" xfId="0" applyFont="1" applyAlignment="1"/>
    <xf numFmtId="0" fontId="16" fillId="0" borderId="0" xfId="0" applyFont="1" applyFill="1" applyBorder="1" applyAlignment="1">
      <alignment vertical="center"/>
    </xf>
    <xf numFmtId="49" fontId="19" fillId="0" borderId="0" xfId="5" applyNumberFormat="1" applyFill="1" applyBorder="1" applyAlignment="1">
      <alignment horizontal="left" vertical="center"/>
    </xf>
    <xf numFmtId="0" fontId="15" fillId="0" borderId="7" xfId="0" applyFont="1" applyBorder="1"/>
    <xf numFmtId="0" fontId="3" fillId="0" borderId="7" xfId="0" applyFont="1" applyBorder="1" applyAlignment="1">
      <alignment vertical="center"/>
    </xf>
    <xf numFmtId="0" fontId="0" fillId="0" borderId="7" xfId="0" applyBorder="1"/>
    <xf numFmtId="0" fontId="0" fillId="0" borderId="7" xfId="0" applyFill="1" applyBorder="1"/>
    <xf numFmtId="0" fontId="15" fillId="0" borderId="9" xfId="0" applyFont="1" applyBorder="1" applyAlignment="1">
      <alignment horizontal="center"/>
    </xf>
    <xf numFmtId="14" fontId="0" fillId="0" borderId="8" xfId="0" applyNumberFormat="1" applyBorder="1"/>
    <xf numFmtId="0" fontId="3" fillId="0" borderId="9" xfId="0" applyNumberFormat="1" applyFont="1" applyBorder="1" applyAlignment="1">
      <alignment horizontal="center" vertical="center"/>
    </xf>
    <xf numFmtId="14" fontId="0" fillId="0" borderId="12" xfId="0" applyNumberFormat="1" applyBorder="1"/>
    <xf numFmtId="0" fontId="0" fillId="0" borderId="13" xfId="0" applyBorder="1"/>
    <xf numFmtId="0" fontId="3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17" fontId="18" fillId="2" borderId="0" xfId="0" applyNumberFormat="1" applyFont="1" applyFill="1" applyBorder="1" applyAlignment="1">
      <alignment horizontal="center" vertical="center"/>
    </xf>
    <xf numFmtId="17" fontId="12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right" vertical="center" indent="1"/>
    </xf>
    <xf numFmtId="17" fontId="12" fillId="0" borderId="0" xfId="0" applyNumberFormat="1" applyFont="1" applyFill="1" applyBorder="1" applyAlignment="1">
      <alignment horizontal="left" vertical="center"/>
    </xf>
    <xf numFmtId="17" fontId="12" fillId="2" borderId="4" xfId="0" applyNumberFormat="1" applyFont="1" applyFill="1" applyBorder="1" applyAlignment="1">
      <alignment horizontal="left" vertical="center"/>
    </xf>
    <xf numFmtId="17" fontId="12" fillId="2" borderId="8" xfId="0" applyNumberFormat="1" applyFont="1" applyFill="1" applyBorder="1" applyAlignment="1">
      <alignment horizontal="left" vertical="center"/>
    </xf>
    <xf numFmtId="14" fontId="0" fillId="6" borderId="5" xfId="0" applyNumberFormat="1" applyFill="1" applyBorder="1" applyAlignment="1">
      <alignment horizontal="center"/>
    </xf>
    <xf numFmtId="14" fontId="0" fillId="6" borderId="6" xfId="0" applyNumberFormat="1" applyFill="1" applyBorder="1" applyAlignment="1">
      <alignment horizontal="center"/>
    </xf>
    <xf numFmtId="0" fontId="20" fillId="0" borderId="10" xfId="0" applyFont="1" applyBorder="1" applyAlignment="1">
      <alignment horizontal="right"/>
    </xf>
    <xf numFmtId="0" fontId="20" fillId="0" borderId="11" xfId="0" applyFont="1" applyBorder="1" applyAlignment="1">
      <alignment horizontal="right"/>
    </xf>
    <xf numFmtId="0" fontId="20" fillId="0" borderId="16" xfId="0" applyFont="1" applyBorder="1" applyAlignment="1">
      <alignment horizontal="right"/>
    </xf>
  </cellXfs>
  <cellStyles count="6">
    <cellStyle name="Гиперссылка" xfId="5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Название" xfId="1" builtinId="15" customBuiltin="1"/>
    <cellStyle name="Обычный" xfId="0" builtinId="0"/>
  </cellStyles>
  <dxfs count="98"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164" formatCode="0;0;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64" formatCode="0;0;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66" formatCode="h:mm;@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1" indent="2" justifyLastLine="0" shrinkToFit="0" readingOrder="0"/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3743705557422"/>
        </top>
        <bottom style="thin">
          <color theme="0" tint="-0.14996795556505021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2" tint="-0.24994659260841701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4" tint="-0.249977111117893"/>
      </font>
      <border diagonalUp="0" diagonalDown="0">
        <left/>
        <right/>
        <top/>
        <bottom/>
        <vertical style="thin">
          <color theme="0"/>
        </vertical>
        <horizontal/>
      </border>
    </dxf>
  </dxfs>
  <tableStyles count="1" defaultTableStyle="TableStyleMedium2" defaultPivotStyle="PivotStyleLight16">
    <tableStyle name="Таблица отсутствия сотрудников" pivot="0" count="13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secondRowStripe" dxfId="91"/>
      <tableStyleElement type="firstColumnStripe" dxfId="90"/>
      <tableStyleElement type="secondColumnStripe" dxfId="89"/>
      <tableStyleElement type="firstHeaderCell" dxfId="88"/>
      <tableStyleElement type="lastHeaderCell" dxfId="87"/>
      <tableStyleElement type="firstTotalCell" dxfId="86"/>
      <tableStyleElement type="lastTotalCell" dxfId="8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180975</xdr:colOff>
      <xdr:row>0</xdr:row>
      <xdr:rowOff>609600</xdr:rowOff>
    </xdr:from>
    <xdr:to>
      <xdr:col>34</xdr:col>
      <xdr:colOff>104775</xdr:colOff>
      <xdr:row>1</xdr:row>
      <xdr:rowOff>171451</xdr:rowOff>
    </xdr:to>
    <xdr:sp macro="" textlink="">
      <xdr:nvSpPr>
        <xdr:cNvPr id="2" name="Примечание по вводу данных" descr="Ввод года: введите год в ячейку AG2" title="Совет по вводу данных"/>
        <xdr:cNvSpPr txBox="1"/>
      </xdr:nvSpPr>
      <xdr:spPr>
        <a:xfrm>
          <a:off x="10067925" y="609600"/>
          <a:ext cx="828675" cy="200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000">
              <a:solidFill>
                <a:schemeClr val="accent1">
                  <a:lumMod val="75000"/>
                </a:schemeClr>
              </a:solidFill>
            </a:rPr>
            <a:t>Ввод года:</a:t>
          </a:r>
          <a:endParaRPr lang="en-US" sz="1000">
            <a:solidFill>
              <a:schemeClr val="accent1">
                <a:lumMod val="75000"/>
              </a:schemeClr>
            </a:solidFill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5" name="табл_Январь16" displayName="табл_Январь16" ref="B4:AJ74" totalsRowCount="1">
  <tableColumns count="35">
    <tableColumn id="1" name="Adi, Soyadi" totalsRowLabel="İyul 2014" dataDxfId="79" totalsRowDxfId="34"/>
    <tableColumn id="2" name="1" dataDxfId="78" totalsRowDxfId="33">
      <calculatedColumnFormula>SUM(AN5)</calculatedColumnFormula>
    </tableColumn>
    <tableColumn id="3" name="2" dataDxfId="77" totalsRowDxfId="32">
      <calculatedColumnFormula>SUM(Расчет!D4)</calculatedColumnFormula>
    </tableColumn>
    <tableColumn id="4" name="3" dataDxfId="76" totalsRowDxfId="31">
      <calculatedColumnFormula>SUM(Расчет!D5)</calculatedColumnFormula>
    </tableColumn>
    <tableColumn id="5" name="4" dataDxfId="75" totalsRowDxfId="30">
      <calculatedColumnFormula>SUM(Расчет!F4)</calculatedColumnFormula>
    </tableColumn>
    <tableColumn id="6" name="5" dataDxfId="74" totalsRowDxfId="29">
      <calculatedColumnFormula>SUM(Расчет!G4)</calculatedColumnFormula>
    </tableColumn>
    <tableColumn id="7" name="6" dataDxfId="73" totalsRowDxfId="28">
      <calculatedColumnFormula>SUM(Расчет!H4)</calculatedColumnFormula>
    </tableColumn>
    <tableColumn id="8" name="7" dataDxfId="72" totalsRowDxfId="27">
      <calculatedColumnFormula>SUM(Расчет!I4)</calculatedColumnFormula>
    </tableColumn>
    <tableColumn id="9" name="8" dataDxfId="71" totalsRowDxfId="26">
      <calculatedColumnFormula>SUM(Расчет!J4)</calculatedColumnFormula>
    </tableColumn>
    <tableColumn id="10" name="9" dataDxfId="70" totalsRowDxfId="25">
      <calculatedColumnFormula>SUM(Расчет!K4)</calculatedColumnFormula>
    </tableColumn>
    <tableColumn id="11" name="10" dataDxfId="69" totalsRowDxfId="24">
      <calculatedColumnFormula>SUM(Расчет!L4)</calculatedColumnFormula>
    </tableColumn>
    <tableColumn id="12" name="11" dataDxfId="68" totalsRowDxfId="23">
      <calculatedColumnFormula>SUM(Расчет!M4)</calculatedColumnFormula>
    </tableColumn>
    <tableColumn id="13" name="12" dataDxfId="67" totalsRowDxfId="22">
      <calculatedColumnFormula>SUM(Расчет!N4)</calculatedColumnFormula>
    </tableColumn>
    <tableColumn id="14" name="13" dataDxfId="66" totalsRowDxfId="21">
      <calculatedColumnFormula>SUM(Расчет!O4)</calculatedColumnFormula>
    </tableColumn>
    <tableColumn id="15" name="14" dataDxfId="65" totalsRowDxfId="20">
      <calculatedColumnFormula>SUM(Расчет!P4)</calculatedColumnFormula>
    </tableColumn>
    <tableColumn id="16" name="15" dataDxfId="64" totalsRowDxfId="19"/>
    <tableColumn id="17" name="16" dataDxfId="63" totalsRowDxfId="18"/>
    <tableColumn id="18" name="17" dataDxfId="62" totalsRowDxfId="17"/>
    <tableColumn id="19" name="18" dataDxfId="61" totalsRowDxfId="16"/>
    <tableColumn id="20" name="19" dataDxfId="60" totalsRowDxfId="15"/>
    <tableColumn id="21" name="20" dataDxfId="59" totalsRowDxfId="14"/>
    <tableColumn id="22" name="21" dataDxfId="58" totalsRowDxfId="13"/>
    <tableColumn id="23" name="22" dataDxfId="57" totalsRowDxfId="12"/>
    <tableColumn id="24" name="23" dataDxfId="56" totalsRowDxfId="11"/>
    <tableColumn id="25" name="24" dataDxfId="55" totalsRowDxfId="10"/>
    <tableColumn id="26" name="25" dataDxfId="54" totalsRowDxfId="9"/>
    <tableColumn id="27" name="26" dataDxfId="53" totalsRowDxfId="8"/>
    <tableColumn id="28" name="27" dataDxfId="52" totalsRowDxfId="7"/>
    <tableColumn id="29" name="28" dataDxfId="51" totalsRowDxfId="6"/>
    <tableColumn id="30" name="29" dataDxfId="50" totalsRowDxfId="5"/>
    <tableColumn id="31" name="30" dataDxfId="49" totalsRowDxfId="4"/>
    <tableColumn id="32" name="31" dataDxfId="48" totalsRowDxfId="3"/>
    <tableColumn id="33" name="Cəmi saat" dataDxfId="47" totalsRowDxfId="2">
      <calculatedColumnFormula>SUM(табл_Январь16[[#This Row],[1]:[31]])</calculatedColumnFormula>
    </tableColumn>
    <tableColumn id="34" name="Alacag" totalsRowFunction="sum" dataDxfId="46" totalsRowDxfId="1">
      <calculatedColumnFormula>SUM((табл_Январь16[[#This Row],[Maas]]/12)*табл_Январь16[[#This Row],[Cəmi saat]])</calculatedColumnFormula>
    </tableColumn>
    <tableColumn id="35" name="Maas" dataDxfId="45" totalsRowDxfId="0"/>
  </tableColumns>
  <tableStyleInfo name="Таблица отсутствия сотрудников" showFirstColumn="1" showLastColumn="1" showRowStripes="1" showColumnStripes="0"/>
  <extLst>
    <ext xmlns:x14="http://schemas.microsoft.com/office/spreadsheetml/2009/9/main" uri="{504A1905-F514-4f6f-8877-14C23A59335A}">
      <x14:table altText="График отсутствия сотрудника за январь" altTextSummary="Список имен и календарных дат для фиксации факта и причины отсутствия сотрудника: О=отпуск, Б=болезнь, Л=по личным причинам, а также два поля для пользовательских отметок."/>
    </ext>
  </extLst>
</table>
</file>

<file path=xl/theme/theme1.xml><?xml version="1.0" encoding="utf-8"?>
<a:theme xmlns:a="http://schemas.openxmlformats.org/drawingml/2006/main" name="Office Theme">
  <a:themeElements>
    <a:clrScheme name="Employee Absence Schedule">
      <a:dk1>
        <a:sysClr val="windowText" lastClr="000000"/>
      </a:dk1>
      <a:lt1>
        <a:sysClr val="window" lastClr="FFFFFF"/>
      </a:lt1>
      <a:dk2>
        <a:srgbClr val="4B180E"/>
      </a:dk2>
      <a:lt2>
        <a:srgbClr val="F1F2E8"/>
      </a:lt2>
      <a:accent1>
        <a:srgbClr val="A53423"/>
      </a:accent1>
      <a:accent2>
        <a:srgbClr val="E68130"/>
      </a:accent2>
      <a:accent3>
        <a:srgbClr val="9BB05D"/>
      </a:accent3>
      <a:accent4>
        <a:srgbClr val="CC9900"/>
      </a:accent4>
      <a:accent5>
        <a:srgbClr val="4F66AF"/>
      </a:accent5>
      <a:accent6>
        <a:srgbClr val="D0D2D3"/>
      </a:accent6>
      <a:hlink>
        <a:srgbClr val="4F66AF"/>
      </a:hlink>
      <a:folHlink>
        <a:srgbClr val="6B9AC6"/>
      </a:folHlink>
    </a:clrScheme>
    <a:fontScheme name="Employee Absence Schedule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P1461"/>
  <sheetViews>
    <sheetView showGridLines="0" tabSelected="1" zoomScaleNormal="100" workbookViewId="0">
      <selection activeCell="C5" sqref="C5"/>
    </sheetView>
  </sheetViews>
  <sheetFormatPr defaultRowHeight="15" customHeight="1" x14ac:dyDescent="0.25"/>
  <cols>
    <col min="1" max="1" width="5.28515625" style="10" customWidth="1"/>
    <col min="2" max="2" width="24.28515625" style="12" customWidth="1"/>
    <col min="3" max="3" width="5.5703125" style="9" customWidth="1"/>
    <col min="4" max="33" width="4" style="9" customWidth="1"/>
    <col min="34" max="34" width="13.5703125" style="8" customWidth="1"/>
    <col min="35" max="35" width="9.140625" style="9"/>
    <col min="36" max="37" width="9.140625" style="10"/>
    <col min="38" max="38" width="13.85546875" style="10" bestFit="1" customWidth="1"/>
    <col min="39" max="39" width="7.7109375" style="10" customWidth="1"/>
    <col min="40" max="40" width="9.28515625" style="10" customWidth="1"/>
    <col min="41" max="16384" width="9.140625" style="10"/>
  </cols>
  <sheetData>
    <row r="1" spans="1:42" s="22" customFormat="1" ht="50.25" customHeight="1" x14ac:dyDescent="0.25">
      <c r="B1" s="16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8"/>
      <c r="AE1" s="18"/>
      <c r="AF1" s="19"/>
      <c r="AG1" s="20"/>
      <c r="AH1" s="20"/>
      <c r="AI1" s="21"/>
    </row>
    <row r="2" spans="1:42" s="2" customFormat="1" ht="30" customHeight="1" x14ac:dyDescent="0.25">
      <c r="A2" s="56" t="s">
        <v>82</v>
      </c>
      <c r="B2" s="57">
        <v>41852</v>
      </c>
      <c r="C2" s="58" t="s">
        <v>87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9">
        <v>2014</v>
      </c>
      <c r="AI2" s="1"/>
    </row>
    <row r="3" spans="1:42" s="4" customFormat="1" ht="15.75" customHeight="1" x14ac:dyDescent="0.3">
      <c r="A3" s="56"/>
      <c r="B3" s="57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5"/>
      <c r="AH3" s="59"/>
      <c r="AI3" s="3"/>
      <c r="AL3" s="29"/>
      <c r="AM3" s="29"/>
      <c r="AN3" s="29"/>
      <c r="AO3" s="29"/>
      <c r="AP3" s="29"/>
    </row>
    <row r="4" spans="1:42" s="6" customFormat="1" ht="15" customHeight="1" x14ac:dyDescent="0.25">
      <c r="B4" s="37" t="s">
        <v>83</v>
      </c>
      <c r="C4" s="24" t="s">
        <v>1</v>
      </c>
      <c r="D4" s="24" t="s">
        <v>2</v>
      </c>
      <c r="E4" s="24" t="s">
        <v>3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8</v>
      </c>
      <c r="K4" s="24" t="s">
        <v>9</v>
      </c>
      <c r="L4" s="24" t="s">
        <v>10</v>
      </c>
      <c r="M4" s="24" t="s">
        <v>11</v>
      </c>
      <c r="N4" s="24" t="s">
        <v>12</v>
      </c>
      <c r="O4" s="24" t="s">
        <v>13</v>
      </c>
      <c r="P4" s="24" t="s">
        <v>14</v>
      </c>
      <c r="Q4" s="24" t="s">
        <v>15</v>
      </c>
      <c r="R4" s="24" t="s">
        <v>16</v>
      </c>
      <c r="S4" s="24" t="s">
        <v>17</v>
      </c>
      <c r="T4" s="24" t="s">
        <v>18</v>
      </c>
      <c r="U4" s="24" t="s">
        <v>19</v>
      </c>
      <c r="V4" s="24" t="s">
        <v>20</v>
      </c>
      <c r="W4" s="24" t="s">
        <v>21</v>
      </c>
      <c r="X4" s="24" t="s">
        <v>22</v>
      </c>
      <c r="Y4" s="24" t="s">
        <v>23</v>
      </c>
      <c r="Z4" s="24" t="s">
        <v>24</v>
      </c>
      <c r="AA4" s="24" t="s">
        <v>25</v>
      </c>
      <c r="AB4" s="24" t="s">
        <v>26</v>
      </c>
      <c r="AC4" s="24" t="s">
        <v>27</v>
      </c>
      <c r="AD4" s="24" t="s">
        <v>28</v>
      </c>
      <c r="AE4" s="24" t="s">
        <v>29</v>
      </c>
      <c r="AF4" s="24" t="s">
        <v>30</v>
      </c>
      <c r="AG4" s="24" t="s">
        <v>31</v>
      </c>
      <c r="AH4" s="24" t="s">
        <v>86</v>
      </c>
      <c r="AI4" s="25" t="s">
        <v>33</v>
      </c>
      <c r="AJ4" s="36" t="s">
        <v>32</v>
      </c>
      <c r="AL4" s="30"/>
      <c r="AM4" s="30"/>
      <c r="AN4" s="30"/>
      <c r="AO4" s="30"/>
      <c r="AP4" s="30"/>
    </row>
    <row r="5" spans="1:42" s="6" customFormat="1" x14ac:dyDescent="0.25">
      <c r="A5" s="6">
        <v>1</v>
      </c>
      <c r="B5" s="44" t="s">
        <v>34</v>
      </c>
      <c r="C5" s="11">
        <f>INDEX(Расчет!$D$3:$D$33,табл_Январь16[[#Headers],[1]])</f>
        <v>12</v>
      </c>
      <c r="D5" s="11">
        <f>INDEX(Расчет!$D$3:$D$33,табл_Январь16[[#Headers],[2]])</f>
        <v>11.3</v>
      </c>
      <c r="E5" s="11">
        <f>INDEX(Расчет!$D$3:$D$33,табл_Январь16[[#Headers],[3]])</f>
        <v>11</v>
      </c>
      <c r="F5" s="11">
        <f>INDEX(Расчет!$D$3:$D$33,табл_Январь16[[#Headers],[4]])</f>
        <v>15</v>
      </c>
      <c r="G5" s="11">
        <f>INDEX(Расчет!$D$3:$D$33,табл_Январь16[[#Headers],[5]])</f>
        <v>11</v>
      </c>
      <c r="H5" s="11">
        <f>INDEX(Расчет!$D$3:$D$33,табл_Январь16[[#Headers],[6]])</f>
        <v>0</v>
      </c>
      <c r="I5" s="11">
        <f>INDEX(Расчет!$D$3:$D$33,табл_Январь16[[#Headers],[7]])</f>
        <v>0</v>
      </c>
      <c r="J5" s="11">
        <f>INDEX(Расчет!$D$3:$D$33,табл_Январь16[[#Headers],[8]])</f>
        <v>0</v>
      </c>
      <c r="K5" s="11">
        <f>INDEX(Расчет!$D$3:$D$33,табл_Январь16[[#Headers],[9]])</f>
        <v>0</v>
      </c>
      <c r="L5" s="11">
        <f>INDEX(Расчет!$D$3:$D$33,табл_Январь16[[#Headers],[10]])</f>
        <v>0</v>
      </c>
      <c r="M5" s="11">
        <f>INDEX(Расчет!$D$3:$D$33,табл_Январь16[[#Headers],[11]])</f>
        <v>0</v>
      </c>
      <c r="N5" s="11">
        <f>INDEX(Расчет!$D$3:$D$33,табл_Январь16[[#Headers],[12]])</f>
        <v>0</v>
      </c>
      <c r="O5" s="11">
        <f>INDEX(Расчет!$D$3:$D$33,табл_Январь16[[#Headers],[13]])</f>
        <v>0</v>
      </c>
      <c r="P5" s="11">
        <f>INDEX(Расчет!$D$3:$D$33,табл_Январь16[[#Headers],[14]])</f>
        <v>0</v>
      </c>
      <c r="Q5" s="11">
        <f>INDEX(Расчет!$D$3:$D$33,табл_Январь16[[#Headers],[15]])</f>
        <v>0</v>
      </c>
      <c r="R5" s="11">
        <f>INDEX(Расчет!$D$3:$D$33,табл_Январь16[[#Headers],[16]])</f>
        <v>0</v>
      </c>
      <c r="S5" s="11">
        <f>INDEX(Расчет!$D$3:$D$33,табл_Январь16[[#Headers],[17]])</f>
        <v>0</v>
      </c>
      <c r="T5" s="11">
        <f>INDEX(Расчет!$D$3:$D$33,табл_Январь16[[#Headers],[18]])</f>
        <v>0</v>
      </c>
      <c r="U5" s="11">
        <f>INDEX(Расчет!$D$3:$D$33,табл_Январь16[[#Headers],[19]])</f>
        <v>0</v>
      </c>
      <c r="V5" s="11">
        <f>INDEX(Расчет!$D$3:$D$33,табл_Январь16[[#Headers],[20]])</f>
        <v>0</v>
      </c>
      <c r="W5" s="11">
        <f>INDEX(Расчет!$D$3:$D$33,табл_Январь16[[#Headers],[21]])</f>
        <v>0</v>
      </c>
      <c r="X5" s="11">
        <f>INDEX(Расчет!$D$3:$D$33,табл_Январь16[[#Headers],[22]])</f>
        <v>0</v>
      </c>
      <c r="Y5" s="11">
        <f>INDEX(Расчет!$D$3:$D$33,табл_Январь16[[#Headers],[23]])</f>
        <v>0</v>
      </c>
      <c r="Z5" s="11">
        <f>INDEX(Расчет!$D$3:$D$33,табл_Январь16[[#Headers],[24]])</f>
        <v>0</v>
      </c>
      <c r="AA5" s="11">
        <f>INDEX(Расчет!$D$3:$D$33,табл_Январь16[[#Headers],[25]])</f>
        <v>0</v>
      </c>
      <c r="AB5" s="11">
        <f>INDEX(Расчет!$D$3:$D$33,табл_Январь16[[#Headers],[26]])</f>
        <v>0</v>
      </c>
      <c r="AC5" s="11">
        <f>INDEX(Расчет!$D$3:$D$33,табл_Январь16[[#Headers],[27]])</f>
        <v>0</v>
      </c>
      <c r="AD5" s="11">
        <f>INDEX(Расчет!$D$3:$D$33,табл_Январь16[[#Headers],[28]])</f>
        <v>0</v>
      </c>
      <c r="AE5" s="11">
        <f>INDEX(Расчет!$D$3:$D$33,табл_Январь16[[#Headers],[29]])</f>
        <v>0</v>
      </c>
      <c r="AF5" s="11">
        <f>INDEX(Расчет!$D$3:$D$33,табл_Январь16[[#Headers],[30]])</f>
        <v>0</v>
      </c>
      <c r="AG5" s="11">
        <f>INDEX(Расчет!$D$3:$D$33,табл_Январь16[[#Headers],[31]])</f>
        <v>0</v>
      </c>
      <c r="AH5" s="11">
        <f>SUM(табл_Январь16[[#This Row],[1]:[31]])</f>
        <v>60.3</v>
      </c>
      <c r="AI5" s="5">
        <f>SUM((табл_Январь16[[#This Row],[Maas]]/12)*табл_Январь16[[#This Row],[Cəmi saat]])</f>
        <v>100.5</v>
      </c>
      <c r="AJ5" s="5">
        <v>20</v>
      </c>
      <c r="AK5" s="26"/>
      <c r="AP5" s="30"/>
    </row>
    <row r="6" spans="1:42" s="6" customFormat="1" x14ac:dyDescent="0.25">
      <c r="A6" s="6">
        <v>2</v>
      </c>
      <c r="B6" s="34" t="s">
        <v>35</v>
      </c>
      <c r="C6" s="11"/>
      <c r="D6" s="24">
        <f>SUM(Расчет!D5)</f>
        <v>11</v>
      </c>
      <c r="E6" s="24">
        <f>SUM(Расчет!D6)</f>
        <v>15</v>
      </c>
      <c r="F6" s="24">
        <f>SUM(Расчет!F5)</f>
        <v>0</v>
      </c>
      <c r="G6" s="24">
        <f>SUM(Расчет!G5)</f>
        <v>0</v>
      </c>
      <c r="H6" s="24">
        <f>SUM(Расчет!H5)</f>
        <v>0</v>
      </c>
      <c r="I6" s="24">
        <f>SUM(Расчет!I5)</f>
        <v>0</v>
      </c>
      <c r="J6" s="24">
        <f>SUM(Расчет!J5)</f>
        <v>0</v>
      </c>
      <c r="K6" s="24">
        <f>SUM(Расчет!K5)</f>
        <v>0</v>
      </c>
      <c r="L6" s="24">
        <f>SUM(Расчет!L5)</f>
        <v>0</v>
      </c>
      <c r="M6" s="24">
        <f>SUM(Расчет!M5)</f>
        <v>0</v>
      </c>
      <c r="N6" s="24">
        <f>SUM(Расчет!N5)</f>
        <v>0</v>
      </c>
      <c r="O6" s="24">
        <f>SUM(Расчет!O5)</f>
        <v>0</v>
      </c>
      <c r="P6" s="24">
        <f>SUM(Расчет!P5)</f>
        <v>0</v>
      </c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11">
        <f>SUM(табл_Январь16[[#This Row],[1]:[31]])</f>
        <v>26</v>
      </c>
      <c r="AI6" s="5">
        <f>SUM((табл_Январь16[[#This Row],[Maas]]/12)*табл_Январь16[[#This Row],[Cəmi saat]])</f>
        <v>1733.3333333333335</v>
      </c>
      <c r="AJ6" s="5">
        <v>800</v>
      </c>
      <c r="AL6" s="30"/>
      <c r="AM6" s="30"/>
      <c r="AN6" s="30"/>
      <c r="AO6" s="30"/>
      <c r="AP6" s="30"/>
    </row>
    <row r="7" spans="1:42" s="6" customFormat="1" x14ac:dyDescent="0.25">
      <c r="A7" s="6">
        <v>3</v>
      </c>
      <c r="B7" s="34" t="s">
        <v>36</v>
      </c>
      <c r="C7" s="11">
        <f>SUM(AN7)</f>
        <v>0</v>
      </c>
      <c r="D7" s="24">
        <f>SUM(Расчет!D6)</f>
        <v>15</v>
      </c>
      <c r="E7" s="24">
        <f>SUM(Расчет!D7)</f>
        <v>11</v>
      </c>
      <c r="F7" s="24">
        <f>SUM(Расчет!F6)</f>
        <v>0</v>
      </c>
      <c r="G7" s="24">
        <f>SUM(Расчет!G6)</f>
        <v>0</v>
      </c>
      <c r="H7" s="24">
        <f>SUM(Расчет!H6)</f>
        <v>0</v>
      </c>
      <c r="I7" s="24">
        <f>SUM(Расчет!I6)</f>
        <v>0</v>
      </c>
      <c r="J7" s="24">
        <f>SUM(Расчет!J6)</f>
        <v>0</v>
      </c>
      <c r="K7" s="24">
        <f>SUM(Расчет!K6)</f>
        <v>0</v>
      </c>
      <c r="L7" s="24">
        <f>SUM(Расчет!L6)</f>
        <v>0</v>
      </c>
      <c r="M7" s="24">
        <f>SUM(Расчет!M6)</f>
        <v>0</v>
      </c>
      <c r="N7" s="24">
        <f>SUM(Расчет!N6)</f>
        <v>0</v>
      </c>
      <c r="O7" s="24">
        <f>SUM(Расчет!O6)</f>
        <v>0</v>
      </c>
      <c r="P7" s="24">
        <f>SUM(Расчет!P6)</f>
        <v>0</v>
      </c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11">
        <f>SUM(табл_Январь16[[#This Row],[1]:[31]])</f>
        <v>26</v>
      </c>
      <c r="AI7" s="5">
        <f>SUM((табл_Январь16[[#This Row],[Maas]]/12)*табл_Январь16[[#This Row],[Cəmi saat]])</f>
        <v>650</v>
      </c>
      <c r="AJ7" s="5">
        <v>300</v>
      </c>
      <c r="AL7" s="30"/>
      <c r="AM7" s="30"/>
      <c r="AN7" s="30"/>
      <c r="AO7" s="30"/>
      <c r="AP7" s="30"/>
    </row>
    <row r="8" spans="1:42" s="6" customFormat="1" x14ac:dyDescent="0.25">
      <c r="A8" s="6">
        <v>4</v>
      </c>
      <c r="B8" s="34" t="s">
        <v>37</v>
      </c>
      <c r="C8" s="11">
        <f t="shared" ref="C8:C73" si="0">SUM(AN8)</f>
        <v>0</v>
      </c>
      <c r="D8" s="24">
        <f>SUM(Расчет!D7)</f>
        <v>11</v>
      </c>
      <c r="E8" s="24">
        <f>SUM(Расчет!D8)</f>
        <v>0</v>
      </c>
      <c r="F8" s="24">
        <f>SUM(Расчет!F7)</f>
        <v>0</v>
      </c>
      <c r="G8" s="24">
        <f>SUM(Расчет!G7)</f>
        <v>0</v>
      </c>
      <c r="H8" s="24">
        <f>SUM(Расчет!H7)</f>
        <v>0</v>
      </c>
      <c r="I8" s="24">
        <f>SUM(Расчет!I7)</f>
        <v>0</v>
      </c>
      <c r="J8" s="24">
        <f>SUM(Расчет!J7)</f>
        <v>0</v>
      </c>
      <c r="K8" s="24">
        <f>SUM(Расчет!K7)</f>
        <v>0</v>
      </c>
      <c r="L8" s="24">
        <f>SUM(Расчет!L7)</f>
        <v>0</v>
      </c>
      <c r="M8" s="24">
        <f>SUM(Расчет!M7)</f>
        <v>0</v>
      </c>
      <c r="N8" s="24">
        <f>SUM(Расчет!N7)</f>
        <v>0</v>
      </c>
      <c r="O8" s="24">
        <f>SUM(Расчет!O7)</f>
        <v>0</v>
      </c>
      <c r="P8" s="24">
        <f>SUM(Расчет!P7)</f>
        <v>0</v>
      </c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11">
        <f>SUM(табл_Январь16[[#This Row],[1]:[31]])</f>
        <v>11</v>
      </c>
      <c r="AI8" s="5">
        <f>SUM((табл_Январь16[[#This Row],[Maas]]/12)*табл_Январь16[[#This Row],[Cəmi saat]])</f>
        <v>0</v>
      </c>
      <c r="AJ8" s="5"/>
      <c r="AL8" s="30"/>
      <c r="AM8" s="30"/>
      <c r="AN8" s="30"/>
      <c r="AO8" s="30"/>
      <c r="AP8" s="30"/>
    </row>
    <row r="9" spans="1:42" s="6" customFormat="1" x14ac:dyDescent="0.25">
      <c r="A9" s="6">
        <v>5</v>
      </c>
      <c r="B9" s="34" t="s">
        <v>38</v>
      </c>
      <c r="C9" s="11">
        <f t="shared" si="0"/>
        <v>0</v>
      </c>
      <c r="D9" s="24">
        <f>SUM(Расчет!D8)</f>
        <v>0</v>
      </c>
      <c r="E9" s="24">
        <f>SUM(Расчет!D9)</f>
        <v>0</v>
      </c>
      <c r="F9" s="24">
        <f>SUM(Расчет!F8)</f>
        <v>0</v>
      </c>
      <c r="G9" s="24">
        <f>SUM(Расчет!G8)</f>
        <v>0</v>
      </c>
      <c r="H9" s="24">
        <f>SUM(Расчет!H8)</f>
        <v>0</v>
      </c>
      <c r="I9" s="24">
        <f>SUM(Расчет!I8)</f>
        <v>0</v>
      </c>
      <c r="J9" s="24">
        <f>SUM(Расчет!J8)</f>
        <v>0</v>
      </c>
      <c r="K9" s="24">
        <f>SUM(Расчет!K8)</f>
        <v>0</v>
      </c>
      <c r="L9" s="24">
        <f>SUM(Расчет!L8)</f>
        <v>0</v>
      </c>
      <c r="M9" s="24">
        <f>SUM(Расчет!M8)</f>
        <v>0</v>
      </c>
      <c r="N9" s="24">
        <f>SUM(Расчет!N8)</f>
        <v>0</v>
      </c>
      <c r="O9" s="24">
        <f>SUM(Расчет!O8)</f>
        <v>0</v>
      </c>
      <c r="P9" s="24">
        <f>SUM(Расчет!P8)</f>
        <v>0</v>
      </c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11">
        <f>SUM(табл_Январь16[[#This Row],[1]:[31]])</f>
        <v>0</v>
      </c>
      <c r="AI9" s="5">
        <f>SUM((табл_Январь16[[#This Row],[Maas]]/12)*табл_Январь16[[#This Row],[Cəmi saat]])</f>
        <v>0</v>
      </c>
      <c r="AJ9" s="5"/>
      <c r="AL9" s="32"/>
      <c r="AM9" s="32"/>
      <c r="AN9" s="33"/>
      <c r="AO9" s="31"/>
      <c r="AP9" s="30"/>
    </row>
    <row r="10" spans="1:42" s="6" customFormat="1" x14ac:dyDescent="0.25">
      <c r="A10" s="6">
        <v>6</v>
      </c>
      <c r="B10" s="34" t="s">
        <v>39</v>
      </c>
      <c r="C10" s="11">
        <f t="shared" si="0"/>
        <v>0</v>
      </c>
      <c r="D10" s="24">
        <f>SUM(Расчет!D9)</f>
        <v>0</v>
      </c>
      <c r="E10" s="24">
        <f>SUM(Расчет!D10)</f>
        <v>0</v>
      </c>
      <c r="F10" s="24">
        <f>SUM(Расчет!F9)</f>
        <v>0</v>
      </c>
      <c r="G10" s="24">
        <f>SUM(Расчет!G9)</f>
        <v>0</v>
      </c>
      <c r="H10" s="24">
        <f>SUM(Расчет!H9)</f>
        <v>0</v>
      </c>
      <c r="I10" s="24">
        <f>SUM(Расчет!I9)</f>
        <v>0</v>
      </c>
      <c r="J10" s="24">
        <f>SUM(Расчет!J9)</f>
        <v>0</v>
      </c>
      <c r="K10" s="24">
        <f>SUM(Расчет!K9)</f>
        <v>0</v>
      </c>
      <c r="L10" s="24">
        <f>SUM(Расчет!L9)</f>
        <v>0</v>
      </c>
      <c r="M10" s="24">
        <f>SUM(Расчет!M9)</f>
        <v>0</v>
      </c>
      <c r="N10" s="24">
        <f>SUM(Расчет!N9)</f>
        <v>0</v>
      </c>
      <c r="O10" s="24">
        <f>SUM(Расчет!O9)</f>
        <v>0</v>
      </c>
      <c r="P10" s="24">
        <f>SUM(Расчет!P9)</f>
        <v>0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11">
        <f>SUM(табл_Январь16[[#This Row],[1]:[31]])</f>
        <v>0</v>
      </c>
      <c r="AI10" s="5">
        <f>SUM((табл_Январь16[[#This Row],[Maas]]/12)*табл_Январь16[[#This Row],[Cəmi saat]])</f>
        <v>0</v>
      </c>
      <c r="AJ10" s="5"/>
      <c r="AL10" s="30"/>
      <c r="AM10" s="30"/>
      <c r="AN10" s="30"/>
      <c r="AO10" s="30"/>
      <c r="AP10" s="30"/>
    </row>
    <row r="11" spans="1:42" s="6" customFormat="1" x14ac:dyDescent="0.25">
      <c r="A11" s="6">
        <v>7</v>
      </c>
      <c r="B11" s="34" t="s">
        <v>40</v>
      </c>
      <c r="C11" s="28">
        <f t="shared" ref="C11:C31" si="1">SUM(AN11)</f>
        <v>0</v>
      </c>
      <c r="D11" s="24">
        <f>SUM(Расчет!D10)</f>
        <v>0</v>
      </c>
      <c r="E11" s="24">
        <f>SUM(Расчет!D11)</f>
        <v>0</v>
      </c>
      <c r="F11" s="24">
        <f>SUM(Расчет!F10)</f>
        <v>0</v>
      </c>
      <c r="G11" s="24">
        <f>SUM(Расчет!G10)</f>
        <v>0</v>
      </c>
      <c r="H11" s="24">
        <f>SUM(Расчет!H10)</f>
        <v>0</v>
      </c>
      <c r="I11" s="24">
        <f>SUM(Расчет!I10)</f>
        <v>0</v>
      </c>
      <c r="J11" s="24">
        <f>SUM(Расчет!J10)</f>
        <v>0</v>
      </c>
      <c r="K11" s="24">
        <f>SUM(Расчет!K10)</f>
        <v>0</v>
      </c>
      <c r="L11" s="24">
        <f>SUM(Расчет!L10)</f>
        <v>0</v>
      </c>
      <c r="M11" s="24">
        <f>SUM(Расчет!M10)</f>
        <v>0</v>
      </c>
      <c r="N11" s="24">
        <f>SUM(Расчет!N10)</f>
        <v>0</v>
      </c>
      <c r="O11" s="24">
        <f>SUM(Расчет!O10)</f>
        <v>0</v>
      </c>
      <c r="P11" s="24">
        <f>SUM(Расчет!P10)</f>
        <v>0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7">
        <f>SUM(табл_Январь16[[#This Row],[1]:[31]])</f>
        <v>0</v>
      </c>
      <c r="AI11" s="38">
        <f>SUM((табл_Январь16[[#This Row],[Maas]]/12)*табл_Январь16[[#This Row],[Cəmi saat]])</f>
        <v>0</v>
      </c>
      <c r="AJ11" s="5"/>
      <c r="AL11" s="30"/>
      <c r="AM11" s="30"/>
      <c r="AN11" s="30"/>
      <c r="AO11" s="30"/>
      <c r="AP11" s="30"/>
    </row>
    <row r="12" spans="1:42" s="6" customFormat="1" x14ac:dyDescent="0.25">
      <c r="A12" s="6">
        <v>8</v>
      </c>
      <c r="B12" s="34" t="s">
        <v>41</v>
      </c>
      <c r="C12" s="28">
        <f t="shared" si="1"/>
        <v>0</v>
      </c>
      <c r="D12" s="24">
        <f>SUM(Расчет!D11)</f>
        <v>0</v>
      </c>
      <c r="E12" s="24">
        <f>SUM(Расчет!D12)</f>
        <v>0</v>
      </c>
      <c r="F12" s="24">
        <f>SUM(Расчет!F11)</f>
        <v>0</v>
      </c>
      <c r="G12" s="24">
        <f>SUM(Расчет!G11)</f>
        <v>0</v>
      </c>
      <c r="H12" s="24">
        <f>SUM(Расчет!H11)</f>
        <v>0</v>
      </c>
      <c r="I12" s="24">
        <f>SUM(Расчет!I11)</f>
        <v>0</v>
      </c>
      <c r="J12" s="24">
        <f>SUM(Расчет!J11)</f>
        <v>0</v>
      </c>
      <c r="K12" s="24">
        <f>SUM(Расчет!K11)</f>
        <v>0</v>
      </c>
      <c r="L12" s="24">
        <f>SUM(Расчет!L11)</f>
        <v>0</v>
      </c>
      <c r="M12" s="24">
        <f>SUM(Расчет!M11)</f>
        <v>0</v>
      </c>
      <c r="N12" s="24">
        <f>SUM(Расчет!N11)</f>
        <v>0</v>
      </c>
      <c r="O12" s="24">
        <f>SUM(Расчет!O11)</f>
        <v>0</v>
      </c>
      <c r="P12" s="24">
        <f>SUM(Расчет!P11)</f>
        <v>0</v>
      </c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7">
        <f>SUM(табл_Январь16[[#This Row],[1]:[31]])</f>
        <v>0</v>
      </c>
      <c r="AI12" s="38">
        <f>SUM((табл_Январь16[[#This Row],[Maas]]/12)*табл_Январь16[[#This Row],[Cəmi saat]])</f>
        <v>0</v>
      </c>
      <c r="AJ12" s="5"/>
      <c r="AL12" s="30"/>
      <c r="AM12" s="30"/>
      <c r="AN12" s="30"/>
      <c r="AO12" s="30"/>
      <c r="AP12" s="30"/>
    </row>
    <row r="13" spans="1:42" s="6" customFormat="1" x14ac:dyDescent="0.25">
      <c r="A13" s="6">
        <v>9</v>
      </c>
      <c r="B13" s="34" t="s">
        <v>42</v>
      </c>
      <c r="C13" s="28">
        <f t="shared" si="1"/>
        <v>0</v>
      </c>
      <c r="D13" s="24">
        <f>SUM(Расчет!D12)</f>
        <v>0</v>
      </c>
      <c r="E13" s="24">
        <f>SUM(Расчет!D13)</f>
        <v>0</v>
      </c>
      <c r="F13" s="24">
        <f>SUM(Расчет!F12)</f>
        <v>0</v>
      </c>
      <c r="G13" s="24">
        <f>SUM(Расчет!G12)</f>
        <v>0</v>
      </c>
      <c r="H13" s="24">
        <f>SUM(Расчет!H12)</f>
        <v>0</v>
      </c>
      <c r="I13" s="24">
        <f>SUM(Расчет!I12)</f>
        <v>0</v>
      </c>
      <c r="J13" s="24">
        <f>SUM(Расчет!J12)</f>
        <v>0</v>
      </c>
      <c r="K13" s="24">
        <f>SUM(Расчет!K12)</f>
        <v>0</v>
      </c>
      <c r="L13" s="24">
        <f>SUM(Расчет!L12)</f>
        <v>0</v>
      </c>
      <c r="M13" s="24">
        <f>SUM(Расчет!M12)</f>
        <v>0</v>
      </c>
      <c r="N13" s="24">
        <f>SUM(Расчет!N12)</f>
        <v>0</v>
      </c>
      <c r="O13" s="24">
        <f>SUM(Расчет!O12)</f>
        <v>0</v>
      </c>
      <c r="P13" s="24">
        <f>SUM(Расчет!P12)</f>
        <v>0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7">
        <f>SUM(табл_Январь16[[#This Row],[1]:[31]])</f>
        <v>0</v>
      </c>
      <c r="AI13" s="38">
        <f>SUM((табл_Январь16[[#This Row],[Maas]]/12)*табл_Январь16[[#This Row],[Cəmi saat]])</f>
        <v>0</v>
      </c>
      <c r="AJ13" s="5"/>
      <c r="AL13" s="30"/>
      <c r="AM13" s="30"/>
      <c r="AN13" s="30"/>
      <c r="AO13" s="30"/>
      <c r="AP13" s="30"/>
    </row>
    <row r="14" spans="1:42" s="6" customFormat="1" x14ac:dyDescent="0.25">
      <c r="A14" s="6">
        <v>10</v>
      </c>
      <c r="B14" s="34" t="s">
        <v>43</v>
      </c>
      <c r="C14" s="28">
        <f t="shared" si="1"/>
        <v>0</v>
      </c>
      <c r="D14" s="24">
        <f>SUM(Расчет!D13)</f>
        <v>0</v>
      </c>
      <c r="E14" s="24">
        <f>SUM(Расчет!D14)</f>
        <v>0</v>
      </c>
      <c r="F14" s="24">
        <f>SUM(Расчет!F13)</f>
        <v>0</v>
      </c>
      <c r="G14" s="24">
        <f>SUM(Расчет!G13)</f>
        <v>0</v>
      </c>
      <c r="H14" s="24">
        <f>SUM(Расчет!H13)</f>
        <v>0</v>
      </c>
      <c r="I14" s="24">
        <f>SUM(Расчет!I13)</f>
        <v>0</v>
      </c>
      <c r="J14" s="24">
        <f>SUM(Расчет!J13)</f>
        <v>0</v>
      </c>
      <c r="K14" s="24">
        <f>SUM(Расчет!K13)</f>
        <v>0</v>
      </c>
      <c r="L14" s="24">
        <f>SUM(Расчет!L13)</f>
        <v>0</v>
      </c>
      <c r="M14" s="24">
        <f>SUM(Расчет!M13)</f>
        <v>0</v>
      </c>
      <c r="N14" s="24">
        <f>SUM(Расчет!N13)</f>
        <v>0</v>
      </c>
      <c r="O14" s="24">
        <f>SUM(Расчет!O13)</f>
        <v>0</v>
      </c>
      <c r="P14" s="24">
        <f>SUM(Расчет!P13)</f>
        <v>0</v>
      </c>
      <c r="Q14" s="24"/>
      <c r="R14" s="24"/>
      <c r="S14" s="24"/>
      <c r="T14" s="24"/>
      <c r="U14" s="24"/>
      <c r="V14" s="24"/>
      <c r="W14" s="24"/>
      <c r="X14" s="24"/>
      <c r="Y14" s="24"/>
      <c r="Z14" s="24" t="s">
        <v>92</v>
      </c>
      <c r="AA14" s="24"/>
      <c r="AB14" s="24"/>
      <c r="AC14" s="24"/>
      <c r="AD14" s="24"/>
      <c r="AE14" s="24"/>
      <c r="AF14" s="24"/>
      <c r="AG14" s="24"/>
      <c r="AH14" s="7">
        <f>SUM(табл_Январь16[[#This Row],[1]:[31]])</f>
        <v>0</v>
      </c>
      <c r="AI14" s="38">
        <f>SUM((табл_Январь16[[#This Row],[Maas]]/12)*табл_Январь16[[#This Row],[Cəmi saat]])</f>
        <v>0</v>
      </c>
      <c r="AJ14" s="5"/>
      <c r="AL14" s="30"/>
      <c r="AM14" s="30"/>
      <c r="AN14" s="30"/>
      <c r="AO14" s="30"/>
      <c r="AP14" s="30"/>
    </row>
    <row r="15" spans="1:42" s="6" customFormat="1" x14ac:dyDescent="0.25">
      <c r="A15" s="6">
        <v>11</v>
      </c>
      <c r="B15" s="34" t="s">
        <v>44</v>
      </c>
      <c r="C15" s="28">
        <f t="shared" si="1"/>
        <v>0</v>
      </c>
      <c r="D15" s="24">
        <f>SUM(Расчет!D14)</f>
        <v>0</v>
      </c>
      <c r="E15" s="24">
        <f>SUM(Расчет!D15)</f>
        <v>0</v>
      </c>
      <c r="F15" s="24">
        <f>SUM(Расчет!F14)</f>
        <v>0</v>
      </c>
      <c r="G15" s="24">
        <f>SUM(Расчет!G14)</f>
        <v>0</v>
      </c>
      <c r="H15" s="24">
        <f>SUM(Расчет!H14)</f>
        <v>0</v>
      </c>
      <c r="I15" s="24">
        <f>SUM(Расчет!I14)</f>
        <v>0</v>
      </c>
      <c r="J15" s="24">
        <f>SUM(Расчет!J14)</f>
        <v>0</v>
      </c>
      <c r="K15" s="24">
        <f>SUM(Расчет!K14)</f>
        <v>0</v>
      </c>
      <c r="L15" s="24">
        <f>SUM(Расчет!L14)</f>
        <v>0</v>
      </c>
      <c r="M15" s="24">
        <f>SUM(Расчет!M14)</f>
        <v>0</v>
      </c>
      <c r="N15" s="24">
        <f>SUM(Расчет!N14)</f>
        <v>0</v>
      </c>
      <c r="O15" s="24">
        <f>SUM(Расчет!O14)</f>
        <v>0</v>
      </c>
      <c r="P15" s="24">
        <f>SUM(Расчет!P14)</f>
        <v>0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7">
        <f>SUM(табл_Январь16[[#This Row],[1]:[31]])</f>
        <v>0</v>
      </c>
      <c r="AI15" s="38">
        <f>SUM((табл_Январь16[[#This Row],[Maas]]/12)*табл_Январь16[[#This Row],[Cəmi saat]])</f>
        <v>0</v>
      </c>
      <c r="AJ15" s="5"/>
      <c r="AL15" s="30"/>
      <c r="AM15" s="30"/>
      <c r="AN15" s="30"/>
      <c r="AO15" s="30"/>
      <c r="AP15" s="30"/>
    </row>
    <row r="16" spans="1:42" s="6" customFormat="1" x14ac:dyDescent="0.25">
      <c r="A16" s="6">
        <v>12</v>
      </c>
      <c r="B16" s="34" t="s">
        <v>45</v>
      </c>
      <c r="C16" s="28">
        <f t="shared" si="1"/>
        <v>0</v>
      </c>
      <c r="D16" s="24">
        <f>SUM(Расчет!D15)</f>
        <v>0</v>
      </c>
      <c r="E16" s="24">
        <f>SUM(Расчет!D16)</f>
        <v>0</v>
      </c>
      <c r="F16" s="24">
        <f>SUM(Расчет!F15)</f>
        <v>0</v>
      </c>
      <c r="G16" s="24">
        <f>SUM(Расчет!G15)</f>
        <v>0</v>
      </c>
      <c r="H16" s="24">
        <f>SUM(Расчет!H15)</f>
        <v>0</v>
      </c>
      <c r="I16" s="24">
        <f>SUM(Расчет!I15)</f>
        <v>0</v>
      </c>
      <c r="J16" s="24">
        <f>SUM(Расчет!J15)</f>
        <v>0</v>
      </c>
      <c r="K16" s="24">
        <f>SUM(Расчет!K15)</f>
        <v>0</v>
      </c>
      <c r="L16" s="24">
        <f>SUM(Расчет!L15)</f>
        <v>0</v>
      </c>
      <c r="M16" s="24">
        <f>SUM(Расчет!M15)</f>
        <v>0</v>
      </c>
      <c r="N16" s="24">
        <f>SUM(Расчет!N15)</f>
        <v>0</v>
      </c>
      <c r="O16" s="24">
        <f>SUM(Расчет!O15)</f>
        <v>0</v>
      </c>
      <c r="P16" s="24">
        <f>SUM(Расчет!P15)</f>
        <v>0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7">
        <f>SUM(табл_Январь16[[#This Row],[1]:[31]])</f>
        <v>0</v>
      </c>
      <c r="AI16" s="38">
        <f>SUM((табл_Январь16[[#This Row],[Maas]]/12)*табл_Январь16[[#This Row],[Cəmi saat]])</f>
        <v>0</v>
      </c>
      <c r="AJ16" s="5"/>
      <c r="AL16" s="30"/>
      <c r="AM16" s="30"/>
      <c r="AN16" s="30"/>
      <c r="AO16" s="30"/>
      <c r="AP16" s="30"/>
    </row>
    <row r="17" spans="1:42" s="6" customFormat="1" x14ac:dyDescent="0.25">
      <c r="A17" s="6">
        <v>13</v>
      </c>
      <c r="B17" s="34" t="s">
        <v>46</v>
      </c>
      <c r="C17" s="28">
        <f t="shared" si="1"/>
        <v>0</v>
      </c>
      <c r="D17" s="24">
        <f>SUM(Расчет!D16)</f>
        <v>0</v>
      </c>
      <c r="E17" s="24">
        <f>SUM(Расчет!D17)</f>
        <v>0</v>
      </c>
      <c r="F17" s="24">
        <f>SUM(Расчет!F16)</f>
        <v>0</v>
      </c>
      <c r="G17" s="24">
        <f>SUM(Расчет!G16)</f>
        <v>0</v>
      </c>
      <c r="H17" s="24">
        <f>SUM(Расчет!H16)</f>
        <v>0</v>
      </c>
      <c r="I17" s="24">
        <f>SUM(Расчет!I16)</f>
        <v>0</v>
      </c>
      <c r="J17" s="24">
        <f>SUM(Расчет!J16)</f>
        <v>0</v>
      </c>
      <c r="K17" s="24">
        <f>SUM(Расчет!K16)</f>
        <v>0</v>
      </c>
      <c r="L17" s="24">
        <f>SUM(Расчет!L16)</f>
        <v>0</v>
      </c>
      <c r="M17" s="24">
        <f>SUM(Расчет!M16)</f>
        <v>0</v>
      </c>
      <c r="N17" s="24">
        <f>SUM(Расчет!N16)</f>
        <v>0</v>
      </c>
      <c r="O17" s="24">
        <f>SUM(Расчет!O16)</f>
        <v>0</v>
      </c>
      <c r="P17" s="24">
        <f>SUM(Расчет!P16)</f>
        <v>0</v>
      </c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7">
        <f>SUM(табл_Январь16[[#This Row],[1]:[31]])</f>
        <v>0</v>
      </c>
      <c r="AI17" s="38">
        <f>SUM((табл_Январь16[[#This Row],[Maas]]/12)*табл_Январь16[[#This Row],[Cəmi saat]])</f>
        <v>0</v>
      </c>
      <c r="AJ17" s="5"/>
      <c r="AL17" s="30"/>
      <c r="AM17" s="30"/>
      <c r="AN17" s="30"/>
      <c r="AO17" s="30"/>
      <c r="AP17" s="30"/>
    </row>
    <row r="18" spans="1:42" s="6" customFormat="1" x14ac:dyDescent="0.25">
      <c r="A18" s="6">
        <v>14</v>
      </c>
      <c r="B18" s="34" t="s">
        <v>47</v>
      </c>
      <c r="C18" s="28">
        <f t="shared" si="1"/>
        <v>0</v>
      </c>
      <c r="D18" s="24">
        <f>SUM(Расчет!D17)</f>
        <v>0</v>
      </c>
      <c r="E18" s="24">
        <f>SUM(Расчет!D18)</f>
        <v>0</v>
      </c>
      <c r="F18" s="24">
        <f>SUM(Расчет!F17)</f>
        <v>0</v>
      </c>
      <c r="G18" s="24">
        <f>SUM(Расчет!G17)</f>
        <v>0</v>
      </c>
      <c r="H18" s="24">
        <f>SUM(Расчет!H17)</f>
        <v>0</v>
      </c>
      <c r="I18" s="24">
        <f>SUM(Расчет!I17)</f>
        <v>0</v>
      </c>
      <c r="J18" s="24">
        <f>SUM(Расчет!J17)</f>
        <v>0</v>
      </c>
      <c r="K18" s="24">
        <f>SUM(Расчет!K17)</f>
        <v>0</v>
      </c>
      <c r="L18" s="24">
        <f>SUM(Расчет!L17)</f>
        <v>0</v>
      </c>
      <c r="M18" s="24">
        <f>SUM(Расчет!M17)</f>
        <v>0</v>
      </c>
      <c r="N18" s="24">
        <f>SUM(Расчет!N17)</f>
        <v>0</v>
      </c>
      <c r="O18" s="24">
        <f>SUM(Расчет!O17)</f>
        <v>0</v>
      </c>
      <c r="P18" s="24">
        <f>SUM(Расчет!P17)</f>
        <v>0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7">
        <f>SUM(табл_Январь16[[#This Row],[1]:[31]])</f>
        <v>0</v>
      </c>
      <c r="AI18" s="38">
        <f>SUM((табл_Январь16[[#This Row],[Maas]]/12)*табл_Январь16[[#This Row],[Cəmi saat]])</f>
        <v>0</v>
      </c>
      <c r="AJ18" s="5"/>
      <c r="AL18" s="30"/>
      <c r="AM18" s="30"/>
      <c r="AN18" s="30"/>
      <c r="AO18" s="30"/>
      <c r="AP18" s="30"/>
    </row>
    <row r="19" spans="1:42" s="6" customFormat="1" x14ac:dyDescent="0.25">
      <c r="A19" s="6">
        <v>15</v>
      </c>
      <c r="B19" s="34" t="s">
        <v>48</v>
      </c>
      <c r="C19" s="28">
        <f t="shared" si="1"/>
        <v>0</v>
      </c>
      <c r="D19" s="24">
        <f>SUM(Расчет!D18)</f>
        <v>0</v>
      </c>
      <c r="E19" s="24">
        <f>SUM(Расчет!D19)</f>
        <v>0</v>
      </c>
      <c r="F19" s="24">
        <f>SUM(Расчет!F18)</f>
        <v>0</v>
      </c>
      <c r="G19" s="24">
        <f>SUM(Расчет!G18)</f>
        <v>0</v>
      </c>
      <c r="H19" s="24">
        <f>SUM(Расчет!H18)</f>
        <v>0</v>
      </c>
      <c r="I19" s="24">
        <f>SUM(Расчет!I18)</f>
        <v>0</v>
      </c>
      <c r="J19" s="24">
        <f>SUM(Расчет!J18)</f>
        <v>0</v>
      </c>
      <c r="K19" s="24">
        <f>SUM(Расчет!K18)</f>
        <v>0</v>
      </c>
      <c r="L19" s="24">
        <f>SUM(Расчет!L18)</f>
        <v>0</v>
      </c>
      <c r="M19" s="24">
        <f>SUM(Расчет!M18)</f>
        <v>0</v>
      </c>
      <c r="N19" s="24">
        <f>SUM(Расчет!N18)</f>
        <v>0</v>
      </c>
      <c r="O19" s="24">
        <f>SUM(Расчет!O18)</f>
        <v>0</v>
      </c>
      <c r="P19" s="24">
        <f>SUM(Расчет!P18)</f>
        <v>0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7">
        <f>SUM(табл_Январь16[[#This Row],[1]:[31]])</f>
        <v>0</v>
      </c>
      <c r="AI19" s="38">
        <f>SUM((табл_Январь16[[#This Row],[Maas]]/12)*табл_Январь16[[#This Row],[Cəmi saat]])</f>
        <v>0</v>
      </c>
      <c r="AJ19" s="5"/>
      <c r="AL19" s="30"/>
      <c r="AM19" s="30"/>
      <c r="AN19" s="30"/>
      <c r="AO19" s="30"/>
      <c r="AP19" s="30"/>
    </row>
    <row r="20" spans="1:42" s="6" customFormat="1" x14ac:dyDescent="0.25">
      <c r="A20" s="6">
        <v>16</v>
      </c>
      <c r="B20" s="34" t="s">
        <v>49</v>
      </c>
      <c r="C20" s="28">
        <f t="shared" si="1"/>
        <v>0</v>
      </c>
      <c r="D20" s="24">
        <f>SUM(Расчет!D19)</f>
        <v>0</v>
      </c>
      <c r="E20" s="24">
        <f>SUM(Расчет!D20)</f>
        <v>0</v>
      </c>
      <c r="F20" s="24">
        <f>SUM(Расчет!F19)</f>
        <v>0</v>
      </c>
      <c r="G20" s="24">
        <f>SUM(Расчет!G19)</f>
        <v>0</v>
      </c>
      <c r="H20" s="24">
        <f>SUM(Расчет!H19)</f>
        <v>0</v>
      </c>
      <c r="I20" s="24">
        <f>SUM(Расчет!I19)</f>
        <v>0</v>
      </c>
      <c r="J20" s="24">
        <f>SUM(Расчет!J19)</f>
        <v>0</v>
      </c>
      <c r="K20" s="24">
        <f>SUM(Расчет!K19)</f>
        <v>0</v>
      </c>
      <c r="L20" s="24">
        <f>SUM(Расчет!L19)</f>
        <v>0</v>
      </c>
      <c r="M20" s="24">
        <f>SUM(Расчет!M19)</f>
        <v>0</v>
      </c>
      <c r="N20" s="24">
        <f>SUM(Расчет!N19)</f>
        <v>0</v>
      </c>
      <c r="O20" s="24">
        <f>SUM(Расчет!O19)</f>
        <v>0</v>
      </c>
      <c r="P20" s="24">
        <f>SUM(Расчет!P19)</f>
        <v>0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7">
        <f>SUM(табл_Январь16[[#This Row],[1]:[31]])</f>
        <v>0</v>
      </c>
      <c r="AI20" s="38">
        <f>SUM((табл_Январь16[[#This Row],[Maas]]/12)*табл_Январь16[[#This Row],[Cəmi saat]])</f>
        <v>0</v>
      </c>
      <c r="AJ20" s="5"/>
      <c r="AL20" s="30"/>
      <c r="AM20" s="30"/>
      <c r="AN20" s="30"/>
      <c r="AO20" s="30"/>
      <c r="AP20" s="30"/>
    </row>
    <row r="21" spans="1:42" s="6" customFormat="1" x14ac:dyDescent="0.25">
      <c r="A21" s="6">
        <v>17</v>
      </c>
      <c r="B21" s="34" t="s">
        <v>50</v>
      </c>
      <c r="C21" s="28">
        <f t="shared" si="1"/>
        <v>0</v>
      </c>
      <c r="D21" s="24">
        <f>SUM(Расчет!D20)</f>
        <v>0</v>
      </c>
      <c r="E21" s="24">
        <f>SUM(Расчет!D21)</f>
        <v>0</v>
      </c>
      <c r="F21" s="24">
        <f>SUM(Расчет!F20)</f>
        <v>0</v>
      </c>
      <c r="G21" s="24">
        <f>SUM(Расчет!G20)</f>
        <v>0</v>
      </c>
      <c r="H21" s="24">
        <f>SUM(Расчет!H20)</f>
        <v>0</v>
      </c>
      <c r="I21" s="24">
        <f>SUM(Расчет!I20)</f>
        <v>0</v>
      </c>
      <c r="J21" s="24">
        <f>SUM(Расчет!J20)</f>
        <v>0</v>
      </c>
      <c r="K21" s="24">
        <f>SUM(Расчет!K20)</f>
        <v>0</v>
      </c>
      <c r="L21" s="24">
        <f>SUM(Расчет!L20)</f>
        <v>0</v>
      </c>
      <c r="M21" s="24">
        <f>SUM(Расчет!M20)</f>
        <v>0</v>
      </c>
      <c r="N21" s="24">
        <f>SUM(Расчет!N20)</f>
        <v>0</v>
      </c>
      <c r="O21" s="24">
        <f>SUM(Расчет!O20)</f>
        <v>0</v>
      </c>
      <c r="P21" s="24">
        <f>SUM(Расчет!P20)</f>
        <v>0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7">
        <f>SUM(табл_Январь16[[#This Row],[1]:[31]])</f>
        <v>0</v>
      </c>
      <c r="AI21" s="38">
        <f>SUM((табл_Январь16[[#This Row],[Maas]]/12)*табл_Январь16[[#This Row],[Cəmi saat]])</f>
        <v>0</v>
      </c>
      <c r="AJ21" s="5"/>
      <c r="AL21" s="30"/>
      <c r="AM21" s="30"/>
      <c r="AN21" s="30"/>
      <c r="AO21" s="30"/>
      <c r="AP21" s="30"/>
    </row>
    <row r="22" spans="1:42" s="6" customFormat="1" x14ac:dyDescent="0.25">
      <c r="A22" s="6">
        <v>18</v>
      </c>
      <c r="B22" s="34" t="s">
        <v>51</v>
      </c>
      <c r="C22" s="28">
        <f t="shared" si="1"/>
        <v>0</v>
      </c>
      <c r="D22" s="24">
        <f>SUM(Расчет!D21)</f>
        <v>0</v>
      </c>
      <c r="E22" s="24">
        <f>SUM(Расчет!D22)</f>
        <v>0</v>
      </c>
      <c r="F22" s="24">
        <f>SUM(Расчет!F21)</f>
        <v>0</v>
      </c>
      <c r="G22" s="24">
        <f>SUM(Расчет!G21)</f>
        <v>0</v>
      </c>
      <c r="H22" s="24">
        <f>SUM(Расчет!H21)</f>
        <v>0</v>
      </c>
      <c r="I22" s="24">
        <f>SUM(Расчет!I21)</f>
        <v>0</v>
      </c>
      <c r="J22" s="24">
        <f>SUM(Расчет!J21)</f>
        <v>0</v>
      </c>
      <c r="K22" s="24">
        <f>SUM(Расчет!K21)</f>
        <v>0</v>
      </c>
      <c r="L22" s="24">
        <f>SUM(Расчет!L21)</f>
        <v>0</v>
      </c>
      <c r="M22" s="24">
        <f>SUM(Расчет!M21)</f>
        <v>0</v>
      </c>
      <c r="N22" s="24">
        <f>SUM(Расчет!N21)</f>
        <v>0</v>
      </c>
      <c r="O22" s="24">
        <f>SUM(Расчет!O21)</f>
        <v>0</v>
      </c>
      <c r="P22" s="24">
        <f>SUM(Расчет!P21)</f>
        <v>0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7">
        <f>SUM(табл_Январь16[[#This Row],[1]:[31]])</f>
        <v>0</v>
      </c>
      <c r="AI22" s="38">
        <f>SUM((табл_Январь16[[#This Row],[Maas]]/12)*табл_Январь16[[#This Row],[Cəmi saat]])</f>
        <v>0</v>
      </c>
      <c r="AJ22" s="5"/>
      <c r="AL22" s="30"/>
      <c r="AM22" s="30"/>
      <c r="AN22" s="30"/>
      <c r="AO22" s="30"/>
      <c r="AP22" s="30"/>
    </row>
    <row r="23" spans="1:42" s="6" customFormat="1" x14ac:dyDescent="0.25">
      <c r="A23" s="6">
        <v>19</v>
      </c>
      <c r="B23" s="34" t="s">
        <v>52</v>
      </c>
      <c r="C23" s="28">
        <f t="shared" si="1"/>
        <v>0</v>
      </c>
      <c r="D23" s="24">
        <f>SUM(Расчет!D22)</f>
        <v>0</v>
      </c>
      <c r="E23" s="24">
        <f>SUM(Расчет!D23)</f>
        <v>0</v>
      </c>
      <c r="F23" s="24">
        <f>SUM(Расчет!F22)</f>
        <v>0</v>
      </c>
      <c r="G23" s="24">
        <f>SUM(Расчет!G22)</f>
        <v>0</v>
      </c>
      <c r="H23" s="24">
        <f>SUM(Расчет!H22)</f>
        <v>0</v>
      </c>
      <c r="I23" s="24">
        <f>SUM(Расчет!I22)</f>
        <v>0</v>
      </c>
      <c r="J23" s="24">
        <f>SUM(Расчет!J22)</f>
        <v>0</v>
      </c>
      <c r="K23" s="24">
        <f>SUM(Расчет!K22)</f>
        <v>0</v>
      </c>
      <c r="L23" s="24">
        <f>SUM(Расчет!L22)</f>
        <v>0</v>
      </c>
      <c r="M23" s="24">
        <f>SUM(Расчет!M22)</f>
        <v>0</v>
      </c>
      <c r="N23" s="24">
        <f>SUM(Расчет!N22)</f>
        <v>0</v>
      </c>
      <c r="O23" s="24">
        <f>SUM(Расчет!O22)</f>
        <v>0</v>
      </c>
      <c r="P23" s="24">
        <f>SUM(Расчет!P22)</f>
        <v>0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7">
        <f>SUM(табл_Январь16[[#This Row],[1]:[31]])</f>
        <v>0</v>
      </c>
      <c r="AI23" s="38">
        <f>SUM((табл_Январь16[[#This Row],[Maas]]/12)*табл_Январь16[[#This Row],[Cəmi saat]])</f>
        <v>0</v>
      </c>
      <c r="AJ23" s="5"/>
      <c r="AL23" s="30"/>
      <c r="AM23" s="30"/>
      <c r="AN23" s="30"/>
      <c r="AO23" s="30"/>
      <c r="AP23" s="30"/>
    </row>
    <row r="24" spans="1:42" s="6" customFormat="1" x14ac:dyDescent="0.25">
      <c r="A24" s="6">
        <v>20</v>
      </c>
      <c r="B24" s="34" t="s">
        <v>53</v>
      </c>
      <c r="C24" s="28">
        <f t="shared" si="1"/>
        <v>0</v>
      </c>
      <c r="D24" s="24">
        <f>SUM(Расчет!D23)</f>
        <v>0</v>
      </c>
      <c r="E24" s="24">
        <f>SUM(Расчет!D24)</f>
        <v>0</v>
      </c>
      <c r="F24" s="24">
        <f>SUM(Расчет!F23)</f>
        <v>0</v>
      </c>
      <c r="G24" s="24">
        <f>SUM(Расчет!G23)</f>
        <v>0</v>
      </c>
      <c r="H24" s="24">
        <f>SUM(Расчет!H23)</f>
        <v>0</v>
      </c>
      <c r="I24" s="24">
        <f>SUM(Расчет!I23)</f>
        <v>0</v>
      </c>
      <c r="J24" s="24">
        <f>SUM(Расчет!J23)</f>
        <v>0</v>
      </c>
      <c r="K24" s="24">
        <f>SUM(Расчет!K23)</f>
        <v>0</v>
      </c>
      <c r="L24" s="24">
        <f>SUM(Расчет!L23)</f>
        <v>0</v>
      </c>
      <c r="M24" s="24">
        <f>SUM(Расчет!M23)</f>
        <v>0</v>
      </c>
      <c r="N24" s="24">
        <f>SUM(Расчет!N23)</f>
        <v>0</v>
      </c>
      <c r="O24" s="24">
        <f>SUM(Расчет!O23)</f>
        <v>0</v>
      </c>
      <c r="P24" s="24">
        <f>SUM(Расчет!P23)</f>
        <v>0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7">
        <f>SUM(табл_Январь16[[#This Row],[1]:[31]])</f>
        <v>0</v>
      </c>
      <c r="AI24" s="38">
        <f>SUM((табл_Январь16[[#This Row],[Maas]]/12)*табл_Январь16[[#This Row],[Cəmi saat]])</f>
        <v>0</v>
      </c>
      <c r="AJ24" s="5"/>
      <c r="AL24" s="30"/>
      <c r="AM24" s="30"/>
      <c r="AN24" s="30"/>
      <c r="AO24" s="30"/>
      <c r="AP24" s="30"/>
    </row>
    <row r="25" spans="1:42" s="6" customFormat="1" x14ac:dyDescent="0.25">
      <c r="A25" s="6">
        <v>21</v>
      </c>
      <c r="B25" s="34" t="s">
        <v>54</v>
      </c>
      <c r="C25" s="28">
        <f t="shared" si="1"/>
        <v>0</v>
      </c>
      <c r="D25" s="24">
        <f>SUM(Расчет!D24)</f>
        <v>0</v>
      </c>
      <c r="E25" s="24">
        <f>SUM(Расчет!D25)</f>
        <v>0</v>
      </c>
      <c r="F25" s="24">
        <f>SUM(Расчет!F24)</f>
        <v>0</v>
      </c>
      <c r="G25" s="24">
        <f>SUM(Расчет!G24)</f>
        <v>0</v>
      </c>
      <c r="H25" s="24">
        <f>SUM(Расчет!H24)</f>
        <v>0</v>
      </c>
      <c r="I25" s="24">
        <f>SUM(Расчет!I24)</f>
        <v>0</v>
      </c>
      <c r="J25" s="24">
        <f>SUM(Расчет!J24)</f>
        <v>0</v>
      </c>
      <c r="K25" s="24">
        <f>SUM(Расчет!K24)</f>
        <v>0</v>
      </c>
      <c r="L25" s="24">
        <f>SUM(Расчет!L24)</f>
        <v>0</v>
      </c>
      <c r="M25" s="24">
        <f>SUM(Расчет!M24)</f>
        <v>0</v>
      </c>
      <c r="N25" s="24">
        <f>SUM(Расчет!N24)</f>
        <v>0</v>
      </c>
      <c r="O25" s="24">
        <f>SUM(Расчет!O24)</f>
        <v>0</v>
      </c>
      <c r="P25" s="24">
        <f>SUM(Расчет!P24)</f>
        <v>0</v>
      </c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7">
        <f>SUM(табл_Январь16[[#This Row],[1]:[31]])</f>
        <v>0</v>
      </c>
      <c r="AI25" s="38">
        <f>SUM((табл_Январь16[[#This Row],[Maas]]/12)*табл_Январь16[[#This Row],[Cəmi saat]])</f>
        <v>0</v>
      </c>
      <c r="AJ25" s="5"/>
      <c r="AL25" s="30"/>
      <c r="AM25" s="30"/>
      <c r="AN25" s="30"/>
      <c r="AO25" s="30"/>
      <c r="AP25" s="30"/>
    </row>
    <row r="26" spans="1:42" s="6" customFormat="1" x14ac:dyDescent="0.25">
      <c r="A26" s="6">
        <v>22</v>
      </c>
      <c r="B26" s="34" t="s">
        <v>55</v>
      </c>
      <c r="C26" s="28">
        <f t="shared" si="1"/>
        <v>0</v>
      </c>
      <c r="D26" s="24">
        <f>SUM(Расчет!D25)</f>
        <v>0</v>
      </c>
      <c r="E26" s="24">
        <f>SUM(Расчет!D26)</f>
        <v>0</v>
      </c>
      <c r="F26" s="24">
        <f>SUM(Расчет!F25)</f>
        <v>0</v>
      </c>
      <c r="G26" s="24">
        <f>SUM(Расчет!G25)</f>
        <v>0</v>
      </c>
      <c r="H26" s="24">
        <f>SUM(Расчет!H25)</f>
        <v>0</v>
      </c>
      <c r="I26" s="24">
        <f>SUM(Расчет!I25)</f>
        <v>0</v>
      </c>
      <c r="J26" s="24">
        <f>SUM(Расчет!J25)</f>
        <v>0</v>
      </c>
      <c r="K26" s="24">
        <f>SUM(Расчет!K25)</f>
        <v>0</v>
      </c>
      <c r="L26" s="24">
        <f>SUM(Расчет!L25)</f>
        <v>0</v>
      </c>
      <c r="M26" s="24">
        <f>SUM(Расчет!M25)</f>
        <v>0</v>
      </c>
      <c r="N26" s="24">
        <f>SUM(Расчет!N25)</f>
        <v>0</v>
      </c>
      <c r="O26" s="24">
        <f>SUM(Расчет!O25)</f>
        <v>0</v>
      </c>
      <c r="P26" s="24">
        <f>SUM(Расчет!P25)</f>
        <v>0</v>
      </c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7">
        <f>SUM(табл_Январь16[[#This Row],[1]:[31]])</f>
        <v>0</v>
      </c>
      <c r="AI26" s="38">
        <f>SUM((табл_Январь16[[#This Row],[Maas]]/12)*табл_Январь16[[#This Row],[Cəmi saat]])</f>
        <v>0</v>
      </c>
      <c r="AJ26" s="5"/>
      <c r="AL26" s="30"/>
      <c r="AM26" s="30"/>
      <c r="AN26" s="30"/>
      <c r="AO26" s="30"/>
      <c r="AP26" s="30"/>
    </row>
    <row r="27" spans="1:42" s="6" customFormat="1" x14ac:dyDescent="0.25">
      <c r="A27" s="6">
        <v>23</v>
      </c>
      <c r="B27" s="34" t="s">
        <v>56</v>
      </c>
      <c r="C27" s="28">
        <f t="shared" si="1"/>
        <v>0</v>
      </c>
      <c r="D27" s="24">
        <f>SUM(Расчет!D26)</f>
        <v>0</v>
      </c>
      <c r="E27" s="24">
        <f>SUM(Расчет!D27)</f>
        <v>0</v>
      </c>
      <c r="F27" s="24">
        <f>SUM(Расчет!F26)</f>
        <v>0</v>
      </c>
      <c r="G27" s="24">
        <f>SUM(Расчет!G26)</f>
        <v>0</v>
      </c>
      <c r="H27" s="24">
        <f>SUM(Расчет!H26)</f>
        <v>0</v>
      </c>
      <c r="I27" s="24">
        <f>SUM(Расчет!I26)</f>
        <v>0</v>
      </c>
      <c r="J27" s="24">
        <f>SUM(Расчет!J26)</f>
        <v>0</v>
      </c>
      <c r="K27" s="24">
        <f>SUM(Расчет!K26)</f>
        <v>0</v>
      </c>
      <c r="L27" s="24">
        <f>SUM(Расчет!L26)</f>
        <v>0</v>
      </c>
      <c r="M27" s="24">
        <f>SUM(Расчет!M26)</f>
        <v>0</v>
      </c>
      <c r="N27" s="24">
        <f>SUM(Расчет!N26)</f>
        <v>0</v>
      </c>
      <c r="O27" s="24">
        <f>SUM(Расчет!O26)</f>
        <v>0</v>
      </c>
      <c r="P27" s="24">
        <f>SUM(Расчет!P26)</f>
        <v>0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7">
        <f>SUM(табл_Январь16[[#This Row],[1]:[31]])</f>
        <v>0</v>
      </c>
      <c r="AI27" s="38">
        <f>SUM((табл_Январь16[[#This Row],[Maas]]/12)*табл_Январь16[[#This Row],[Cəmi saat]])</f>
        <v>0</v>
      </c>
      <c r="AJ27" s="5"/>
      <c r="AL27" s="30"/>
      <c r="AM27" s="30"/>
      <c r="AN27" s="30"/>
      <c r="AO27" s="30"/>
      <c r="AP27" s="30"/>
    </row>
    <row r="28" spans="1:42" s="6" customFormat="1" x14ac:dyDescent="0.25">
      <c r="A28" s="6">
        <v>24</v>
      </c>
      <c r="B28" s="34" t="s">
        <v>57</v>
      </c>
      <c r="C28" s="28">
        <f t="shared" si="1"/>
        <v>0</v>
      </c>
      <c r="D28" s="24">
        <f>SUM(Расчет!D27)</f>
        <v>0</v>
      </c>
      <c r="E28" s="24">
        <f>SUM(Расчет!D28)</f>
        <v>0</v>
      </c>
      <c r="F28" s="24">
        <f>SUM(Расчет!F27)</f>
        <v>0</v>
      </c>
      <c r="G28" s="24">
        <f>SUM(Расчет!G27)</f>
        <v>0</v>
      </c>
      <c r="H28" s="24">
        <f>SUM(Расчет!H27)</f>
        <v>0</v>
      </c>
      <c r="I28" s="24">
        <f>SUM(Расчет!I27)</f>
        <v>0</v>
      </c>
      <c r="J28" s="24">
        <f>SUM(Расчет!J27)</f>
        <v>0</v>
      </c>
      <c r="K28" s="24">
        <f>SUM(Расчет!K27)</f>
        <v>0</v>
      </c>
      <c r="L28" s="24">
        <f>SUM(Расчет!L27)</f>
        <v>0</v>
      </c>
      <c r="M28" s="24">
        <f>SUM(Расчет!M27)</f>
        <v>0</v>
      </c>
      <c r="N28" s="24">
        <f>SUM(Расчет!N27)</f>
        <v>0</v>
      </c>
      <c r="O28" s="24">
        <f>SUM(Расчет!O27)</f>
        <v>0</v>
      </c>
      <c r="P28" s="24">
        <f>SUM(Расчет!P27)</f>
        <v>0</v>
      </c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7">
        <f>SUM(табл_Январь16[[#This Row],[1]:[31]])</f>
        <v>0</v>
      </c>
      <c r="AI28" s="38">
        <f>SUM((табл_Январь16[[#This Row],[Maas]]/12)*табл_Январь16[[#This Row],[Cəmi saat]])</f>
        <v>0</v>
      </c>
      <c r="AJ28" s="5"/>
      <c r="AL28" s="30"/>
      <c r="AM28" s="30"/>
      <c r="AN28" s="30"/>
      <c r="AO28" s="30"/>
      <c r="AP28" s="30"/>
    </row>
    <row r="29" spans="1:42" s="6" customFormat="1" x14ac:dyDescent="0.25">
      <c r="A29" s="6">
        <v>25</v>
      </c>
      <c r="B29" s="34" t="s">
        <v>58</v>
      </c>
      <c r="C29" s="28">
        <f t="shared" si="1"/>
        <v>0</v>
      </c>
      <c r="D29" s="24">
        <f>SUM(Расчет!D28)</f>
        <v>0</v>
      </c>
      <c r="E29" s="24">
        <f>SUM(Расчет!D29)</f>
        <v>0</v>
      </c>
      <c r="F29" s="24">
        <f>SUM(Расчет!F28)</f>
        <v>0</v>
      </c>
      <c r="G29" s="24">
        <f>SUM(Расчет!G28)</f>
        <v>0</v>
      </c>
      <c r="H29" s="24">
        <f>SUM(Расчет!H28)</f>
        <v>0</v>
      </c>
      <c r="I29" s="24">
        <f>SUM(Расчет!I28)</f>
        <v>0</v>
      </c>
      <c r="J29" s="24">
        <f>SUM(Расчет!J28)</f>
        <v>0</v>
      </c>
      <c r="K29" s="24">
        <f>SUM(Расчет!K28)</f>
        <v>0</v>
      </c>
      <c r="L29" s="24">
        <f>SUM(Расчет!L28)</f>
        <v>0</v>
      </c>
      <c r="M29" s="24">
        <f>SUM(Расчет!M28)</f>
        <v>0</v>
      </c>
      <c r="N29" s="24">
        <f>SUM(Расчет!N28)</f>
        <v>0</v>
      </c>
      <c r="O29" s="24">
        <f>SUM(Расчет!O28)</f>
        <v>0</v>
      </c>
      <c r="P29" s="24">
        <f>SUM(Расчет!P28)</f>
        <v>0</v>
      </c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7">
        <f>SUM(табл_Январь16[[#This Row],[1]:[31]])</f>
        <v>0</v>
      </c>
      <c r="AI29" s="38">
        <f>SUM((табл_Январь16[[#This Row],[Maas]]/12)*табл_Январь16[[#This Row],[Cəmi saat]])</f>
        <v>0</v>
      </c>
      <c r="AJ29" s="5"/>
      <c r="AL29" s="30"/>
      <c r="AM29" s="30"/>
      <c r="AN29" s="30"/>
      <c r="AO29" s="30"/>
      <c r="AP29" s="30"/>
    </row>
    <row r="30" spans="1:42" s="6" customFormat="1" x14ac:dyDescent="0.25">
      <c r="A30" s="6">
        <v>26</v>
      </c>
      <c r="B30" s="34" t="s">
        <v>59</v>
      </c>
      <c r="C30" s="28">
        <f t="shared" si="1"/>
        <v>0</v>
      </c>
      <c r="D30" s="24">
        <f>SUM(Расчет!D29)</f>
        <v>0</v>
      </c>
      <c r="E30" s="24">
        <f>SUM(Расчет!D30)</f>
        <v>0</v>
      </c>
      <c r="F30" s="24">
        <f>SUM(Расчет!F29)</f>
        <v>0</v>
      </c>
      <c r="G30" s="24">
        <f>SUM(Расчет!G29)</f>
        <v>0</v>
      </c>
      <c r="H30" s="24">
        <f>SUM(Расчет!H29)</f>
        <v>0</v>
      </c>
      <c r="I30" s="24">
        <f>SUM(Расчет!I29)</f>
        <v>0</v>
      </c>
      <c r="J30" s="24">
        <f>SUM(Расчет!J29)</f>
        <v>0</v>
      </c>
      <c r="K30" s="24">
        <f>SUM(Расчет!K29)</f>
        <v>0</v>
      </c>
      <c r="L30" s="24">
        <f>SUM(Расчет!L29)</f>
        <v>0</v>
      </c>
      <c r="M30" s="24">
        <f>SUM(Расчет!M29)</f>
        <v>0</v>
      </c>
      <c r="N30" s="24">
        <f>SUM(Расчет!N29)</f>
        <v>0</v>
      </c>
      <c r="O30" s="24">
        <f>SUM(Расчет!O29)</f>
        <v>0</v>
      </c>
      <c r="P30" s="24">
        <f>SUM(Расчет!P29)</f>
        <v>0</v>
      </c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7">
        <f>SUM(табл_Январь16[[#This Row],[1]:[31]])</f>
        <v>0</v>
      </c>
      <c r="AI30" s="38">
        <f>SUM((табл_Январь16[[#This Row],[Maas]]/12)*табл_Январь16[[#This Row],[Cəmi saat]])</f>
        <v>0</v>
      </c>
      <c r="AJ30" s="5"/>
      <c r="AL30" s="30"/>
      <c r="AM30" s="30"/>
      <c r="AN30" s="30"/>
      <c r="AO30" s="30"/>
      <c r="AP30" s="30"/>
    </row>
    <row r="31" spans="1:42" s="6" customFormat="1" x14ac:dyDescent="0.25">
      <c r="A31" s="6">
        <v>27</v>
      </c>
      <c r="B31" s="34" t="s">
        <v>60</v>
      </c>
      <c r="C31" s="28">
        <f t="shared" si="1"/>
        <v>0</v>
      </c>
      <c r="D31" s="24">
        <f>SUM(Расчет!D30)</f>
        <v>0</v>
      </c>
      <c r="E31" s="24">
        <f>SUM(Расчет!D31)</f>
        <v>0</v>
      </c>
      <c r="F31" s="24">
        <f>SUM(Расчет!F30)</f>
        <v>0</v>
      </c>
      <c r="G31" s="24">
        <f>SUM(Расчет!G30)</f>
        <v>0</v>
      </c>
      <c r="H31" s="24">
        <f>SUM(Расчет!H30)</f>
        <v>0</v>
      </c>
      <c r="I31" s="24">
        <f>SUM(Расчет!I30)</f>
        <v>0</v>
      </c>
      <c r="J31" s="24">
        <f>SUM(Расчет!J30)</f>
        <v>0</v>
      </c>
      <c r="K31" s="24">
        <f>SUM(Расчет!K30)</f>
        <v>0</v>
      </c>
      <c r="L31" s="24">
        <f>SUM(Расчет!L30)</f>
        <v>0</v>
      </c>
      <c r="M31" s="24">
        <f>SUM(Расчет!M30)</f>
        <v>0</v>
      </c>
      <c r="N31" s="24">
        <f>SUM(Расчет!N30)</f>
        <v>0</v>
      </c>
      <c r="O31" s="24">
        <f>SUM(Расчет!O30)</f>
        <v>0</v>
      </c>
      <c r="P31" s="24">
        <f>SUM(Расчет!P30)</f>
        <v>0</v>
      </c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7">
        <f>SUM(табл_Январь16[[#This Row],[1]:[31]])</f>
        <v>0</v>
      </c>
      <c r="AI31" s="38">
        <f>SUM((табл_Январь16[[#This Row],[Maas]]/12)*табл_Январь16[[#This Row],[Cəmi saat]])</f>
        <v>0</v>
      </c>
      <c r="AJ31" s="5"/>
      <c r="AL31" s="30"/>
      <c r="AM31" s="30"/>
      <c r="AN31" s="30"/>
      <c r="AO31" s="30"/>
      <c r="AP31" s="30"/>
    </row>
    <row r="32" spans="1:42" s="6" customFormat="1" x14ac:dyDescent="0.25">
      <c r="A32" s="6">
        <v>28</v>
      </c>
      <c r="B32" s="34" t="s">
        <v>61</v>
      </c>
      <c r="C32" s="28">
        <f t="shared" ref="C32:C50" si="2">SUM(AN32)</f>
        <v>0</v>
      </c>
      <c r="D32" s="24">
        <f>SUM(Расчет!D31)</f>
        <v>0</v>
      </c>
      <c r="E32" s="24">
        <f>SUM(Расчет!D32)</f>
        <v>0</v>
      </c>
      <c r="F32" s="24">
        <f>SUM(Расчет!F31)</f>
        <v>0</v>
      </c>
      <c r="G32" s="24">
        <f>SUM(Расчет!G31)</f>
        <v>0</v>
      </c>
      <c r="H32" s="24">
        <f>SUM(Расчет!H31)</f>
        <v>0</v>
      </c>
      <c r="I32" s="24">
        <f>SUM(Расчет!I31)</f>
        <v>0</v>
      </c>
      <c r="J32" s="24">
        <f>SUM(Расчет!J31)</f>
        <v>0</v>
      </c>
      <c r="K32" s="24">
        <f>SUM(Расчет!K31)</f>
        <v>0</v>
      </c>
      <c r="L32" s="24">
        <f>SUM(Расчет!L31)</f>
        <v>0</v>
      </c>
      <c r="M32" s="24">
        <f>SUM(Расчет!M31)</f>
        <v>0</v>
      </c>
      <c r="N32" s="24">
        <f>SUM(Расчет!N31)</f>
        <v>0</v>
      </c>
      <c r="O32" s="24">
        <f>SUM(Расчет!O31)</f>
        <v>0</v>
      </c>
      <c r="P32" s="24">
        <f>SUM(Расчет!P31)</f>
        <v>0</v>
      </c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7">
        <f>SUM(табл_Январь16[[#This Row],[1]:[31]])</f>
        <v>0</v>
      </c>
      <c r="AI32" s="38">
        <f>SUM((табл_Январь16[[#This Row],[Maas]]/12)*табл_Январь16[[#This Row],[Cəmi saat]])</f>
        <v>0</v>
      </c>
      <c r="AJ32" s="5"/>
      <c r="AL32" s="30"/>
      <c r="AM32" s="30"/>
      <c r="AN32" s="30"/>
      <c r="AO32" s="30"/>
      <c r="AP32" s="30"/>
    </row>
    <row r="33" spans="1:42" s="6" customFormat="1" x14ac:dyDescent="0.25">
      <c r="A33" s="6">
        <v>29</v>
      </c>
      <c r="B33" s="34" t="s">
        <v>62</v>
      </c>
      <c r="C33" s="28">
        <f t="shared" si="2"/>
        <v>0</v>
      </c>
      <c r="D33" s="24">
        <f>SUM(Расчет!D32)</f>
        <v>0</v>
      </c>
      <c r="E33" s="24">
        <f>SUM(Расчет!D33)</f>
        <v>0</v>
      </c>
      <c r="F33" s="24">
        <f>SUM(Расчет!F32)</f>
        <v>0</v>
      </c>
      <c r="G33" s="24">
        <f>SUM(Расчет!G32)</f>
        <v>0</v>
      </c>
      <c r="H33" s="24">
        <f>SUM(Расчет!H32)</f>
        <v>0</v>
      </c>
      <c r="I33" s="24">
        <f>SUM(Расчет!I32)</f>
        <v>0</v>
      </c>
      <c r="J33" s="24">
        <f>SUM(Расчет!J32)</f>
        <v>0</v>
      </c>
      <c r="K33" s="24">
        <f>SUM(Расчет!K32)</f>
        <v>0</v>
      </c>
      <c r="L33" s="24">
        <f>SUM(Расчет!L32)</f>
        <v>0</v>
      </c>
      <c r="M33" s="24">
        <f>SUM(Расчет!M32)</f>
        <v>0</v>
      </c>
      <c r="N33" s="24">
        <f>SUM(Расчет!N32)</f>
        <v>0</v>
      </c>
      <c r="O33" s="24">
        <f>SUM(Расчет!O32)</f>
        <v>0</v>
      </c>
      <c r="P33" s="24">
        <f>SUM(Расчет!P32)</f>
        <v>0</v>
      </c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7">
        <f>SUM(табл_Январь16[[#This Row],[1]:[31]])</f>
        <v>0</v>
      </c>
      <c r="AI33" s="38">
        <f>SUM((табл_Январь16[[#This Row],[Maas]]/12)*табл_Январь16[[#This Row],[Cəmi saat]])</f>
        <v>0</v>
      </c>
      <c r="AJ33" s="5"/>
      <c r="AL33" s="30"/>
      <c r="AM33" s="30"/>
      <c r="AN33" s="30"/>
      <c r="AO33" s="30"/>
      <c r="AP33" s="30"/>
    </row>
    <row r="34" spans="1:42" s="6" customFormat="1" x14ac:dyDescent="0.25">
      <c r="A34" s="6">
        <v>30</v>
      </c>
      <c r="B34" s="34" t="s">
        <v>63</v>
      </c>
      <c r="C34" s="28">
        <f t="shared" si="2"/>
        <v>0</v>
      </c>
      <c r="D34" s="24">
        <f>SUM(Расчет!D33)</f>
        <v>0</v>
      </c>
      <c r="E34" s="24">
        <f>SUM(Расчет!D34)</f>
        <v>60.3</v>
      </c>
      <c r="F34" s="24">
        <f>SUM(Расчет!F33)</f>
        <v>0</v>
      </c>
      <c r="G34" s="24">
        <f>SUM(Расчет!G33)</f>
        <v>0</v>
      </c>
      <c r="H34" s="24">
        <f>SUM(Расчет!H33)</f>
        <v>0</v>
      </c>
      <c r="I34" s="24">
        <f>SUM(Расчет!I33)</f>
        <v>0</v>
      </c>
      <c r="J34" s="24">
        <f>SUM(Расчет!J33)</f>
        <v>0</v>
      </c>
      <c r="K34" s="24">
        <f>SUM(Расчет!K33)</f>
        <v>0</v>
      </c>
      <c r="L34" s="24">
        <f>SUM(Расчет!L33)</f>
        <v>0</v>
      </c>
      <c r="M34" s="24">
        <f>SUM(Расчет!M33)</f>
        <v>0</v>
      </c>
      <c r="N34" s="24">
        <f>SUM(Расчет!N33)</f>
        <v>0</v>
      </c>
      <c r="O34" s="24">
        <f>SUM(Расчет!O33)</f>
        <v>0</v>
      </c>
      <c r="P34" s="24">
        <f>SUM(Расчет!P33)</f>
        <v>0</v>
      </c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7">
        <f>SUM(табл_Январь16[[#This Row],[1]:[31]])</f>
        <v>60.3</v>
      </c>
      <c r="AI34" s="38">
        <f>SUM((табл_Январь16[[#This Row],[Maas]]/12)*табл_Январь16[[#This Row],[Cəmi saat]])</f>
        <v>0</v>
      </c>
      <c r="AJ34" s="5"/>
      <c r="AL34" s="30"/>
      <c r="AM34" s="30"/>
      <c r="AN34" s="30"/>
      <c r="AO34" s="30"/>
      <c r="AP34" s="30"/>
    </row>
    <row r="35" spans="1:42" s="6" customFormat="1" x14ac:dyDescent="0.25">
      <c r="A35" s="6">
        <v>31</v>
      </c>
      <c r="B35" s="34" t="s">
        <v>64</v>
      </c>
      <c r="C35" s="28">
        <f t="shared" si="2"/>
        <v>0</v>
      </c>
      <c r="D35" s="24">
        <f>SUM(Расчет!D34)</f>
        <v>60.3</v>
      </c>
      <c r="E35" s="24">
        <f>SUM(Расчет!D35)</f>
        <v>0</v>
      </c>
      <c r="F35" s="24">
        <f>SUM(Расчет!F34)</f>
        <v>0</v>
      </c>
      <c r="G35" s="24">
        <f>SUM(Расчет!G34)</f>
        <v>0</v>
      </c>
      <c r="H35" s="24">
        <f>SUM(Расчет!H34)</f>
        <v>0</v>
      </c>
      <c r="I35" s="24">
        <f>SUM(Расчет!I34)</f>
        <v>0</v>
      </c>
      <c r="J35" s="24">
        <f>SUM(Расчет!J34)</f>
        <v>0</v>
      </c>
      <c r="K35" s="24">
        <f>SUM(Расчет!K34)</f>
        <v>0</v>
      </c>
      <c r="L35" s="24">
        <f>SUM(Расчет!L34)</f>
        <v>0</v>
      </c>
      <c r="M35" s="24">
        <f>SUM(Расчет!M34)</f>
        <v>0</v>
      </c>
      <c r="N35" s="24">
        <f>SUM(Расчет!N34)</f>
        <v>0</v>
      </c>
      <c r="O35" s="24">
        <f>SUM(Расчет!O34)</f>
        <v>0</v>
      </c>
      <c r="P35" s="24">
        <f>SUM(Расчет!P34)</f>
        <v>0</v>
      </c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7">
        <f>SUM(табл_Январь16[[#This Row],[1]:[31]])</f>
        <v>60.3</v>
      </c>
      <c r="AI35" s="38">
        <f>SUM((табл_Январь16[[#This Row],[Maas]]/12)*табл_Январь16[[#This Row],[Cəmi saat]])</f>
        <v>0</v>
      </c>
      <c r="AJ35" s="5"/>
      <c r="AL35" s="30"/>
      <c r="AM35" s="30"/>
      <c r="AN35" s="30"/>
      <c r="AO35" s="30"/>
      <c r="AP35" s="30"/>
    </row>
    <row r="36" spans="1:42" s="6" customFormat="1" x14ac:dyDescent="0.25">
      <c r="A36" s="6">
        <v>32</v>
      </c>
      <c r="B36" s="34" t="s">
        <v>65</v>
      </c>
      <c r="C36" s="28">
        <f t="shared" si="2"/>
        <v>0</v>
      </c>
      <c r="D36" s="24">
        <f>SUM(Расчет!D35)</f>
        <v>0</v>
      </c>
      <c r="E36" s="24">
        <f>SUM(Расчет!D36)</f>
        <v>0</v>
      </c>
      <c r="F36" s="24">
        <f>SUM(Расчет!F35)</f>
        <v>0</v>
      </c>
      <c r="G36" s="24">
        <f>SUM(Расчет!G35)</f>
        <v>0</v>
      </c>
      <c r="H36" s="24">
        <f>SUM(Расчет!H35)</f>
        <v>0</v>
      </c>
      <c r="I36" s="24">
        <f>SUM(Расчет!I35)</f>
        <v>0</v>
      </c>
      <c r="J36" s="24">
        <f>SUM(Расчет!J35)</f>
        <v>0</v>
      </c>
      <c r="K36" s="24">
        <f>SUM(Расчет!K35)</f>
        <v>0</v>
      </c>
      <c r="L36" s="24">
        <f>SUM(Расчет!L35)</f>
        <v>0</v>
      </c>
      <c r="M36" s="24">
        <f>SUM(Расчет!M35)</f>
        <v>0</v>
      </c>
      <c r="N36" s="24">
        <f>SUM(Расчет!N35)</f>
        <v>0</v>
      </c>
      <c r="O36" s="24">
        <f>SUM(Расчет!O35)</f>
        <v>0</v>
      </c>
      <c r="P36" s="24">
        <f>SUM(Расчет!P35)</f>
        <v>0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7">
        <f>SUM(табл_Январь16[[#This Row],[1]:[31]])</f>
        <v>0</v>
      </c>
      <c r="AI36" s="38">
        <f>SUM((табл_Январь16[[#This Row],[Maas]]/12)*табл_Январь16[[#This Row],[Cəmi saat]])</f>
        <v>0</v>
      </c>
      <c r="AJ36" s="5"/>
      <c r="AL36" s="30"/>
      <c r="AM36" s="30"/>
      <c r="AN36" s="30"/>
      <c r="AO36" s="30"/>
      <c r="AP36" s="30"/>
    </row>
    <row r="37" spans="1:42" s="6" customFormat="1" x14ac:dyDescent="0.25">
      <c r="A37" s="6">
        <v>33</v>
      </c>
      <c r="B37" s="34" t="s">
        <v>66</v>
      </c>
      <c r="C37" s="28">
        <f t="shared" si="2"/>
        <v>0</v>
      </c>
      <c r="D37" s="24">
        <f>SUM(Расчет!D36)</f>
        <v>0</v>
      </c>
      <c r="E37" s="24">
        <f>SUM(Расчет!D37)</f>
        <v>0</v>
      </c>
      <c r="F37" s="24">
        <f>SUM(Расчет!F36)</f>
        <v>0</v>
      </c>
      <c r="G37" s="24">
        <f>SUM(Расчет!G36)</f>
        <v>0</v>
      </c>
      <c r="H37" s="24">
        <f>SUM(Расчет!H36)</f>
        <v>0</v>
      </c>
      <c r="I37" s="24">
        <f>SUM(Расчет!I36)</f>
        <v>0</v>
      </c>
      <c r="J37" s="24">
        <f>SUM(Расчет!J36)</f>
        <v>0</v>
      </c>
      <c r="K37" s="24">
        <f>SUM(Расчет!K36)</f>
        <v>0</v>
      </c>
      <c r="L37" s="24">
        <f>SUM(Расчет!L36)</f>
        <v>0</v>
      </c>
      <c r="M37" s="24">
        <f>SUM(Расчет!M36)</f>
        <v>0</v>
      </c>
      <c r="N37" s="24">
        <f>SUM(Расчет!N36)</f>
        <v>0</v>
      </c>
      <c r="O37" s="24">
        <f>SUM(Расчет!O36)</f>
        <v>0</v>
      </c>
      <c r="P37" s="24">
        <f>SUM(Расчет!P36)</f>
        <v>0</v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7">
        <f>SUM(табл_Январь16[[#This Row],[1]:[31]])</f>
        <v>0</v>
      </c>
      <c r="AI37" s="38">
        <f>SUM((табл_Январь16[[#This Row],[Maas]]/12)*табл_Январь16[[#This Row],[Cəmi saat]])</f>
        <v>0</v>
      </c>
      <c r="AJ37" s="5"/>
      <c r="AL37" s="30"/>
      <c r="AM37" s="30"/>
      <c r="AN37" s="30"/>
      <c r="AO37" s="30"/>
      <c r="AP37" s="30"/>
    </row>
    <row r="38" spans="1:42" s="6" customFormat="1" x14ac:dyDescent="0.25">
      <c r="A38" s="6">
        <v>34</v>
      </c>
      <c r="B38" s="34" t="s">
        <v>67</v>
      </c>
      <c r="C38" s="28">
        <f t="shared" si="2"/>
        <v>0</v>
      </c>
      <c r="D38" s="24">
        <f>SUM(Расчет!D37)</f>
        <v>0</v>
      </c>
      <c r="E38" s="24">
        <f>SUM(Расчет!D38)</f>
        <v>0</v>
      </c>
      <c r="F38" s="24">
        <f>SUM(Расчет!F37)</f>
        <v>0</v>
      </c>
      <c r="G38" s="24">
        <f>SUM(Расчет!G37)</f>
        <v>0</v>
      </c>
      <c r="H38" s="24">
        <f>SUM(Расчет!H37)</f>
        <v>0</v>
      </c>
      <c r="I38" s="24">
        <f>SUM(Расчет!I37)</f>
        <v>0</v>
      </c>
      <c r="J38" s="24">
        <f>SUM(Расчет!J37)</f>
        <v>0</v>
      </c>
      <c r="K38" s="24">
        <f>SUM(Расчет!K37)</f>
        <v>0</v>
      </c>
      <c r="L38" s="24">
        <f>SUM(Расчет!L37)</f>
        <v>0</v>
      </c>
      <c r="M38" s="24">
        <f>SUM(Расчет!M37)</f>
        <v>0</v>
      </c>
      <c r="N38" s="24">
        <f>SUM(Расчет!N37)</f>
        <v>0</v>
      </c>
      <c r="O38" s="24">
        <f>SUM(Расчет!O37)</f>
        <v>0</v>
      </c>
      <c r="P38" s="24">
        <f>SUM(Расчет!P37)</f>
        <v>0</v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7">
        <f>SUM(табл_Январь16[[#This Row],[1]:[31]])</f>
        <v>0</v>
      </c>
      <c r="AI38" s="38">
        <f>SUM((табл_Январь16[[#This Row],[Maas]]/12)*табл_Январь16[[#This Row],[Cəmi saat]])</f>
        <v>0</v>
      </c>
      <c r="AJ38" s="5"/>
      <c r="AL38" s="30"/>
      <c r="AM38" s="30"/>
      <c r="AN38" s="30"/>
      <c r="AO38" s="30"/>
      <c r="AP38" s="30"/>
    </row>
    <row r="39" spans="1:42" s="6" customFormat="1" x14ac:dyDescent="0.25">
      <c r="A39" s="6">
        <v>35</v>
      </c>
      <c r="B39" s="35" t="s">
        <v>68</v>
      </c>
      <c r="C39" s="28">
        <f t="shared" si="2"/>
        <v>0</v>
      </c>
      <c r="D39" s="24">
        <f>SUM(Расчет!D38)</f>
        <v>0</v>
      </c>
      <c r="E39" s="24">
        <f>SUM(Расчет!D39)</f>
        <v>0</v>
      </c>
      <c r="F39" s="24">
        <f>SUM(Расчет!F38)</f>
        <v>0</v>
      </c>
      <c r="G39" s="24">
        <f>SUM(Расчет!G38)</f>
        <v>0</v>
      </c>
      <c r="H39" s="24">
        <f>SUM(Расчет!H38)</f>
        <v>0</v>
      </c>
      <c r="I39" s="24">
        <f>SUM(Расчет!I38)</f>
        <v>0</v>
      </c>
      <c r="J39" s="24">
        <f>SUM(Расчет!J38)</f>
        <v>0</v>
      </c>
      <c r="K39" s="24">
        <f>SUM(Расчет!K38)</f>
        <v>0</v>
      </c>
      <c r="L39" s="24">
        <f>SUM(Расчет!L38)</f>
        <v>0</v>
      </c>
      <c r="M39" s="24">
        <f>SUM(Расчет!M38)</f>
        <v>0</v>
      </c>
      <c r="N39" s="24">
        <f>SUM(Расчет!N38)</f>
        <v>0</v>
      </c>
      <c r="O39" s="24">
        <f>SUM(Расчет!O38)</f>
        <v>0</v>
      </c>
      <c r="P39" s="24">
        <f>SUM(Расчет!P38)</f>
        <v>0</v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7">
        <f>SUM(табл_Январь16[[#This Row],[1]:[31]])</f>
        <v>0</v>
      </c>
      <c r="AI39" s="38">
        <f>SUM((табл_Январь16[[#This Row],[Maas]]/12)*табл_Январь16[[#This Row],[Cəmi saat]])</f>
        <v>0</v>
      </c>
      <c r="AJ39" s="5"/>
      <c r="AL39" s="30"/>
      <c r="AM39" s="30"/>
      <c r="AN39" s="30"/>
      <c r="AO39" s="30"/>
      <c r="AP39" s="30"/>
    </row>
    <row r="40" spans="1:42" s="6" customFormat="1" x14ac:dyDescent="0.25">
      <c r="A40" s="6">
        <v>36</v>
      </c>
      <c r="B40" s="34" t="s">
        <v>69</v>
      </c>
      <c r="C40" s="28">
        <f t="shared" si="2"/>
        <v>0</v>
      </c>
      <c r="D40" s="24">
        <f>SUM(Расчет!D39)</f>
        <v>0</v>
      </c>
      <c r="E40" s="24">
        <f>SUM(Расчет!D40)</f>
        <v>0</v>
      </c>
      <c r="F40" s="24">
        <f>SUM(Расчет!F39)</f>
        <v>0</v>
      </c>
      <c r="G40" s="24">
        <f>SUM(Расчет!G39)</f>
        <v>0</v>
      </c>
      <c r="H40" s="24">
        <f>SUM(Расчет!H39)</f>
        <v>0</v>
      </c>
      <c r="I40" s="24">
        <f>SUM(Расчет!I39)</f>
        <v>0</v>
      </c>
      <c r="J40" s="24">
        <f>SUM(Расчет!J39)</f>
        <v>0</v>
      </c>
      <c r="K40" s="24">
        <f>SUM(Расчет!K39)</f>
        <v>0</v>
      </c>
      <c r="L40" s="24">
        <f>SUM(Расчет!L39)</f>
        <v>0</v>
      </c>
      <c r="M40" s="24">
        <f>SUM(Расчет!M39)</f>
        <v>0</v>
      </c>
      <c r="N40" s="24">
        <f>SUM(Расчет!N39)</f>
        <v>0</v>
      </c>
      <c r="O40" s="24">
        <f>SUM(Расчет!O39)</f>
        <v>0</v>
      </c>
      <c r="P40" s="24">
        <f>SUM(Расчет!P39)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7">
        <f>SUM(табл_Январь16[[#This Row],[1]:[31]])</f>
        <v>0</v>
      </c>
      <c r="AI40" s="38">
        <f>SUM((табл_Январь16[[#This Row],[Maas]]/12)*табл_Январь16[[#This Row],[Cəmi saat]])</f>
        <v>0</v>
      </c>
      <c r="AJ40" s="5"/>
      <c r="AL40" s="30"/>
      <c r="AM40" s="30"/>
      <c r="AN40" s="30"/>
      <c r="AO40" s="30"/>
      <c r="AP40" s="30"/>
    </row>
    <row r="41" spans="1:42" s="6" customFormat="1" x14ac:dyDescent="0.25">
      <c r="A41" s="6">
        <v>37</v>
      </c>
      <c r="B41" s="34" t="s">
        <v>70</v>
      </c>
      <c r="C41" s="28">
        <f t="shared" si="2"/>
        <v>0</v>
      </c>
      <c r="D41" s="24">
        <f>SUM(Расчет!D40)</f>
        <v>0</v>
      </c>
      <c r="E41" s="24">
        <f>SUM(Расчет!D41)</f>
        <v>0</v>
      </c>
      <c r="F41" s="24">
        <f>SUM(Расчет!F40)</f>
        <v>0</v>
      </c>
      <c r="G41" s="24">
        <f>SUM(Расчет!G40)</f>
        <v>0</v>
      </c>
      <c r="H41" s="24">
        <f>SUM(Расчет!H40)</f>
        <v>0</v>
      </c>
      <c r="I41" s="24">
        <f>SUM(Расчет!I40)</f>
        <v>0</v>
      </c>
      <c r="J41" s="24">
        <f>SUM(Расчет!J40)</f>
        <v>0</v>
      </c>
      <c r="K41" s="24">
        <f>SUM(Расчет!K40)</f>
        <v>0</v>
      </c>
      <c r="L41" s="24">
        <f>SUM(Расчет!L40)</f>
        <v>0</v>
      </c>
      <c r="M41" s="24">
        <f>SUM(Расчет!M40)</f>
        <v>0</v>
      </c>
      <c r="N41" s="24">
        <f>SUM(Расчет!N40)</f>
        <v>0</v>
      </c>
      <c r="O41" s="24">
        <f>SUM(Расчет!O40)</f>
        <v>0</v>
      </c>
      <c r="P41" s="24">
        <f>SUM(Расчет!P40)</f>
        <v>0</v>
      </c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7">
        <f>SUM(табл_Январь16[[#This Row],[1]:[31]])</f>
        <v>0</v>
      </c>
      <c r="AI41" s="38">
        <f>SUM((табл_Январь16[[#This Row],[Maas]]/12)*табл_Январь16[[#This Row],[Cəmi saat]])</f>
        <v>0</v>
      </c>
      <c r="AJ41" s="5"/>
      <c r="AL41" s="30"/>
      <c r="AM41" s="30"/>
      <c r="AN41" s="30"/>
      <c r="AO41" s="30"/>
      <c r="AP41" s="30"/>
    </row>
    <row r="42" spans="1:42" s="6" customFormat="1" x14ac:dyDescent="0.25">
      <c r="A42" s="6">
        <v>38</v>
      </c>
      <c r="B42" s="34" t="s">
        <v>71</v>
      </c>
      <c r="C42" s="28">
        <f t="shared" si="2"/>
        <v>0</v>
      </c>
      <c r="D42" s="24">
        <f>SUM(Расчет!D41)</f>
        <v>0</v>
      </c>
      <c r="E42" s="24">
        <f>SUM(Расчет!D42)</f>
        <v>0</v>
      </c>
      <c r="F42" s="24">
        <f>SUM(Расчет!F41)</f>
        <v>0</v>
      </c>
      <c r="G42" s="24">
        <f>SUM(Расчет!G41)</f>
        <v>0</v>
      </c>
      <c r="H42" s="24">
        <f>SUM(Расчет!H41)</f>
        <v>0</v>
      </c>
      <c r="I42" s="24">
        <f>SUM(Расчет!I41)</f>
        <v>0</v>
      </c>
      <c r="J42" s="24">
        <f>SUM(Расчет!J41)</f>
        <v>0</v>
      </c>
      <c r="K42" s="24">
        <f>SUM(Расчет!K41)</f>
        <v>0</v>
      </c>
      <c r="L42" s="24">
        <f>SUM(Расчет!L41)</f>
        <v>0</v>
      </c>
      <c r="M42" s="24">
        <f>SUM(Расчет!M41)</f>
        <v>0</v>
      </c>
      <c r="N42" s="24">
        <f>SUM(Расчет!N41)</f>
        <v>0</v>
      </c>
      <c r="O42" s="24">
        <f>SUM(Расчет!O41)</f>
        <v>0</v>
      </c>
      <c r="P42" s="24">
        <f>SUM(Расчет!P41)</f>
        <v>0</v>
      </c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7">
        <f>SUM(табл_Январь16[[#This Row],[1]:[31]])</f>
        <v>0</v>
      </c>
      <c r="AI42" s="38">
        <f>SUM((табл_Январь16[[#This Row],[Maas]]/12)*табл_Январь16[[#This Row],[Cəmi saat]])</f>
        <v>0</v>
      </c>
      <c r="AJ42" s="5"/>
      <c r="AL42" s="30"/>
      <c r="AM42" s="30"/>
      <c r="AN42" s="30"/>
      <c r="AO42" s="30"/>
      <c r="AP42" s="30"/>
    </row>
    <row r="43" spans="1:42" s="6" customFormat="1" x14ac:dyDescent="0.25">
      <c r="A43" s="6">
        <v>39</v>
      </c>
      <c r="B43" s="34" t="s">
        <v>72</v>
      </c>
      <c r="C43" s="28">
        <f t="shared" si="2"/>
        <v>0</v>
      </c>
      <c r="D43" s="24">
        <f>SUM(Расчет!D42)</f>
        <v>0</v>
      </c>
      <c r="E43" s="24">
        <f>SUM(Расчет!D43)</f>
        <v>0</v>
      </c>
      <c r="F43" s="24">
        <f>SUM(Расчет!F42)</f>
        <v>0</v>
      </c>
      <c r="G43" s="24">
        <f>SUM(Расчет!G42)</f>
        <v>0</v>
      </c>
      <c r="H43" s="24">
        <f>SUM(Расчет!H42)</f>
        <v>0</v>
      </c>
      <c r="I43" s="24">
        <f>SUM(Расчет!I42)</f>
        <v>0</v>
      </c>
      <c r="J43" s="24">
        <f>SUM(Расчет!J42)</f>
        <v>0</v>
      </c>
      <c r="K43" s="24">
        <f>SUM(Расчет!K42)</f>
        <v>0</v>
      </c>
      <c r="L43" s="24">
        <f>SUM(Расчет!L42)</f>
        <v>0</v>
      </c>
      <c r="M43" s="24">
        <f>SUM(Расчет!M42)</f>
        <v>0</v>
      </c>
      <c r="N43" s="24">
        <f>SUM(Расчет!N42)</f>
        <v>0</v>
      </c>
      <c r="O43" s="24">
        <f>SUM(Расчет!O42)</f>
        <v>0</v>
      </c>
      <c r="P43" s="24">
        <f>SUM(Расчет!P42)</f>
        <v>0</v>
      </c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7">
        <f>SUM(табл_Январь16[[#This Row],[1]:[31]])</f>
        <v>0</v>
      </c>
      <c r="AI43" s="38">
        <f>SUM((табл_Январь16[[#This Row],[Maas]]/12)*табл_Январь16[[#This Row],[Cəmi saat]])</f>
        <v>0</v>
      </c>
      <c r="AJ43" s="5"/>
      <c r="AL43" s="30"/>
      <c r="AM43" s="30"/>
      <c r="AN43" s="30"/>
      <c r="AO43" s="30"/>
      <c r="AP43" s="30"/>
    </row>
    <row r="44" spans="1:42" s="6" customFormat="1" x14ac:dyDescent="0.25">
      <c r="A44" s="6">
        <v>40</v>
      </c>
      <c r="B44" s="34" t="s">
        <v>73</v>
      </c>
      <c r="C44" s="28">
        <f t="shared" si="2"/>
        <v>0</v>
      </c>
      <c r="D44" s="24">
        <f>SUM(Расчет!D43)</f>
        <v>0</v>
      </c>
      <c r="E44" s="24">
        <f>SUM(Расчет!D44)</f>
        <v>0</v>
      </c>
      <c r="F44" s="24">
        <f>SUM(Расчет!F43)</f>
        <v>0</v>
      </c>
      <c r="G44" s="24">
        <f>SUM(Расчет!G43)</f>
        <v>0</v>
      </c>
      <c r="H44" s="24">
        <f>SUM(Расчет!H43)</f>
        <v>0</v>
      </c>
      <c r="I44" s="24">
        <f>SUM(Расчет!I43)</f>
        <v>0</v>
      </c>
      <c r="J44" s="24">
        <f>SUM(Расчет!J43)</f>
        <v>0</v>
      </c>
      <c r="K44" s="24">
        <f>SUM(Расчет!K43)</f>
        <v>0</v>
      </c>
      <c r="L44" s="24">
        <f>SUM(Расчет!L43)</f>
        <v>0</v>
      </c>
      <c r="M44" s="24">
        <f>SUM(Расчет!M43)</f>
        <v>0</v>
      </c>
      <c r="N44" s="24">
        <f>SUM(Расчет!N43)</f>
        <v>0</v>
      </c>
      <c r="O44" s="24">
        <f>SUM(Расчет!O43)</f>
        <v>0</v>
      </c>
      <c r="P44" s="24">
        <f>SUM(Расчет!P43)</f>
        <v>0</v>
      </c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7">
        <f>SUM(табл_Январь16[[#This Row],[1]:[31]])</f>
        <v>0</v>
      </c>
      <c r="AI44" s="38">
        <f>SUM((табл_Январь16[[#This Row],[Maas]]/12)*табл_Январь16[[#This Row],[Cəmi saat]])</f>
        <v>0</v>
      </c>
      <c r="AJ44" s="5"/>
      <c r="AL44" s="30"/>
      <c r="AM44" s="30"/>
      <c r="AN44" s="30"/>
      <c r="AO44" s="30"/>
      <c r="AP44" s="30"/>
    </row>
    <row r="45" spans="1:42" s="6" customFormat="1" x14ac:dyDescent="0.25">
      <c r="A45" s="6">
        <v>41</v>
      </c>
      <c r="B45" s="34" t="s">
        <v>74</v>
      </c>
      <c r="C45" s="28">
        <f t="shared" si="2"/>
        <v>0</v>
      </c>
      <c r="D45" s="24">
        <f>SUM(Расчет!D44)</f>
        <v>0</v>
      </c>
      <c r="E45" s="24">
        <f>SUM(Расчет!D45)</f>
        <v>0</v>
      </c>
      <c r="F45" s="24">
        <f>SUM(Расчет!F44)</f>
        <v>0</v>
      </c>
      <c r="G45" s="24">
        <f>SUM(Расчет!G44)</f>
        <v>0</v>
      </c>
      <c r="H45" s="24">
        <f>SUM(Расчет!H44)</f>
        <v>0</v>
      </c>
      <c r="I45" s="24">
        <f>SUM(Расчет!I44)</f>
        <v>0</v>
      </c>
      <c r="J45" s="24">
        <f>SUM(Расчет!J44)</f>
        <v>0</v>
      </c>
      <c r="K45" s="24">
        <f>SUM(Расчет!K44)</f>
        <v>0</v>
      </c>
      <c r="L45" s="24">
        <f>SUM(Расчет!L44)</f>
        <v>0</v>
      </c>
      <c r="M45" s="24">
        <f>SUM(Расчет!M44)</f>
        <v>0</v>
      </c>
      <c r="N45" s="24">
        <f>SUM(Расчет!N44)</f>
        <v>0</v>
      </c>
      <c r="O45" s="24">
        <f>SUM(Расчет!O44)</f>
        <v>0</v>
      </c>
      <c r="P45" s="24">
        <f>SUM(Расчет!P44)</f>
        <v>0</v>
      </c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7">
        <f>SUM(табл_Январь16[[#This Row],[1]:[31]])</f>
        <v>0</v>
      </c>
      <c r="AI45" s="38">
        <f>SUM((табл_Январь16[[#This Row],[Maas]]/12)*табл_Январь16[[#This Row],[Cəmi saat]])</f>
        <v>0</v>
      </c>
      <c r="AJ45" s="5"/>
      <c r="AL45" s="30"/>
      <c r="AM45" s="30"/>
      <c r="AN45" s="30"/>
      <c r="AO45" s="30"/>
      <c r="AP45" s="30"/>
    </row>
    <row r="46" spans="1:42" s="6" customFormat="1" x14ac:dyDescent="0.25">
      <c r="A46" s="6">
        <v>42</v>
      </c>
      <c r="B46" s="34" t="s">
        <v>75</v>
      </c>
      <c r="C46" s="28">
        <f t="shared" si="2"/>
        <v>0</v>
      </c>
      <c r="D46" s="24">
        <f>SUM(Расчет!D45)</f>
        <v>0</v>
      </c>
      <c r="E46" s="24">
        <f>SUM(Расчет!D46)</f>
        <v>0</v>
      </c>
      <c r="F46" s="24">
        <f>SUM(Расчет!F45)</f>
        <v>0</v>
      </c>
      <c r="G46" s="24">
        <f>SUM(Расчет!G45)</f>
        <v>0</v>
      </c>
      <c r="H46" s="24">
        <f>SUM(Расчет!H45)</f>
        <v>0</v>
      </c>
      <c r="I46" s="24">
        <f>SUM(Расчет!I45)</f>
        <v>0</v>
      </c>
      <c r="J46" s="24">
        <f>SUM(Расчет!J45)</f>
        <v>0</v>
      </c>
      <c r="K46" s="24">
        <f>SUM(Расчет!K45)</f>
        <v>0</v>
      </c>
      <c r="L46" s="24">
        <f>SUM(Расчет!L45)</f>
        <v>0</v>
      </c>
      <c r="M46" s="24">
        <f>SUM(Расчет!M45)</f>
        <v>0</v>
      </c>
      <c r="N46" s="24">
        <f>SUM(Расчет!N45)</f>
        <v>0</v>
      </c>
      <c r="O46" s="24">
        <f>SUM(Расчет!O45)</f>
        <v>0</v>
      </c>
      <c r="P46" s="24">
        <f>SUM(Расчет!P45)</f>
        <v>0</v>
      </c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7">
        <f>SUM(табл_Январь16[[#This Row],[1]:[31]])</f>
        <v>0</v>
      </c>
      <c r="AI46" s="38">
        <f>SUM((табл_Январь16[[#This Row],[Maas]]/12)*табл_Январь16[[#This Row],[Cəmi saat]])</f>
        <v>0</v>
      </c>
      <c r="AJ46" s="5"/>
      <c r="AL46" s="30"/>
      <c r="AM46" s="30"/>
      <c r="AN46" s="30"/>
      <c r="AO46" s="30"/>
      <c r="AP46" s="30"/>
    </row>
    <row r="47" spans="1:42" s="6" customFormat="1" x14ac:dyDescent="0.25">
      <c r="A47" s="6">
        <v>43</v>
      </c>
      <c r="B47" s="34" t="s">
        <v>76</v>
      </c>
      <c r="C47" s="28">
        <f t="shared" si="2"/>
        <v>0</v>
      </c>
      <c r="D47" s="24">
        <f>SUM(Расчет!D46)</f>
        <v>0</v>
      </c>
      <c r="E47" s="24">
        <f>SUM(Расчет!D47)</f>
        <v>0</v>
      </c>
      <c r="F47" s="24">
        <f>SUM(Расчет!F46)</f>
        <v>0</v>
      </c>
      <c r="G47" s="24">
        <f>SUM(Расчет!G46)</f>
        <v>0</v>
      </c>
      <c r="H47" s="24">
        <f>SUM(Расчет!H46)</f>
        <v>0</v>
      </c>
      <c r="I47" s="24">
        <f>SUM(Расчет!I46)</f>
        <v>0</v>
      </c>
      <c r="J47" s="24">
        <f>SUM(Расчет!J46)</f>
        <v>0</v>
      </c>
      <c r="K47" s="24">
        <f>SUM(Расчет!K46)</f>
        <v>0</v>
      </c>
      <c r="L47" s="24">
        <f>SUM(Расчет!L46)</f>
        <v>0</v>
      </c>
      <c r="M47" s="24">
        <f>SUM(Расчет!M46)</f>
        <v>0</v>
      </c>
      <c r="N47" s="24">
        <f>SUM(Расчет!N46)</f>
        <v>0</v>
      </c>
      <c r="O47" s="24">
        <f>SUM(Расчет!O46)</f>
        <v>0</v>
      </c>
      <c r="P47" s="24">
        <f>SUM(Расчет!P46)</f>
        <v>0</v>
      </c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7">
        <f>SUM(табл_Январь16[[#This Row],[1]:[31]])</f>
        <v>0</v>
      </c>
      <c r="AI47" s="38">
        <f>SUM((табл_Январь16[[#This Row],[Maas]]/12)*табл_Январь16[[#This Row],[Cəmi saat]])</f>
        <v>0</v>
      </c>
      <c r="AJ47" s="5"/>
      <c r="AL47" s="30"/>
      <c r="AM47" s="30"/>
      <c r="AN47" s="30"/>
      <c r="AO47" s="30"/>
      <c r="AP47" s="30"/>
    </row>
    <row r="48" spans="1:42" s="6" customFormat="1" x14ac:dyDescent="0.25">
      <c r="A48" s="6">
        <v>44</v>
      </c>
      <c r="B48" s="34" t="s">
        <v>77</v>
      </c>
      <c r="C48" s="28">
        <f t="shared" si="2"/>
        <v>0</v>
      </c>
      <c r="D48" s="24">
        <f>SUM(Расчет!D47)</f>
        <v>0</v>
      </c>
      <c r="E48" s="24">
        <f>SUM(Расчет!D48)</f>
        <v>0</v>
      </c>
      <c r="F48" s="24">
        <f>SUM(Расчет!F47)</f>
        <v>0</v>
      </c>
      <c r="G48" s="24">
        <f>SUM(Расчет!G47)</f>
        <v>0</v>
      </c>
      <c r="H48" s="24">
        <f>SUM(Расчет!H47)</f>
        <v>0</v>
      </c>
      <c r="I48" s="24">
        <f>SUM(Расчет!I47)</f>
        <v>0</v>
      </c>
      <c r="J48" s="24">
        <f>SUM(Расчет!J47)</f>
        <v>0</v>
      </c>
      <c r="K48" s="24">
        <f>SUM(Расчет!K47)</f>
        <v>0</v>
      </c>
      <c r="L48" s="24">
        <f>SUM(Расчет!L47)</f>
        <v>0</v>
      </c>
      <c r="M48" s="24">
        <f>SUM(Расчет!M47)</f>
        <v>0</v>
      </c>
      <c r="N48" s="24">
        <f>SUM(Расчет!N47)</f>
        <v>0</v>
      </c>
      <c r="O48" s="24">
        <f>SUM(Расчет!O47)</f>
        <v>0</v>
      </c>
      <c r="P48" s="24">
        <f>SUM(Расчет!P47)</f>
        <v>0</v>
      </c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7">
        <f>SUM(табл_Январь16[[#This Row],[1]:[31]])</f>
        <v>0</v>
      </c>
      <c r="AI48" s="38">
        <f>SUM((табл_Январь16[[#This Row],[Maas]]/12)*табл_Январь16[[#This Row],[Cəmi saat]])</f>
        <v>0</v>
      </c>
      <c r="AJ48" s="5"/>
      <c r="AL48" s="30"/>
      <c r="AM48" s="30"/>
      <c r="AN48" s="30"/>
      <c r="AO48" s="30"/>
      <c r="AP48" s="30"/>
    </row>
    <row r="49" spans="1:42" s="6" customFormat="1" x14ac:dyDescent="0.25">
      <c r="A49" s="6">
        <v>45</v>
      </c>
      <c r="B49" s="34" t="s">
        <v>78</v>
      </c>
      <c r="C49" s="28">
        <f t="shared" si="2"/>
        <v>0</v>
      </c>
      <c r="D49" s="24">
        <f>SUM(Расчет!D48)</f>
        <v>0</v>
      </c>
      <c r="E49" s="24">
        <f>SUM(Расчет!D49)</f>
        <v>0</v>
      </c>
      <c r="F49" s="24">
        <f>SUM(Расчет!F48)</f>
        <v>0</v>
      </c>
      <c r="G49" s="24">
        <f>SUM(Расчет!G48)</f>
        <v>0</v>
      </c>
      <c r="H49" s="24">
        <f>SUM(Расчет!H48)</f>
        <v>0</v>
      </c>
      <c r="I49" s="24">
        <f>SUM(Расчет!I48)</f>
        <v>0</v>
      </c>
      <c r="J49" s="24">
        <f>SUM(Расчет!J48)</f>
        <v>0</v>
      </c>
      <c r="K49" s="24">
        <f>SUM(Расчет!K48)</f>
        <v>0</v>
      </c>
      <c r="L49" s="24">
        <f>SUM(Расчет!L48)</f>
        <v>0</v>
      </c>
      <c r="M49" s="24">
        <f>SUM(Расчет!M48)</f>
        <v>0</v>
      </c>
      <c r="N49" s="24">
        <f>SUM(Расчет!N48)</f>
        <v>0</v>
      </c>
      <c r="O49" s="24">
        <f>SUM(Расчет!O48)</f>
        <v>0</v>
      </c>
      <c r="P49" s="24">
        <f>SUM(Расчет!P48)</f>
        <v>0</v>
      </c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7">
        <f>SUM(табл_Январь16[[#This Row],[1]:[31]])</f>
        <v>0</v>
      </c>
      <c r="AI49" s="38">
        <f>SUM((табл_Январь16[[#This Row],[Maas]]/12)*табл_Январь16[[#This Row],[Cəmi saat]])</f>
        <v>0</v>
      </c>
      <c r="AJ49" s="5"/>
      <c r="AL49" s="30"/>
      <c r="AM49" s="30"/>
      <c r="AN49" s="30"/>
      <c r="AO49" s="30"/>
      <c r="AP49" s="30"/>
    </row>
    <row r="50" spans="1:42" s="6" customFormat="1" x14ac:dyDescent="0.25">
      <c r="A50" s="6">
        <v>46</v>
      </c>
      <c r="B50" s="34" t="s">
        <v>79</v>
      </c>
      <c r="C50" s="28">
        <f t="shared" si="2"/>
        <v>0</v>
      </c>
      <c r="D50" s="24">
        <f>SUM(Расчет!D49)</f>
        <v>0</v>
      </c>
      <c r="E50" s="24">
        <f>SUM(Расчет!D50)</f>
        <v>0</v>
      </c>
      <c r="F50" s="24">
        <f>SUM(Расчет!F49)</f>
        <v>0</v>
      </c>
      <c r="G50" s="24">
        <f>SUM(Расчет!G49)</f>
        <v>0</v>
      </c>
      <c r="H50" s="24">
        <f>SUM(Расчет!H49)</f>
        <v>0</v>
      </c>
      <c r="I50" s="24">
        <f>SUM(Расчет!I49)</f>
        <v>0</v>
      </c>
      <c r="J50" s="24">
        <f>SUM(Расчет!J49)</f>
        <v>0</v>
      </c>
      <c r="K50" s="24">
        <f>SUM(Расчет!K49)</f>
        <v>0</v>
      </c>
      <c r="L50" s="24">
        <f>SUM(Расчет!L49)</f>
        <v>0</v>
      </c>
      <c r="M50" s="24">
        <f>SUM(Расчет!M49)</f>
        <v>0</v>
      </c>
      <c r="N50" s="24">
        <f>SUM(Расчет!N49)</f>
        <v>0</v>
      </c>
      <c r="O50" s="24">
        <f>SUM(Расчет!O49)</f>
        <v>0</v>
      </c>
      <c r="P50" s="24">
        <f>SUM(Расчет!P49)</f>
        <v>0</v>
      </c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7">
        <f>SUM(табл_Январь16[[#This Row],[1]:[31]])</f>
        <v>0</v>
      </c>
      <c r="AI50" s="38">
        <f>SUM((табл_Январь16[[#This Row],[Maas]]/12)*табл_Январь16[[#This Row],[Cəmi saat]])</f>
        <v>0</v>
      </c>
      <c r="AJ50" s="5"/>
      <c r="AL50" s="30"/>
      <c r="AM50" s="30"/>
      <c r="AN50" s="30"/>
      <c r="AO50" s="30"/>
      <c r="AP50" s="30"/>
    </row>
    <row r="51" spans="1:42" s="6" customFormat="1" x14ac:dyDescent="0.25">
      <c r="A51" s="6">
        <v>47</v>
      </c>
      <c r="B51" s="34" t="s">
        <v>80</v>
      </c>
      <c r="C51" s="28">
        <f t="shared" ref="C51:C61" si="3">SUM(AN51)</f>
        <v>0</v>
      </c>
      <c r="D51" s="24">
        <f>SUM(Расчет!D50)</f>
        <v>0</v>
      </c>
      <c r="E51" s="24">
        <f>SUM(Расчет!D51)</f>
        <v>0</v>
      </c>
      <c r="F51" s="24">
        <f>SUM(Расчет!F50)</f>
        <v>0</v>
      </c>
      <c r="G51" s="24">
        <f>SUM(Расчет!G50)</f>
        <v>0</v>
      </c>
      <c r="H51" s="24">
        <f>SUM(Расчет!H50)</f>
        <v>0</v>
      </c>
      <c r="I51" s="24">
        <f>SUM(Расчет!I50)</f>
        <v>0</v>
      </c>
      <c r="J51" s="24">
        <f>SUM(Расчет!J50)</f>
        <v>0</v>
      </c>
      <c r="K51" s="24">
        <f>SUM(Расчет!K50)</f>
        <v>0</v>
      </c>
      <c r="L51" s="24">
        <f>SUM(Расчет!L50)</f>
        <v>0</v>
      </c>
      <c r="M51" s="24">
        <f>SUM(Расчет!M50)</f>
        <v>0</v>
      </c>
      <c r="N51" s="24">
        <f>SUM(Расчет!N50)</f>
        <v>0</v>
      </c>
      <c r="O51" s="24">
        <f>SUM(Расчет!O50)</f>
        <v>0</v>
      </c>
      <c r="P51" s="24">
        <f>SUM(Расчет!P50)</f>
        <v>0</v>
      </c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7">
        <f>SUM(табл_Январь16[[#This Row],[1]:[31]])</f>
        <v>0</v>
      </c>
      <c r="AI51" s="38">
        <f>SUM((табл_Январь16[[#This Row],[Maas]]/12)*табл_Январь16[[#This Row],[Cəmi saat]])</f>
        <v>0</v>
      </c>
      <c r="AJ51" s="5"/>
      <c r="AL51" s="30"/>
      <c r="AM51" s="30"/>
      <c r="AN51" s="30"/>
      <c r="AO51" s="30"/>
      <c r="AP51" s="30"/>
    </row>
    <row r="52" spans="1:42" s="6" customFormat="1" x14ac:dyDescent="0.25">
      <c r="A52" s="6">
        <v>48</v>
      </c>
      <c r="B52" s="23"/>
      <c r="C52" s="28">
        <f t="shared" si="3"/>
        <v>0</v>
      </c>
      <c r="D52" s="24">
        <f>SUM(Расчет!D51)</f>
        <v>0</v>
      </c>
      <c r="E52" s="24">
        <f>SUM(Расчет!D52)</f>
        <v>0</v>
      </c>
      <c r="F52" s="24">
        <f>SUM(Расчет!F51)</f>
        <v>0</v>
      </c>
      <c r="G52" s="24">
        <f>SUM(Расчет!G51)</f>
        <v>0</v>
      </c>
      <c r="H52" s="24">
        <f>SUM(Расчет!H51)</f>
        <v>0</v>
      </c>
      <c r="I52" s="24">
        <f>SUM(Расчет!I51)</f>
        <v>0</v>
      </c>
      <c r="J52" s="24">
        <f>SUM(Расчет!J51)</f>
        <v>0</v>
      </c>
      <c r="K52" s="24">
        <f>SUM(Расчет!K51)</f>
        <v>0</v>
      </c>
      <c r="L52" s="24">
        <f>SUM(Расчет!L51)</f>
        <v>0</v>
      </c>
      <c r="M52" s="24">
        <f>SUM(Расчет!M51)</f>
        <v>0</v>
      </c>
      <c r="N52" s="24">
        <f>SUM(Расчет!N51)</f>
        <v>0</v>
      </c>
      <c r="O52" s="24">
        <f>SUM(Расчет!O51)</f>
        <v>0</v>
      </c>
      <c r="P52" s="24">
        <f>SUM(Расчет!P51)</f>
        <v>0</v>
      </c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7">
        <f>SUM(табл_Январь16[[#This Row],[1]:[31]])</f>
        <v>0</v>
      </c>
      <c r="AI52" s="38">
        <f>SUM((табл_Январь16[[#This Row],[Maas]]/12)*табл_Январь16[[#This Row],[Cəmi saat]])</f>
        <v>0</v>
      </c>
      <c r="AJ52" s="5"/>
      <c r="AL52" s="30"/>
      <c r="AM52" s="30"/>
      <c r="AN52" s="30"/>
      <c r="AO52" s="30"/>
      <c r="AP52" s="30"/>
    </row>
    <row r="53" spans="1:42" s="6" customFormat="1" x14ac:dyDescent="0.25">
      <c r="A53" s="6">
        <v>49</v>
      </c>
      <c r="B53" s="23"/>
      <c r="C53" s="28">
        <f t="shared" si="3"/>
        <v>0</v>
      </c>
      <c r="D53" s="24">
        <f>SUM(Расчет!D52)</f>
        <v>0</v>
      </c>
      <c r="E53" s="24">
        <f>SUM(Расчет!D53)</f>
        <v>0</v>
      </c>
      <c r="F53" s="24">
        <f>SUM(Расчет!F52)</f>
        <v>0</v>
      </c>
      <c r="G53" s="24">
        <f>SUM(Расчет!G52)</f>
        <v>0</v>
      </c>
      <c r="H53" s="24">
        <f>SUM(Расчет!H52)</f>
        <v>0</v>
      </c>
      <c r="I53" s="24">
        <f>SUM(Расчет!I52)</f>
        <v>0</v>
      </c>
      <c r="J53" s="24">
        <f>SUM(Расчет!J52)</f>
        <v>0</v>
      </c>
      <c r="K53" s="24">
        <f>SUM(Расчет!K52)</f>
        <v>0</v>
      </c>
      <c r="L53" s="24">
        <f>SUM(Расчет!L52)</f>
        <v>0</v>
      </c>
      <c r="M53" s="24">
        <f>SUM(Расчет!M52)</f>
        <v>0</v>
      </c>
      <c r="N53" s="24">
        <f>SUM(Расчет!N52)</f>
        <v>0</v>
      </c>
      <c r="O53" s="24">
        <f>SUM(Расчет!O52)</f>
        <v>0</v>
      </c>
      <c r="P53" s="24">
        <f>SUM(Расчет!P52)</f>
        <v>0</v>
      </c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7">
        <f>SUM(табл_Январь16[[#This Row],[1]:[31]])</f>
        <v>0</v>
      </c>
      <c r="AI53" s="38">
        <f>SUM((табл_Январь16[[#This Row],[Maas]]/12)*табл_Январь16[[#This Row],[Cəmi saat]])</f>
        <v>0</v>
      </c>
      <c r="AJ53" s="5"/>
      <c r="AL53" s="30"/>
      <c r="AM53" s="30"/>
      <c r="AN53" s="30"/>
      <c r="AO53" s="30"/>
      <c r="AP53" s="30"/>
    </row>
    <row r="54" spans="1:42" s="6" customFormat="1" x14ac:dyDescent="0.25">
      <c r="A54" s="6">
        <v>50</v>
      </c>
      <c r="B54" s="23"/>
      <c r="C54" s="28">
        <f t="shared" si="3"/>
        <v>0</v>
      </c>
      <c r="D54" s="24">
        <f>SUM(Расчет!D53)</f>
        <v>0</v>
      </c>
      <c r="E54" s="24">
        <f>SUM(Расчет!D54)</f>
        <v>0</v>
      </c>
      <c r="F54" s="24">
        <f>SUM(Расчет!F53)</f>
        <v>0</v>
      </c>
      <c r="G54" s="24">
        <f>SUM(Расчет!G53)</f>
        <v>0</v>
      </c>
      <c r="H54" s="24">
        <f>SUM(Расчет!H53)</f>
        <v>0</v>
      </c>
      <c r="I54" s="24">
        <f>SUM(Расчет!I53)</f>
        <v>0</v>
      </c>
      <c r="J54" s="24">
        <f>SUM(Расчет!J53)</f>
        <v>0</v>
      </c>
      <c r="K54" s="24">
        <f>SUM(Расчет!K53)</f>
        <v>0</v>
      </c>
      <c r="L54" s="24">
        <f>SUM(Расчет!L53)</f>
        <v>0</v>
      </c>
      <c r="M54" s="24">
        <f>SUM(Расчет!M53)</f>
        <v>0</v>
      </c>
      <c r="N54" s="24">
        <f>SUM(Расчет!N53)</f>
        <v>0</v>
      </c>
      <c r="O54" s="24">
        <f>SUM(Расчет!O53)</f>
        <v>0</v>
      </c>
      <c r="P54" s="24">
        <f>SUM(Расчет!P53)</f>
        <v>0</v>
      </c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7">
        <f>SUM(табл_Январь16[[#This Row],[1]:[31]])</f>
        <v>0</v>
      </c>
      <c r="AI54" s="38">
        <f>SUM((табл_Январь16[[#This Row],[Maas]]/12)*табл_Январь16[[#This Row],[Cəmi saat]])</f>
        <v>0</v>
      </c>
      <c r="AJ54" s="5"/>
      <c r="AL54" s="30"/>
      <c r="AM54" s="30"/>
      <c r="AN54" s="30"/>
      <c r="AO54" s="30"/>
      <c r="AP54" s="30"/>
    </row>
    <row r="55" spans="1:42" s="6" customFormat="1" x14ac:dyDescent="0.25">
      <c r="A55" s="6">
        <v>51</v>
      </c>
      <c r="B55" s="23"/>
      <c r="C55" s="28">
        <f t="shared" si="3"/>
        <v>0</v>
      </c>
      <c r="D55" s="24">
        <f>SUM(Расчет!D54)</f>
        <v>0</v>
      </c>
      <c r="E55" s="24">
        <f>SUM(Расчет!D55)</f>
        <v>0</v>
      </c>
      <c r="F55" s="24">
        <f>SUM(Расчет!F54)</f>
        <v>0</v>
      </c>
      <c r="G55" s="24">
        <f>SUM(Расчет!G54)</f>
        <v>0</v>
      </c>
      <c r="H55" s="24">
        <f>SUM(Расчет!H54)</f>
        <v>0</v>
      </c>
      <c r="I55" s="24">
        <f>SUM(Расчет!I54)</f>
        <v>0</v>
      </c>
      <c r="J55" s="24">
        <f>SUM(Расчет!J54)</f>
        <v>0</v>
      </c>
      <c r="K55" s="24">
        <f>SUM(Расчет!K54)</f>
        <v>0</v>
      </c>
      <c r="L55" s="24">
        <f>SUM(Расчет!L54)</f>
        <v>0</v>
      </c>
      <c r="M55" s="24">
        <f>SUM(Расчет!M54)</f>
        <v>0</v>
      </c>
      <c r="N55" s="24">
        <f>SUM(Расчет!N54)</f>
        <v>0</v>
      </c>
      <c r="O55" s="24">
        <f>SUM(Расчет!O54)</f>
        <v>0</v>
      </c>
      <c r="P55" s="24">
        <f>SUM(Расчет!P54)</f>
        <v>0</v>
      </c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7">
        <f>SUM(табл_Январь16[[#This Row],[1]:[31]])</f>
        <v>0</v>
      </c>
      <c r="AI55" s="38">
        <f>SUM((табл_Январь16[[#This Row],[Maas]]/12)*табл_Январь16[[#This Row],[Cəmi saat]])</f>
        <v>0</v>
      </c>
      <c r="AJ55" s="5"/>
      <c r="AL55" s="30"/>
      <c r="AM55" s="30"/>
      <c r="AN55" s="30"/>
      <c r="AO55" s="30"/>
      <c r="AP55" s="30"/>
    </row>
    <row r="56" spans="1:42" s="6" customFormat="1" x14ac:dyDescent="0.25">
      <c r="A56" s="6">
        <v>52</v>
      </c>
      <c r="B56" s="23"/>
      <c r="C56" s="28">
        <f t="shared" si="3"/>
        <v>0</v>
      </c>
      <c r="D56" s="24">
        <f>SUM(Расчет!D55)</f>
        <v>0</v>
      </c>
      <c r="E56" s="24">
        <f>SUM(Расчет!D56)</f>
        <v>0</v>
      </c>
      <c r="F56" s="24">
        <f>SUM(Расчет!F55)</f>
        <v>0</v>
      </c>
      <c r="G56" s="24">
        <f>SUM(Расчет!G55)</f>
        <v>0</v>
      </c>
      <c r="H56" s="24">
        <f>SUM(Расчет!H55)</f>
        <v>0</v>
      </c>
      <c r="I56" s="24">
        <f>SUM(Расчет!I55)</f>
        <v>0</v>
      </c>
      <c r="J56" s="24">
        <f>SUM(Расчет!J55)</f>
        <v>0</v>
      </c>
      <c r="K56" s="24">
        <f>SUM(Расчет!K55)</f>
        <v>0</v>
      </c>
      <c r="L56" s="24">
        <f>SUM(Расчет!L55)</f>
        <v>0</v>
      </c>
      <c r="M56" s="24">
        <f>SUM(Расчет!M55)</f>
        <v>0</v>
      </c>
      <c r="N56" s="24">
        <f>SUM(Расчет!N55)</f>
        <v>0</v>
      </c>
      <c r="O56" s="24">
        <f>SUM(Расчет!O55)</f>
        <v>0</v>
      </c>
      <c r="P56" s="24">
        <f>SUM(Расчет!P55)</f>
        <v>0</v>
      </c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7">
        <f>SUM(табл_Январь16[[#This Row],[1]:[31]])</f>
        <v>0</v>
      </c>
      <c r="AI56" s="38">
        <f>SUM((табл_Январь16[[#This Row],[Maas]]/12)*табл_Январь16[[#This Row],[Cəmi saat]])</f>
        <v>0</v>
      </c>
      <c r="AJ56" s="5"/>
      <c r="AL56" s="30"/>
      <c r="AM56" s="30"/>
      <c r="AN56" s="30"/>
      <c r="AO56" s="30"/>
      <c r="AP56" s="30"/>
    </row>
    <row r="57" spans="1:42" s="6" customFormat="1" x14ac:dyDescent="0.25">
      <c r="A57" s="6">
        <v>53</v>
      </c>
      <c r="B57" s="23"/>
      <c r="C57" s="28">
        <f t="shared" si="3"/>
        <v>0</v>
      </c>
      <c r="D57" s="24">
        <f>SUM(Расчет!D56)</f>
        <v>0</v>
      </c>
      <c r="E57" s="24">
        <f>SUM(Расчет!D57)</f>
        <v>0</v>
      </c>
      <c r="F57" s="24">
        <f>SUM(Расчет!F56)</f>
        <v>0</v>
      </c>
      <c r="G57" s="24">
        <f>SUM(Расчет!G56)</f>
        <v>0</v>
      </c>
      <c r="H57" s="24">
        <f>SUM(Расчет!H56)</f>
        <v>0</v>
      </c>
      <c r="I57" s="24">
        <f>SUM(Расчет!I56)</f>
        <v>0</v>
      </c>
      <c r="J57" s="24">
        <f>SUM(Расчет!J56)</f>
        <v>0</v>
      </c>
      <c r="K57" s="24">
        <f>SUM(Расчет!K56)</f>
        <v>0</v>
      </c>
      <c r="L57" s="24">
        <f>SUM(Расчет!L56)</f>
        <v>0</v>
      </c>
      <c r="M57" s="24">
        <f>SUM(Расчет!M56)</f>
        <v>0</v>
      </c>
      <c r="N57" s="24">
        <f>SUM(Расчет!N56)</f>
        <v>0</v>
      </c>
      <c r="O57" s="24">
        <f>SUM(Расчет!O56)</f>
        <v>0</v>
      </c>
      <c r="P57" s="24">
        <f>SUM(Расчет!P56)</f>
        <v>0</v>
      </c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7">
        <f>SUM(табл_Январь16[[#This Row],[1]:[31]])</f>
        <v>0</v>
      </c>
      <c r="AI57" s="38">
        <f>SUM((табл_Январь16[[#This Row],[Maas]]/12)*табл_Январь16[[#This Row],[Cəmi saat]])</f>
        <v>0</v>
      </c>
      <c r="AJ57" s="5"/>
      <c r="AL57" s="30"/>
      <c r="AM57" s="30"/>
      <c r="AN57" s="30"/>
      <c r="AO57" s="30"/>
      <c r="AP57" s="30"/>
    </row>
    <row r="58" spans="1:42" s="6" customFormat="1" x14ac:dyDescent="0.25">
      <c r="A58" s="6">
        <v>54</v>
      </c>
      <c r="B58" s="23"/>
      <c r="C58" s="28">
        <f t="shared" si="3"/>
        <v>0</v>
      </c>
      <c r="D58" s="24">
        <f>SUM(Расчет!D57)</f>
        <v>0</v>
      </c>
      <c r="E58" s="24">
        <f>SUM(Расчет!D58)</f>
        <v>0</v>
      </c>
      <c r="F58" s="24">
        <f>SUM(Расчет!F57)</f>
        <v>0</v>
      </c>
      <c r="G58" s="24">
        <f>SUM(Расчет!G57)</f>
        <v>0</v>
      </c>
      <c r="H58" s="24">
        <f>SUM(Расчет!H57)</f>
        <v>0</v>
      </c>
      <c r="I58" s="24">
        <f>SUM(Расчет!I57)</f>
        <v>0</v>
      </c>
      <c r="J58" s="24">
        <f>SUM(Расчет!J57)</f>
        <v>0</v>
      </c>
      <c r="K58" s="24">
        <f>SUM(Расчет!K57)</f>
        <v>0</v>
      </c>
      <c r="L58" s="24">
        <f>SUM(Расчет!L57)</f>
        <v>0</v>
      </c>
      <c r="M58" s="24">
        <f>SUM(Расчет!M57)</f>
        <v>0</v>
      </c>
      <c r="N58" s="24">
        <f>SUM(Расчет!N57)</f>
        <v>0</v>
      </c>
      <c r="O58" s="24">
        <f>SUM(Расчет!O57)</f>
        <v>0</v>
      </c>
      <c r="P58" s="24">
        <f>SUM(Расчет!P57)</f>
        <v>0</v>
      </c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7">
        <f>SUM(табл_Январь16[[#This Row],[1]:[31]])</f>
        <v>0</v>
      </c>
      <c r="AI58" s="38">
        <f>SUM((табл_Январь16[[#This Row],[Maas]]/12)*табл_Январь16[[#This Row],[Cəmi saat]])</f>
        <v>0</v>
      </c>
      <c r="AJ58" s="5"/>
      <c r="AL58" s="30"/>
      <c r="AM58" s="30"/>
      <c r="AN58" s="30"/>
      <c r="AO58" s="30"/>
      <c r="AP58" s="30"/>
    </row>
    <row r="59" spans="1:42" s="6" customFormat="1" x14ac:dyDescent="0.25">
      <c r="A59" s="6">
        <v>55</v>
      </c>
      <c r="B59" s="23"/>
      <c r="C59" s="28">
        <f t="shared" si="3"/>
        <v>0</v>
      </c>
      <c r="D59" s="24">
        <f>SUM(Расчет!D58)</f>
        <v>0</v>
      </c>
      <c r="E59" s="24">
        <f>SUM(Расчет!D59)</f>
        <v>0</v>
      </c>
      <c r="F59" s="24">
        <f>SUM(Расчет!F58)</f>
        <v>0</v>
      </c>
      <c r="G59" s="24">
        <f>SUM(Расчет!G58)</f>
        <v>0</v>
      </c>
      <c r="H59" s="24">
        <f>SUM(Расчет!H58)</f>
        <v>0</v>
      </c>
      <c r="I59" s="24">
        <f>SUM(Расчет!I58)</f>
        <v>0</v>
      </c>
      <c r="J59" s="24">
        <f>SUM(Расчет!J58)</f>
        <v>0</v>
      </c>
      <c r="K59" s="24">
        <f>SUM(Расчет!K58)</f>
        <v>0</v>
      </c>
      <c r="L59" s="24">
        <f>SUM(Расчет!L58)</f>
        <v>0</v>
      </c>
      <c r="M59" s="24">
        <f>SUM(Расчет!M58)</f>
        <v>0</v>
      </c>
      <c r="N59" s="24">
        <f>SUM(Расчет!N58)</f>
        <v>0</v>
      </c>
      <c r="O59" s="24">
        <f>SUM(Расчет!O58)</f>
        <v>0</v>
      </c>
      <c r="P59" s="24">
        <f>SUM(Расчет!P58)</f>
        <v>0</v>
      </c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7">
        <f>SUM(табл_Январь16[[#This Row],[1]:[31]])</f>
        <v>0</v>
      </c>
      <c r="AI59" s="38">
        <f>SUM((табл_Январь16[[#This Row],[Maas]]/12)*табл_Январь16[[#This Row],[Cəmi saat]])</f>
        <v>0</v>
      </c>
      <c r="AJ59" s="5"/>
      <c r="AL59" s="30"/>
      <c r="AM59" s="30"/>
      <c r="AN59" s="30"/>
      <c r="AO59" s="30"/>
      <c r="AP59" s="30"/>
    </row>
    <row r="60" spans="1:42" s="6" customFormat="1" x14ac:dyDescent="0.25">
      <c r="A60" s="6">
        <v>56</v>
      </c>
      <c r="B60" s="23"/>
      <c r="C60" s="28">
        <f t="shared" si="3"/>
        <v>0</v>
      </c>
      <c r="D60" s="24">
        <f>SUM(Расчет!D59)</f>
        <v>0</v>
      </c>
      <c r="E60" s="24">
        <f>SUM(Расчет!D60)</f>
        <v>0</v>
      </c>
      <c r="F60" s="24">
        <f>SUM(Расчет!F59)</f>
        <v>0</v>
      </c>
      <c r="G60" s="24">
        <f>SUM(Расчет!G59)</f>
        <v>0</v>
      </c>
      <c r="H60" s="24">
        <f>SUM(Расчет!H59)</f>
        <v>0</v>
      </c>
      <c r="I60" s="24">
        <f>SUM(Расчет!I59)</f>
        <v>0</v>
      </c>
      <c r="J60" s="24">
        <f>SUM(Расчет!J59)</f>
        <v>0</v>
      </c>
      <c r="K60" s="24">
        <f>SUM(Расчет!K59)</f>
        <v>0</v>
      </c>
      <c r="L60" s="24">
        <f>SUM(Расчет!L59)</f>
        <v>0</v>
      </c>
      <c r="M60" s="24">
        <f>SUM(Расчет!M59)</f>
        <v>0</v>
      </c>
      <c r="N60" s="24">
        <f>SUM(Расчет!N59)</f>
        <v>0</v>
      </c>
      <c r="O60" s="24">
        <f>SUM(Расчет!O59)</f>
        <v>0</v>
      </c>
      <c r="P60" s="24">
        <f>SUM(Расчет!P59)</f>
        <v>0</v>
      </c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7">
        <f>SUM(табл_Январь16[[#This Row],[1]:[31]])</f>
        <v>0</v>
      </c>
      <c r="AI60" s="38">
        <f>SUM((табл_Январь16[[#This Row],[Maas]]/12)*табл_Январь16[[#This Row],[Cəmi saat]])</f>
        <v>0</v>
      </c>
      <c r="AJ60" s="5"/>
      <c r="AL60" s="30"/>
      <c r="AM60" s="30"/>
      <c r="AN60" s="30"/>
      <c r="AO60" s="30"/>
      <c r="AP60" s="30"/>
    </row>
    <row r="61" spans="1:42" s="6" customFormat="1" x14ac:dyDescent="0.25">
      <c r="A61" s="6">
        <v>57</v>
      </c>
      <c r="B61" s="23"/>
      <c r="C61" s="28">
        <f t="shared" si="3"/>
        <v>0</v>
      </c>
      <c r="D61" s="24">
        <f>SUM(Расчет!D60)</f>
        <v>0</v>
      </c>
      <c r="E61" s="24">
        <f>SUM(Расчет!D61)</f>
        <v>0</v>
      </c>
      <c r="F61" s="24">
        <f>SUM(Расчет!F60)</f>
        <v>0</v>
      </c>
      <c r="G61" s="24">
        <f>SUM(Расчет!G60)</f>
        <v>0</v>
      </c>
      <c r="H61" s="24">
        <f>SUM(Расчет!H60)</f>
        <v>0</v>
      </c>
      <c r="I61" s="24">
        <f>SUM(Расчет!I60)</f>
        <v>0</v>
      </c>
      <c r="J61" s="24">
        <f>SUM(Расчет!J60)</f>
        <v>0</v>
      </c>
      <c r="K61" s="24">
        <f>SUM(Расчет!K60)</f>
        <v>0</v>
      </c>
      <c r="L61" s="24">
        <f>SUM(Расчет!L60)</f>
        <v>0</v>
      </c>
      <c r="M61" s="24">
        <f>SUM(Расчет!M60)</f>
        <v>0</v>
      </c>
      <c r="N61" s="24">
        <f>SUM(Расчет!N60)</f>
        <v>0</v>
      </c>
      <c r="O61" s="24">
        <f>SUM(Расчет!O60)</f>
        <v>0</v>
      </c>
      <c r="P61" s="24">
        <f>SUM(Расчет!P60)</f>
        <v>0</v>
      </c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7">
        <f>SUM(табл_Январь16[[#This Row],[1]:[31]])</f>
        <v>0</v>
      </c>
      <c r="AI61" s="38">
        <f>SUM((табл_Январь16[[#This Row],[Maas]]/12)*табл_Январь16[[#This Row],[Cəmi saat]])</f>
        <v>0</v>
      </c>
      <c r="AJ61" s="5"/>
      <c r="AL61" s="30"/>
      <c r="AM61" s="30"/>
      <c r="AN61" s="30"/>
      <c r="AO61" s="30"/>
      <c r="AP61" s="30"/>
    </row>
    <row r="62" spans="1:42" s="6" customFormat="1" x14ac:dyDescent="0.25">
      <c r="A62" s="6">
        <v>58</v>
      </c>
      <c r="B62" s="23"/>
      <c r="C62" s="28">
        <f t="shared" ref="C62:C72" si="4">SUM(AN62)</f>
        <v>0</v>
      </c>
      <c r="D62" s="24">
        <f>SUM(Расчет!D61)</f>
        <v>0</v>
      </c>
      <c r="E62" s="24">
        <f>SUM(Расчет!D62)</f>
        <v>0</v>
      </c>
      <c r="F62" s="24">
        <f>SUM(Расчет!F61)</f>
        <v>0</v>
      </c>
      <c r="G62" s="24">
        <f>SUM(Расчет!G61)</f>
        <v>0</v>
      </c>
      <c r="H62" s="24">
        <f>SUM(Расчет!H61)</f>
        <v>0</v>
      </c>
      <c r="I62" s="24">
        <f>SUM(Расчет!I61)</f>
        <v>0</v>
      </c>
      <c r="J62" s="24">
        <f>SUM(Расчет!J61)</f>
        <v>0</v>
      </c>
      <c r="K62" s="24">
        <f>SUM(Расчет!K61)</f>
        <v>0</v>
      </c>
      <c r="L62" s="24">
        <f>SUM(Расчет!L61)</f>
        <v>0</v>
      </c>
      <c r="M62" s="24">
        <f>SUM(Расчет!M61)</f>
        <v>0</v>
      </c>
      <c r="N62" s="24">
        <f>SUM(Расчет!N61)</f>
        <v>0</v>
      </c>
      <c r="O62" s="24">
        <f>SUM(Расчет!O61)</f>
        <v>0</v>
      </c>
      <c r="P62" s="24">
        <f>SUM(Расчет!P61)</f>
        <v>0</v>
      </c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7">
        <f>SUM(табл_Январь16[[#This Row],[1]:[31]])</f>
        <v>0</v>
      </c>
      <c r="AI62" s="38">
        <f>SUM((табл_Январь16[[#This Row],[Maas]]/12)*табл_Январь16[[#This Row],[Cəmi saat]])</f>
        <v>0</v>
      </c>
      <c r="AJ62" s="5"/>
      <c r="AL62" s="30"/>
      <c r="AM62" s="30"/>
      <c r="AN62" s="30"/>
      <c r="AO62" s="30"/>
      <c r="AP62" s="30"/>
    </row>
    <row r="63" spans="1:42" s="6" customFormat="1" x14ac:dyDescent="0.25">
      <c r="A63" s="6">
        <v>59</v>
      </c>
      <c r="B63" s="23"/>
      <c r="C63" s="28">
        <f t="shared" si="4"/>
        <v>0</v>
      </c>
      <c r="D63" s="24">
        <f>SUM(Расчет!D62)</f>
        <v>0</v>
      </c>
      <c r="E63" s="24">
        <f>SUM(Расчет!D63)</f>
        <v>0</v>
      </c>
      <c r="F63" s="24">
        <f>SUM(Расчет!F62)</f>
        <v>0</v>
      </c>
      <c r="G63" s="24">
        <f>SUM(Расчет!G62)</f>
        <v>0</v>
      </c>
      <c r="H63" s="24">
        <f>SUM(Расчет!H62)</f>
        <v>0</v>
      </c>
      <c r="I63" s="24">
        <f>SUM(Расчет!I62)</f>
        <v>0</v>
      </c>
      <c r="J63" s="24">
        <f>SUM(Расчет!J62)</f>
        <v>0</v>
      </c>
      <c r="K63" s="24">
        <f>SUM(Расчет!K62)</f>
        <v>0</v>
      </c>
      <c r="L63" s="24">
        <f>SUM(Расчет!L62)</f>
        <v>0</v>
      </c>
      <c r="M63" s="24">
        <f>SUM(Расчет!M62)</f>
        <v>0</v>
      </c>
      <c r="N63" s="24">
        <f>SUM(Расчет!N62)</f>
        <v>0</v>
      </c>
      <c r="O63" s="24">
        <f>SUM(Расчет!O62)</f>
        <v>0</v>
      </c>
      <c r="P63" s="24">
        <f>SUM(Расчет!P62)</f>
        <v>0</v>
      </c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7">
        <f>SUM(табл_Январь16[[#This Row],[1]:[31]])</f>
        <v>0</v>
      </c>
      <c r="AI63" s="38">
        <f>SUM((табл_Январь16[[#This Row],[Maas]]/12)*табл_Январь16[[#This Row],[Cəmi saat]])</f>
        <v>0</v>
      </c>
      <c r="AJ63" s="5"/>
      <c r="AL63" s="30"/>
      <c r="AM63" s="30"/>
      <c r="AN63" s="30"/>
      <c r="AO63" s="30"/>
      <c r="AP63" s="30"/>
    </row>
    <row r="64" spans="1:42" s="6" customFormat="1" x14ac:dyDescent="0.25">
      <c r="A64" s="6">
        <v>60</v>
      </c>
      <c r="B64" s="23"/>
      <c r="C64" s="28">
        <f t="shared" si="4"/>
        <v>0</v>
      </c>
      <c r="D64" s="24">
        <f>SUM(Расчет!D63)</f>
        <v>0</v>
      </c>
      <c r="E64" s="24">
        <f>SUM(Расчет!D64)</f>
        <v>0</v>
      </c>
      <c r="F64" s="24">
        <f>SUM(Расчет!F63)</f>
        <v>0</v>
      </c>
      <c r="G64" s="24">
        <f>SUM(Расчет!G63)</f>
        <v>0</v>
      </c>
      <c r="H64" s="24">
        <f>SUM(Расчет!H63)</f>
        <v>0</v>
      </c>
      <c r="I64" s="24">
        <f>SUM(Расчет!I63)</f>
        <v>0</v>
      </c>
      <c r="J64" s="24">
        <f>SUM(Расчет!J63)</f>
        <v>0</v>
      </c>
      <c r="K64" s="24">
        <f>SUM(Расчет!K63)</f>
        <v>0</v>
      </c>
      <c r="L64" s="24">
        <f>SUM(Расчет!L63)</f>
        <v>0</v>
      </c>
      <c r="M64" s="24">
        <f>SUM(Расчет!M63)</f>
        <v>0</v>
      </c>
      <c r="N64" s="24">
        <f>SUM(Расчет!N63)</f>
        <v>0</v>
      </c>
      <c r="O64" s="24">
        <f>SUM(Расчет!O63)</f>
        <v>0</v>
      </c>
      <c r="P64" s="24">
        <f>SUM(Расчет!P63)</f>
        <v>0</v>
      </c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7">
        <f>SUM(табл_Январь16[[#This Row],[1]:[31]])</f>
        <v>0</v>
      </c>
      <c r="AI64" s="38">
        <f>SUM((табл_Январь16[[#This Row],[Maas]]/12)*табл_Январь16[[#This Row],[Cəmi saat]])</f>
        <v>0</v>
      </c>
      <c r="AJ64" s="5"/>
      <c r="AL64" s="30"/>
      <c r="AM64" s="30"/>
      <c r="AN64" s="30"/>
      <c r="AO64" s="30"/>
      <c r="AP64" s="30"/>
    </row>
    <row r="65" spans="1:42" s="6" customFormat="1" x14ac:dyDescent="0.25">
      <c r="A65" s="6">
        <v>61</v>
      </c>
      <c r="B65" s="23"/>
      <c r="C65" s="28">
        <f t="shared" si="4"/>
        <v>0</v>
      </c>
      <c r="D65" s="24">
        <f>SUM(Расчет!D64)</f>
        <v>0</v>
      </c>
      <c r="E65" s="24">
        <f>SUM(Расчет!D65)</f>
        <v>0</v>
      </c>
      <c r="F65" s="24">
        <f>SUM(Расчет!F64)</f>
        <v>0</v>
      </c>
      <c r="G65" s="24">
        <f>SUM(Расчет!G64)</f>
        <v>0</v>
      </c>
      <c r="H65" s="24">
        <f>SUM(Расчет!H64)</f>
        <v>0</v>
      </c>
      <c r="I65" s="24">
        <f>SUM(Расчет!I64)</f>
        <v>0</v>
      </c>
      <c r="J65" s="24">
        <f>SUM(Расчет!J64)</f>
        <v>0</v>
      </c>
      <c r="K65" s="24">
        <f>SUM(Расчет!K64)</f>
        <v>0</v>
      </c>
      <c r="L65" s="24">
        <f>SUM(Расчет!L64)</f>
        <v>0</v>
      </c>
      <c r="M65" s="24">
        <f>SUM(Расчет!M64)</f>
        <v>0</v>
      </c>
      <c r="N65" s="24">
        <f>SUM(Расчет!N64)</f>
        <v>0</v>
      </c>
      <c r="O65" s="24">
        <f>SUM(Расчет!O64)</f>
        <v>0</v>
      </c>
      <c r="P65" s="24">
        <f>SUM(Расчет!P64)</f>
        <v>0</v>
      </c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7">
        <f>SUM(табл_Январь16[[#This Row],[1]:[31]])</f>
        <v>0</v>
      </c>
      <c r="AI65" s="38">
        <f>SUM((табл_Январь16[[#This Row],[Maas]]/12)*табл_Январь16[[#This Row],[Cəmi saat]])</f>
        <v>0</v>
      </c>
      <c r="AJ65" s="5"/>
      <c r="AL65" s="30"/>
      <c r="AM65" s="30"/>
      <c r="AN65" s="30"/>
      <c r="AO65" s="30"/>
      <c r="AP65" s="30"/>
    </row>
    <row r="66" spans="1:42" s="6" customFormat="1" x14ac:dyDescent="0.25">
      <c r="A66" s="6">
        <v>62</v>
      </c>
      <c r="B66" s="23"/>
      <c r="C66" s="28">
        <f t="shared" si="4"/>
        <v>0</v>
      </c>
      <c r="D66" s="24">
        <f>SUM(Расчет!D65)</f>
        <v>0</v>
      </c>
      <c r="E66" s="24">
        <f>SUM(Расчет!D66)</f>
        <v>0</v>
      </c>
      <c r="F66" s="24">
        <f>SUM(Расчет!F65)</f>
        <v>0</v>
      </c>
      <c r="G66" s="24">
        <f>SUM(Расчет!G65)</f>
        <v>0</v>
      </c>
      <c r="H66" s="24">
        <f>SUM(Расчет!H65)</f>
        <v>0</v>
      </c>
      <c r="I66" s="24">
        <f>SUM(Расчет!I65)</f>
        <v>0</v>
      </c>
      <c r="J66" s="24">
        <f>SUM(Расчет!J65)</f>
        <v>0</v>
      </c>
      <c r="K66" s="24">
        <f>SUM(Расчет!K65)</f>
        <v>0</v>
      </c>
      <c r="L66" s="24">
        <f>SUM(Расчет!L65)</f>
        <v>0</v>
      </c>
      <c r="M66" s="24">
        <f>SUM(Расчет!M65)</f>
        <v>0</v>
      </c>
      <c r="N66" s="24">
        <f>SUM(Расчет!N65)</f>
        <v>0</v>
      </c>
      <c r="O66" s="24">
        <f>SUM(Расчет!O65)</f>
        <v>0</v>
      </c>
      <c r="P66" s="24">
        <f>SUM(Расчет!P65)</f>
        <v>0</v>
      </c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7">
        <f>SUM(табл_Январь16[[#This Row],[1]:[31]])</f>
        <v>0</v>
      </c>
      <c r="AI66" s="38">
        <f>SUM((табл_Январь16[[#This Row],[Maas]]/12)*табл_Январь16[[#This Row],[Cəmi saat]])</f>
        <v>0</v>
      </c>
      <c r="AJ66" s="5"/>
      <c r="AL66" s="30"/>
      <c r="AM66" s="30"/>
      <c r="AN66" s="30"/>
      <c r="AO66" s="30"/>
      <c r="AP66" s="30"/>
    </row>
    <row r="67" spans="1:42" s="6" customFormat="1" x14ac:dyDescent="0.25">
      <c r="A67" s="6">
        <v>63</v>
      </c>
      <c r="B67" s="23"/>
      <c r="C67" s="28">
        <f t="shared" si="4"/>
        <v>0</v>
      </c>
      <c r="D67" s="24">
        <f>SUM(Расчет!D66)</f>
        <v>0</v>
      </c>
      <c r="E67" s="24">
        <f>SUM(Расчет!D67)</f>
        <v>0</v>
      </c>
      <c r="F67" s="24">
        <f>SUM(Расчет!F66)</f>
        <v>0</v>
      </c>
      <c r="G67" s="24">
        <f>SUM(Расчет!G66)</f>
        <v>0</v>
      </c>
      <c r="H67" s="24">
        <f>SUM(Расчет!H66)</f>
        <v>0</v>
      </c>
      <c r="I67" s="24">
        <f>SUM(Расчет!I66)</f>
        <v>0</v>
      </c>
      <c r="J67" s="24">
        <f>SUM(Расчет!J66)</f>
        <v>0</v>
      </c>
      <c r="K67" s="24">
        <f>SUM(Расчет!K66)</f>
        <v>0</v>
      </c>
      <c r="L67" s="24">
        <f>SUM(Расчет!L66)</f>
        <v>0</v>
      </c>
      <c r="M67" s="24">
        <f>SUM(Расчет!M66)</f>
        <v>0</v>
      </c>
      <c r="N67" s="24">
        <f>SUM(Расчет!N66)</f>
        <v>0</v>
      </c>
      <c r="O67" s="24">
        <f>SUM(Расчет!O66)</f>
        <v>0</v>
      </c>
      <c r="P67" s="24">
        <f>SUM(Расчет!P66)</f>
        <v>0</v>
      </c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7">
        <f>SUM(табл_Январь16[[#This Row],[1]:[31]])</f>
        <v>0</v>
      </c>
      <c r="AI67" s="38">
        <f>SUM((табл_Январь16[[#This Row],[Maas]]/12)*табл_Январь16[[#This Row],[Cəmi saat]])</f>
        <v>0</v>
      </c>
      <c r="AJ67" s="5"/>
      <c r="AL67" s="30"/>
      <c r="AM67" s="30"/>
      <c r="AN67" s="30"/>
      <c r="AO67" s="30"/>
      <c r="AP67" s="30"/>
    </row>
    <row r="68" spans="1:42" s="6" customFormat="1" x14ac:dyDescent="0.25">
      <c r="A68" s="6">
        <v>64</v>
      </c>
      <c r="B68" s="23"/>
      <c r="C68" s="28">
        <f t="shared" si="4"/>
        <v>0</v>
      </c>
      <c r="D68" s="24">
        <f>SUM(Расчет!D67)</f>
        <v>0</v>
      </c>
      <c r="E68" s="24">
        <f>SUM(Расчет!D68)</f>
        <v>0</v>
      </c>
      <c r="F68" s="24">
        <f>SUM(Расчет!F67)</f>
        <v>0</v>
      </c>
      <c r="G68" s="24">
        <f>SUM(Расчет!G67)</f>
        <v>0</v>
      </c>
      <c r="H68" s="24">
        <f>SUM(Расчет!H67)</f>
        <v>0</v>
      </c>
      <c r="I68" s="24">
        <f>SUM(Расчет!I67)</f>
        <v>0</v>
      </c>
      <c r="J68" s="24">
        <f>SUM(Расчет!J67)</f>
        <v>0</v>
      </c>
      <c r="K68" s="24">
        <f>SUM(Расчет!K67)</f>
        <v>0</v>
      </c>
      <c r="L68" s="24">
        <f>SUM(Расчет!L67)</f>
        <v>0</v>
      </c>
      <c r="M68" s="24">
        <f>SUM(Расчет!M67)</f>
        <v>0</v>
      </c>
      <c r="N68" s="24">
        <f>SUM(Расчет!N67)</f>
        <v>0</v>
      </c>
      <c r="O68" s="24">
        <f>SUM(Расчет!O67)</f>
        <v>0</v>
      </c>
      <c r="P68" s="24">
        <f>SUM(Расчет!P67)</f>
        <v>0</v>
      </c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7">
        <f>SUM(табл_Январь16[[#This Row],[1]:[31]])</f>
        <v>0</v>
      </c>
      <c r="AI68" s="38">
        <f>SUM((табл_Январь16[[#This Row],[Maas]]/12)*табл_Январь16[[#This Row],[Cəmi saat]])</f>
        <v>0</v>
      </c>
      <c r="AJ68" s="5"/>
      <c r="AL68" s="30"/>
      <c r="AM68" s="30"/>
      <c r="AN68" s="30"/>
      <c r="AO68" s="30"/>
      <c r="AP68" s="30"/>
    </row>
    <row r="69" spans="1:42" s="6" customFormat="1" x14ac:dyDescent="0.25">
      <c r="A69" s="6">
        <v>65</v>
      </c>
      <c r="B69" s="23"/>
      <c r="C69" s="28">
        <f t="shared" si="4"/>
        <v>0</v>
      </c>
      <c r="D69" s="24">
        <f>SUM(Расчет!D68)</f>
        <v>0</v>
      </c>
      <c r="E69" s="24">
        <f>SUM(Расчет!D69)</f>
        <v>0</v>
      </c>
      <c r="F69" s="24">
        <f>SUM(Расчет!F68)</f>
        <v>0</v>
      </c>
      <c r="G69" s="24">
        <f>SUM(Расчет!G68)</f>
        <v>0</v>
      </c>
      <c r="H69" s="24">
        <f>SUM(Расчет!H68)</f>
        <v>0</v>
      </c>
      <c r="I69" s="24">
        <f>SUM(Расчет!I68)</f>
        <v>0</v>
      </c>
      <c r="J69" s="24">
        <f>SUM(Расчет!J68)</f>
        <v>0</v>
      </c>
      <c r="K69" s="24">
        <f>SUM(Расчет!K68)</f>
        <v>0</v>
      </c>
      <c r="L69" s="24">
        <f>SUM(Расчет!L68)</f>
        <v>0</v>
      </c>
      <c r="M69" s="24">
        <f>SUM(Расчет!M68)</f>
        <v>0</v>
      </c>
      <c r="N69" s="24">
        <f>SUM(Расчет!N68)</f>
        <v>0</v>
      </c>
      <c r="O69" s="24">
        <f>SUM(Расчет!O68)</f>
        <v>0</v>
      </c>
      <c r="P69" s="24">
        <f>SUM(Расчет!P68)</f>
        <v>0</v>
      </c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7">
        <f>SUM(табл_Январь16[[#This Row],[1]:[31]])</f>
        <v>0</v>
      </c>
      <c r="AI69" s="38">
        <f>SUM((табл_Январь16[[#This Row],[Maas]]/12)*табл_Январь16[[#This Row],[Cəmi saat]])</f>
        <v>0</v>
      </c>
      <c r="AJ69" s="5"/>
      <c r="AL69" s="30"/>
      <c r="AM69" s="30"/>
      <c r="AN69" s="30"/>
      <c r="AO69" s="30"/>
      <c r="AP69" s="30"/>
    </row>
    <row r="70" spans="1:42" s="6" customFormat="1" x14ac:dyDescent="0.25">
      <c r="A70" s="6">
        <v>66</v>
      </c>
      <c r="B70" s="23"/>
      <c r="C70" s="28">
        <f t="shared" si="4"/>
        <v>0</v>
      </c>
      <c r="D70" s="24">
        <f>SUM(Расчет!D69)</f>
        <v>0</v>
      </c>
      <c r="E70" s="24">
        <f>SUM(Расчет!D70)</f>
        <v>0</v>
      </c>
      <c r="F70" s="24">
        <f>SUM(Расчет!F69)</f>
        <v>0</v>
      </c>
      <c r="G70" s="24">
        <f>SUM(Расчет!G69)</f>
        <v>0</v>
      </c>
      <c r="H70" s="24">
        <f>SUM(Расчет!H69)</f>
        <v>0</v>
      </c>
      <c r="I70" s="24">
        <f>SUM(Расчет!I69)</f>
        <v>0</v>
      </c>
      <c r="J70" s="24">
        <f>SUM(Расчет!J69)</f>
        <v>0</v>
      </c>
      <c r="K70" s="24">
        <f>SUM(Расчет!K69)</f>
        <v>0</v>
      </c>
      <c r="L70" s="24">
        <f>SUM(Расчет!L69)</f>
        <v>0</v>
      </c>
      <c r="M70" s="24">
        <f>SUM(Расчет!M69)</f>
        <v>0</v>
      </c>
      <c r="N70" s="24">
        <f>SUM(Расчет!N69)</f>
        <v>0</v>
      </c>
      <c r="O70" s="24">
        <f>SUM(Расчет!O69)</f>
        <v>0</v>
      </c>
      <c r="P70" s="24">
        <f>SUM(Расчет!P69)</f>
        <v>0</v>
      </c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7">
        <f>SUM(табл_Январь16[[#This Row],[1]:[31]])</f>
        <v>0</v>
      </c>
      <c r="AI70" s="38">
        <f>SUM((табл_Январь16[[#This Row],[Maas]]/12)*табл_Январь16[[#This Row],[Cəmi saat]])</f>
        <v>0</v>
      </c>
      <c r="AJ70" s="5"/>
      <c r="AL70" s="30"/>
      <c r="AM70" s="30"/>
      <c r="AN70" s="30"/>
      <c r="AO70" s="30"/>
      <c r="AP70" s="30"/>
    </row>
    <row r="71" spans="1:42" s="6" customFormat="1" x14ac:dyDescent="0.25">
      <c r="A71" s="6">
        <v>67</v>
      </c>
      <c r="B71" s="23"/>
      <c r="C71" s="28">
        <f t="shared" si="4"/>
        <v>0</v>
      </c>
      <c r="D71" s="24">
        <f>SUM(Расчет!D70)</f>
        <v>0</v>
      </c>
      <c r="E71" s="24">
        <f>SUM(Расчет!D71)</f>
        <v>0</v>
      </c>
      <c r="F71" s="24">
        <f>SUM(Расчет!F70)</f>
        <v>0</v>
      </c>
      <c r="G71" s="24">
        <f>SUM(Расчет!G70)</f>
        <v>0</v>
      </c>
      <c r="H71" s="24">
        <f>SUM(Расчет!H70)</f>
        <v>0</v>
      </c>
      <c r="I71" s="24">
        <f>SUM(Расчет!I70)</f>
        <v>0</v>
      </c>
      <c r="J71" s="24">
        <f>SUM(Расчет!J70)</f>
        <v>0</v>
      </c>
      <c r="K71" s="24">
        <f>SUM(Расчет!K70)</f>
        <v>0</v>
      </c>
      <c r="L71" s="24">
        <f>SUM(Расчет!L70)</f>
        <v>0</v>
      </c>
      <c r="M71" s="24">
        <f>SUM(Расчет!M70)</f>
        <v>0</v>
      </c>
      <c r="N71" s="24">
        <f>SUM(Расчет!N70)</f>
        <v>0</v>
      </c>
      <c r="O71" s="24">
        <f>SUM(Расчет!O70)</f>
        <v>0</v>
      </c>
      <c r="P71" s="24">
        <f>SUM(Расчет!P70)</f>
        <v>0</v>
      </c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7">
        <f>SUM(табл_Январь16[[#This Row],[1]:[31]])</f>
        <v>0</v>
      </c>
      <c r="AI71" s="38">
        <f>SUM((табл_Январь16[[#This Row],[Maas]]/12)*табл_Январь16[[#This Row],[Cəmi saat]])</f>
        <v>0</v>
      </c>
      <c r="AJ71" s="5"/>
      <c r="AL71" s="30"/>
      <c r="AM71" s="30"/>
      <c r="AN71" s="30"/>
      <c r="AO71" s="30"/>
      <c r="AP71" s="30"/>
    </row>
    <row r="72" spans="1:42" s="6" customFormat="1" x14ac:dyDescent="0.25">
      <c r="A72" s="6">
        <v>68</v>
      </c>
      <c r="B72" s="23"/>
      <c r="C72" s="28">
        <f t="shared" si="4"/>
        <v>0</v>
      </c>
      <c r="D72" s="24">
        <f>SUM(Расчет!D71)</f>
        <v>0</v>
      </c>
      <c r="E72" s="24">
        <f>SUM(Расчет!D72)</f>
        <v>0</v>
      </c>
      <c r="F72" s="24">
        <f>SUM(Расчет!F71)</f>
        <v>0</v>
      </c>
      <c r="G72" s="24">
        <f>SUM(Расчет!G71)</f>
        <v>0</v>
      </c>
      <c r="H72" s="24">
        <f>SUM(Расчет!H71)</f>
        <v>0</v>
      </c>
      <c r="I72" s="24">
        <f>SUM(Расчет!I71)</f>
        <v>0</v>
      </c>
      <c r="J72" s="24">
        <f>SUM(Расчет!J71)</f>
        <v>0</v>
      </c>
      <c r="K72" s="24">
        <f>SUM(Расчет!K71)</f>
        <v>0</v>
      </c>
      <c r="L72" s="24">
        <f>SUM(Расчет!L71)</f>
        <v>0</v>
      </c>
      <c r="M72" s="24">
        <f>SUM(Расчет!M71)</f>
        <v>0</v>
      </c>
      <c r="N72" s="24">
        <f>SUM(Расчет!N71)</f>
        <v>0</v>
      </c>
      <c r="O72" s="24">
        <f>SUM(Расчет!O71)</f>
        <v>0</v>
      </c>
      <c r="P72" s="24">
        <f>SUM(Расчет!P71)</f>
        <v>0</v>
      </c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7">
        <f>SUM(табл_Январь16[[#This Row],[1]:[31]])</f>
        <v>0</v>
      </c>
      <c r="AI72" s="38">
        <f>SUM((табл_Январь16[[#This Row],[Maas]]/12)*табл_Январь16[[#This Row],[Cəmi saat]])</f>
        <v>0</v>
      </c>
      <c r="AJ72" s="5"/>
      <c r="AL72" s="30"/>
      <c r="AM72" s="30"/>
      <c r="AN72" s="30"/>
      <c r="AO72" s="30"/>
      <c r="AP72" s="30"/>
    </row>
    <row r="73" spans="1:42" s="6" customFormat="1" x14ac:dyDescent="0.25">
      <c r="A73" s="6">
        <v>69</v>
      </c>
      <c r="B73" s="23"/>
      <c r="C73" s="11">
        <f t="shared" si="0"/>
        <v>0</v>
      </c>
      <c r="D73" s="24">
        <f>SUM(Расчет!D72)</f>
        <v>0</v>
      </c>
      <c r="E73" s="24">
        <f>SUM(Расчет!D73)</f>
        <v>0</v>
      </c>
      <c r="F73" s="24">
        <f>SUM(Расчет!F72)</f>
        <v>0</v>
      </c>
      <c r="G73" s="24">
        <f>SUM(Расчет!G72)</f>
        <v>0</v>
      </c>
      <c r="H73" s="24">
        <f>SUM(Расчет!H72)</f>
        <v>0</v>
      </c>
      <c r="I73" s="24">
        <f>SUM(Расчет!I72)</f>
        <v>0</v>
      </c>
      <c r="J73" s="24">
        <f>SUM(Расчет!J72)</f>
        <v>0</v>
      </c>
      <c r="K73" s="24">
        <f>SUM(Расчет!K72)</f>
        <v>0</v>
      </c>
      <c r="L73" s="24">
        <f>SUM(Расчет!L72)</f>
        <v>0</v>
      </c>
      <c r="M73" s="24">
        <f>SUM(Расчет!M72)</f>
        <v>0</v>
      </c>
      <c r="N73" s="24">
        <f>SUM(Расчет!N72)</f>
        <v>0</v>
      </c>
      <c r="O73" s="24">
        <f>SUM(Расчет!O72)</f>
        <v>0</v>
      </c>
      <c r="P73" s="24">
        <f>SUM(Расчет!P72)</f>
        <v>0</v>
      </c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11"/>
      <c r="AI73" s="5">
        <f>SUM((табл_Январь16[[#This Row],[Maas]]/12)*табл_Январь16[[#This Row],[Cəmi saat]])</f>
        <v>0</v>
      </c>
      <c r="AJ73" s="5"/>
    </row>
    <row r="74" spans="1:42" x14ac:dyDescent="0.25">
      <c r="A74" s="42"/>
      <c r="B74" s="43" t="s">
        <v>81</v>
      </c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40"/>
      <c r="AI74" s="41">
        <f>SUBTOTAL(109,табл_Январь16[Alacag])</f>
        <v>2483.8333333333335</v>
      </c>
      <c r="AJ74" s="27"/>
    </row>
    <row r="75" spans="1:42" customFormat="1" x14ac:dyDescent="0.25"/>
    <row r="76" spans="1:42" customFormat="1" x14ac:dyDescent="0.25"/>
    <row r="77" spans="1:42" customFormat="1" ht="15" customHeight="1" x14ac:dyDescent="0.25"/>
    <row r="78" spans="1:42" customFormat="1" ht="15" customHeight="1" x14ac:dyDescent="0.25"/>
    <row r="79" spans="1:42" customFormat="1" ht="15" customHeight="1" x14ac:dyDescent="0.25"/>
    <row r="80" spans="1:42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5" customHeight="1" x14ac:dyDescent="0.25"/>
    <row r="160" customFormat="1" ht="15" customHeight="1" x14ac:dyDescent="0.25"/>
    <row r="161" customFormat="1" ht="15" customHeight="1" x14ac:dyDescent="0.25"/>
    <row r="162" customFormat="1" ht="15" customHeight="1" x14ac:dyDescent="0.25"/>
    <row r="163" customFormat="1" ht="15" customHeight="1" x14ac:dyDescent="0.25"/>
    <row r="164" customFormat="1" ht="15" customHeight="1" x14ac:dyDescent="0.25"/>
    <row r="165" customFormat="1" ht="15" customHeight="1" x14ac:dyDescent="0.25"/>
    <row r="166" customFormat="1" ht="15" customHeight="1" x14ac:dyDescent="0.25"/>
    <row r="167" customFormat="1" ht="15" customHeight="1" x14ac:dyDescent="0.25"/>
    <row r="168" customFormat="1" ht="15" customHeight="1" x14ac:dyDescent="0.25"/>
    <row r="169" customFormat="1" ht="15" customHeight="1" x14ac:dyDescent="0.25"/>
    <row r="170" customFormat="1" ht="15" customHeight="1" x14ac:dyDescent="0.25"/>
    <row r="171" customFormat="1" ht="15" customHeight="1" x14ac:dyDescent="0.25"/>
    <row r="172" customFormat="1" ht="15" customHeight="1" x14ac:dyDescent="0.25"/>
    <row r="173" customFormat="1" ht="15" customHeight="1" x14ac:dyDescent="0.25"/>
    <row r="174" customFormat="1" ht="15" customHeight="1" x14ac:dyDescent="0.25"/>
    <row r="175" customFormat="1" ht="15" customHeight="1" x14ac:dyDescent="0.25"/>
    <row r="176" customFormat="1" ht="15" customHeight="1" x14ac:dyDescent="0.25"/>
    <row r="177" customFormat="1" ht="15" customHeight="1" x14ac:dyDescent="0.25"/>
    <row r="178" customFormat="1" ht="15" customHeight="1" x14ac:dyDescent="0.25"/>
    <row r="179" customFormat="1" ht="15" customHeight="1" x14ac:dyDescent="0.25"/>
    <row r="180" customFormat="1" ht="15" customHeight="1" x14ac:dyDescent="0.25"/>
    <row r="181" customFormat="1" ht="15" customHeight="1" x14ac:dyDescent="0.25"/>
    <row r="182" customFormat="1" ht="15" customHeight="1" x14ac:dyDescent="0.25"/>
    <row r="183" customFormat="1" ht="15" customHeight="1" x14ac:dyDescent="0.25"/>
    <row r="184" customFormat="1" ht="15" customHeight="1" x14ac:dyDescent="0.25"/>
    <row r="185" customFormat="1" ht="15" customHeight="1" x14ac:dyDescent="0.25"/>
    <row r="186" customFormat="1" ht="15" customHeight="1" x14ac:dyDescent="0.25"/>
    <row r="187" customFormat="1" ht="15" customHeight="1" x14ac:dyDescent="0.25"/>
    <row r="188" customFormat="1" ht="15" customHeight="1" x14ac:dyDescent="0.25"/>
    <row r="189" customFormat="1" ht="15" customHeight="1" x14ac:dyDescent="0.25"/>
    <row r="190" customFormat="1" ht="15" customHeight="1" x14ac:dyDescent="0.25"/>
    <row r="191" customFormat="1" ht="15" customHeight="1" x14ac:dyDescent="0.25"/>
    <row r="192" customFormat="1" ht="15" customHeight="1" x14ac:dyDescent="0.25"/>
    <row r="193" customFormat="1" ht="15" customHeight="1" x14ac:dyDescent="0.25"/>
    <row r="194" customFormat="1" ht="15" customHeight="1" x14ac:dyDescent="0.25"/>
    <row r="195" customFormat="1" ht="15" customHeight="1" x14ac:dyDescent="0.25"/>
    <row r="196" customFormat="1" ht="15" customHeight="1" x14ac:dyDescent="0.25"/>
    <row r="197" customFormat="1" ht="15" customHeight="1" x14ac:dyDescent="0.25"/>
    <row r="198" customFormat="1" ht="15" customHeight="1" x14ac:dyDescent="0.25"/>
    <row r="199" customFormat="1" ht="15" customHeight="1" x14ac:dyDescent="0.25"/>
    <row r="200" customFormat="1" ht="15" customHeight="1" x14ac:dyDescent="0.25"/>
    <row r="201" customFormat="1" ht="15" customHeight="1" x14ac:dyDescent="0.25"/>
    <row r="202" customFormat="1" ht="15" customHeight="1" x14ac:dyDescent="0.25"/>
    <row r="203" customFormat="1" ht="15" customHeight="1" x14ac:dyDescent="0.25"/>
    <row r="204" customFormat="1" ht="15" customHeight="1" x14ac:dyDescent="0.25"/>
    <row r="205" customFormat="1" ht="15" customHeight="1" x14ac:dyDescent="0.25"/>
    <row r="206" customFormat="1" ht="15" customHeight="1" x14ac:dyDescent="0.25"/>
    <row r="207" customFormat="1" ht="15" customHeight="1" x14ac:dyDescent="0.25"/>
    <row r="208" customFormat="1" ht="15" customHeight="1" x14ac:dyDescent="0.25"/>
    <row r="209" customFormat="1" ht="15" customHeight="1" x14ac:dyDescent="0.25"/>
    <row r="210" customFormat="1" ht="15" customHeight="1" x14ac:dyDescent="0.25"/>
    <row r="211" customFormat="1" ht="15" customHeight="1" x14ac:dyDescent="0.25"/>
    <row r="212" customFormat="1" ht="15" customHeight="1" x14ac:dyDescent="0.25"/>
    <row r="213" customFormat="1" ht="15" customHeight="1" x14ac:dyDescent="0.25"/>
    <row r="214" customFormat="1" ht="15" customHeight="1" x14ac:dyDescent="0.25"/>
    <row r="215" customFormat="1" ht="15" customHeight="1" x14ac:dyDescent="0.25"/>
    <row r="216" customFormat="1" ht="15" customHeight="1" x14ac:dyDescent="0.25"/>
    <row r="217" customFormat="1" ht="15" customHeight="1" x14ac:dyDescent="0.25"/>
    <row r="218" customFormat="1" ht="15" customHeight="1" x14ac:dyDescent="0.25"/>
    <row r="219" customFormat="1" ht="15" customHeight="1" x14ac:dyDescent="0.25"/>
    <row r="220" customFormat="1" ht="15" customHeight="1" x14ac:dyDescent="0.25"/>
    <row r="221" customFormat="1" ht="15" customHeight="1" x14ac:dyDescent="0.25"/>
    <row r="222" customFormat="1" ht="15" customHeight="1" x14ac:dyDescent="0.25"/>
    <row r="223" customFormat="1" ht="15" customHeight="1" x14ac:dyDescent="0.25"/>
    <row r="224" customFormat="1" ht="15" customHeight="1" x14ac:dyDescent="0.25"/>
    <row r="225" customFormat="1" ht="15" customHeight="1" x14ac:dyDescent="0.25"/>
    <row r="226" customFormat="1" ht="15" customHeight="1" x14ac:dyDescent="0.25"/>
    <row r="227" customFormat="1" ht="15" customHeight="1" x14ac:dyDescent="0.25"/>
    <row r="228" customFormat="1" ht="15" customHeight="1" x14ac:dyDescent="0.25"/>
    <row r="229" customFormat="1" ht="15" customHeight="1" x14ac:dyDescent="0.25"/>
    <row r="230" customFormat="1" ht="15" customHeight="1" x14ac:dyDescent="0.25"/>
    <row r="231" customFormat="1" ht="15" customHeight="1" x14ac:dyDescent="0.25"/>
    <row r="232" customFormat="1" ht="15" customHeight="1" x14ac:dyDescent="0.25"/>
    <row r="233" customFormat="1" ht="15" customHeight="1" x14ac:dyDescent="0.25"/>
    <row r="234" customFormat="1" ht="15" customHeight="1" x14ac:dyDescent="0.25"/>
    <row r="235" customFormat="1" ht="15" customHeight="1" x14ac:dyDescent="0.25"/>
    <row r="236" customFormat="1" ht="15" customHeight="1" x14ac:dyDescent="0.25"/>
    <row r="237" customFormat="1" ht="15" customHeight="1" x14ac:dyDescent="0.25"/>
    <row r="238" customFormat="1" ht="15" customHeight="1" x14ac:dyDescent="0.25"/>
    <row r="239" customFormat="1" ht="15" customHeight="1" x14ac:dyDescent="0.25"/>
    <row r="240" customFormat="1" ht="15" customHeight="1" x14ac:dyDescent="0.25"/>
    <row r="241" customFormat="1" ht="15" customHeight="1" x14ac:dyDescent="0.25"/>
    <row r="242" customFormat="1" ht="15" customHeight="1" x14ac:dyDescent="0.25"/>
    <row r="243" customFormat="1" ht="15" customHeight="1" x14ac:dyDescent="0.25"/>
    <row r="244" customFormat="1" ht="15" customHeight="1" x14ac:dyDescent="0.25"/>
    <row r="245" customFormat="1" ht="15" customHeight="1" x14ac:dyDescent="0.25"/>
    <row r="246" customFormat="1" ht="15" customHeight="1" x14ac:dyDescent="0.25"/>
    <row r="247" customFormat="1" ht="15" customHeight="1" x14ac:dyDescent="0.25"/>
    <row r="248" customFormat="1" ht="15" customHeight="1" x14ac:dyDescent="0.25"/>
    <row r="249" customFormat="1" ht="15" customHeight="1" x14ac:dyDescent="0.25"/>
    <row r="250" customFormat="1" ht="15" customHeight="1" x14ac:dyDescent="0.25"/>
    <row r="251" customFormat="1" ht="15" customHeight="1" x14ac:dyDescent="0.25"/>
    <row r="252" customFormat="1" ht="15" customHeight="1" x14ac:dyDescent="0.25"/>
    <row r="253" customFormat="1" ht="15" customHeight="1" x14ac:dyDescent="0.25"/>
    <row r="254" customFormat="1" ht="15" customHeight="1" x14ac:dyDescent="0.25"/>
    <row r="255" customFormat="1" ht="15" customHeight="1" x14ac:dyDescent="0.25"/>
    <row r="256" customFormat="1" ht="15" customHeight="1" x14ac:dyDescent="0.25"/>
    <row r="257" customFormat="1" ht="15" customHeight="1" x14ac:dyDescent="0.25"/>
    <row r="258" customFormat="1" ht="15" customHeight="1" x14ac:dyDescent="0.25"/>
    <row r="259" customFormat="1" ht="15" customHeight="1" x14ac:dyDescent="0.25"/>
    <row r="260" customFormat="1" ht="15" customHeight="1" x14ac:dyDescent="0.25"/>
    <row r="261" customFormat="1" ht="15" customHeight="1" x14ac:dyDescent="0.25"/>
    <row r="262" customFormat="1" ht="15" customHeight="1" x14ac:dyDescent="0.25"/>
    <row r="263" customFormat="1" ht="15" customHeight="1" x14ac:dyDescent="0.25"/>
    <row r="264" customFormat="1" ht="15" customHeight="1" x14ac:dyDescent="0.25"/>
    <row r="265" customFormat="1" ht="15" customHeight="1" x14ac:dyDescent="0.25"/>
    <row r="266" customFormat="1" ht="15" customHeight="1" x14ac:dyDescent="0.25"/>
    <row r="267" customFormat="1" ht="15" customHeight="1" x14ac:dyDescent="0.25"/>
    <row r="268" customFormat="1" ht="15" customHeight="1" x14ac:dyDescent="0.25"/>
    <row r="269" customFormat="1" ht="15" customHeight="1" x14ac:dyDescent="0.25"/>
    <row r="270" customFormat="1" ht="15" customHeight="1" x14ac:dyDescent="0.25"/>
    <row r="271" customFormat="1" ht="15" customHeight="1" x14ac:dyDescent="0.25"/>
    <row r="272" customFormat="1" ht="15" customHeight="1" x14ac:dyDescent="0.25"/>
    <row r="273" customFormat="1" ht="15" customHeight="1" x14ac:dyDescent="0.25"/>
    <row r="274" customFormat="1" ht="15" customHeight="1" x14ac:dyDescent="0.25"/>
    <row r="275" customFormat="1" ht="15" customHeight="1" x14ac:dyDescent="0.25"/>
    <row r="276" customFormat="1" ht="15" customHeight="1" x14ac:dyDescent="0.25"/>
    <row r="277" customFormat="1" ht="15" customHeight="1" x14ac:dyDescent="0.25"/>
    <row r="278" customFormat="1" ht="15" customHeight="1" x14ac:dyDescent="0.25"/>
    <row r="279" customFormat="1" ht="15" customHeight="1" x14ac:dyDescent="0.25"/>
    <row r="280" customFormat="1" ht="15" customHeight="1" x14ac:dyDescent="0.25"/>
    <row r="281" customFormat="1" ht="15" customHeight="1" x14ac:dyDescent="0.25"/>
    <row r="282" customFormat="1" ht="15" customHeight="1" x14ac:dyDescent="0.25"/>
    <row r="283" customFormat="1" ht="15" customHeight="1" x14ac:dyDescent="0.25"/>
    <row r="284" customFormat="1" ht="15" customHeight="1" x14ac:dyDescent="0.25"/>
    <row r="285" customFormat="1" ht="15" customHeight="1" x14ac:dyDescent="0.25"/>
    <row r="286" customFormat="1" ht="15" customHeight="1" x14ac:dyDescent="0.25"/>
    <row r="287" customFormat="1" ht="15" customHeight="1" x14ac:dyDescent="0.25"/>
    <row r="288" customFormat="1" ht="15" customHeight="1" x14ac:dyDescent="0.25"/>
    <row r="289" customFormat="1" ht="15" customHeight="1" x14ac:dyDescent="0.25"/>
    <row r="290" customFormat="1" ht="15" customHeight="1" x14ac:dyDescent="0.25"/>
    <row r="291" customFormat="1" ht="15" customHeight="1" x14ac:dyDescent="0.25"/>
    <row r="292" customFormat="1" ht="15" customHeight="1" x14ac:dyDescent="0.25"/>
    <row r="293" customFormat="1" ht="15" customHeight="1" x14ac:dyDescent="0.25"/>
    <row r="294" customFormat="1" ht="15" customHeight="1" x14ac:dyDescent="0.25"/>
    <row r="295" customFormat="1" ht="15" customHeight="1" x14ac:dyDescent="0.25"/>
    <row r="296" customFormat="1" ht="15" customHeight="1" x14ac:dyDescent="0.25"/>
    <row r="297" customFormat="1" ht="15" customHeight="1" x14ac:dyDescent="0.25"/>
    <row r="298" customFormat="1" ht="15" customHeight="1" x14ac:dyDescent="0.25"/>
    <row r="299" customFormat="1" ht="15" customHeight="1" x14ac:dyDescent="0.25"/>
    <row r="300" customFormat="1" ht="15" customHeight="1" x14ac:dyDescent="0.25"/>
    <row r="301" customFormat="1" ht="15" customHeight="1" x14ac:dyDescent="0.25"/>
    <row r="302" customFormat="1" ht="15" customHeight="1" x14ac:dyDescent="0.25"/>
    <row r="303" customFormat="1" ht="15" customHeight="1" x14ac:dyDescent="0.25"/>
    <row r="304" customFormat="1" ht="15" customHeight="1" x14ac:dyDescent="0.25"/>
    <row r="305" customFormat="1" ht="15" customHeight="1" x14ac:dyDescent="0.25"/>
    <row r="306" customFormat="1" ht="15" customHeight="1" x14ac:dyDescent="0.25"/>
    <row r="307" customFormat="1" ht="15" customHeight="1" x14ac:dyDescent="0.25"/>
    <row r="308" customFormat="1" ht="15" customHeight="1" x14ac:dyDescent="0.25"/>
    <row r="309" customFormat="1" ht="15" customHeight="1" x14ac:dyDescent="0.25"/>
    <row r="310" customFormat="1" ht="15" customHeight="1" x14ac:dyDescent="0.25"/>
    <row r="311" customFormat="1" ht="15" customHeight="1" x14ac:dyDescent="0.25"/>
    <row r="312" customFormat="1" ht="15" customHeight="1" x14ac:dyDescent="0.25"/>
    <row r="313" customFormat="1" ht="15" customHeight="1" x14ac:dyDescent="0.25"/>
    <row r="314" customFormat="1" ht="15" customHeight="1" x14ac:dyDescent="0.25"/>
    <row r="315" customFormat="1" ht="15" customHeight="1" x14ac:dyDescent="0.25"/>
    <row r="316" customFormat="1" ht="15" customHeight="1" x14ac:dyDescent="0.25"/>
    <row r="317" customFormat="1" ht="15" customHeight="1" x14ac:dyDescent="0.25"/>
    <row r="318" customFormat="1" ht="15" customHeight="1" x14ac:dyDescent="0.25"/>
    <row r="319" customFormat="1" ht="15" customHeight="1" x14ac:dyDescent="0.25"/>
    <row r="320" customFormat="1" ht="15" customHeight="1" x14ac:dyDescent="0.25"/>
    <row r="321" customFormat="1" ht="15" customHeight="1" x14ac:dyDescent="0.25"/>
    <row r="322" customFormat="1" ht="15" customHeight="1" x14ac:dyDescent="0.25"/>
    <row r="323" customFormat="1" ht="15" customHeight="1" x14ac:dyDescent="0.25"/>
    <row r="324" customFormat="1" ht="15" customHeight="1" x14ac:dyDescent="0.25"/>
    <row r="325" customFormat="1" ht="15" customHeight="1" x14ac:dyDescent="0.25"/>
    <row r="326" customFormat="1" ht="15" customHeight="1" x14ac:dyDescent="0.25"/>
    <row r="327" customFormat="1" ht="15" customHeight="1" x14ac:dyDescent="0.25"/>
    <row r="328" customFormat="1" ht="15" customHeight="1" x14ac:dyDescent="0.25"/>
    <row r="329" customFormat="1" ht="15" customHeight="1" x14ac:dyDescent="0.25"/>
    <row r="330" customFormat="1" ht="15" customHeight="1" x14ac:dyDescent="0.25"/>
    <row r="331" customFormat="1" ht="15" customHeight="1" x14ac:dyDescent="0.25"/>
    <row r="332" customFormat="1" ht="15" customHeight="1" x14ac:dyDescent="0.25"/>
    <row r="333" customFormat="1" ht="15" customHeight="1" x14ac:dyDescent="0.25"/>
    <row r="334" customFormat="1" ht="15" customHeight="1" x14ac:dyDescent="0.25"/>
    <row r="335" customFormat="1" ht="15" customHeight="1" x14ac:dyDescent="0.25"/>
    <row r="336" customFormat="1" ht="15" customHeight="1" x14ac:dyDescent="0.25"/>
    <row r="337" customFormat="1" ht="15" customHeight="1" x14ac:dyDescent="0.25"/>
    <row r="338" customFormat="1" ht="15" customHeight="1" x14ac:dyDescent="0.25"/>
    <row r="339" customFormat="1" ht="15" customHeight="1" x14ac:dyDescent="0.25"/>
    <row r="340" customFormat="1" ht="15" customHeight="1" x14ac:dyDescent="0.25"/>
    <row r="341" customFormat="1" ht="15" customHeight="1" x14ac:dyDescent="0.25"/>
    <row r="342" customFormat="1" ht="15" customHeight="1" x14ac:dyDescent="0.25"/>
    <row r="343" customFormat="1" ht="15" customHeight="1" x14ac:dyDescent="0.25"/>
    <row r="344" customFormat="1" ht="15" customHeight="1" x14ac:dyDescent="0.25"/>
    <row r="345" customFormat="1" ht="15" customHeight="1" x14ac:dyDescent="0.25"/>
    <row r="346" customFormat="1" ht="15" customHeight="1" x14ac:dyDescent="0.25"/>
    <row r="347" customFormat="1" ht="15" customHeight="1" x14ac:dyDescent="0.25"/>
    <row r="348" customFormat="1" ht="15" customHeight="1" x14ac:dyDescent="0.25"/>
    <row r="349" customFormat="1" ht="15" customHeight="1" x14ac:dyDescent="0.25"/>
    <row r="350" customFormat="1" ht="15" customHeight="1" x14ac:dyDescent="0.25"/>
    <row r="351" customFormat="1" ht="15" customHeight="1" x14ac:dyDescent="0.25"/>
    <row r="352" customFormat="1" ht="15" customHeight="1" x14ac:dyDescent="0.25"/>
    <row r="353" customFormat="1" ht="15" customHeight="1" x14ac:dyDescent="0.25"/>
    <row r="354" customFormat="1" ht="15" customHeight="1" x14ac:dyDescent="0.25"/>
    <row r="355" customFormat="1" ht="15" customHeight="1" x14ac:dyDescent="0.25"/>
    <row r="356" customFormat="1" ht="15" customHeight="1" x14ac:dyDescent="0.25"/>
    <row r="357" customFormat="1" ht="15" customHeight="1" x14ac:dyDescent="0.25"/>
    <row r="358" customFormat="1" ht="15" customHeight="1" x14ac:dyDescent="0.25"/>
    <row r="359" customFormat="1" ht="15" customHeight="1" x14ac:dyDescent="0.25"/>
    <row r="360" customFormat="1" ht="15" customHeight="1" x14ac:dyDescent="0.25"/>
    <row r="361" customFormat="1" ht="15" customHeight="1" x14ac:dyDescent="0.25"/>
    <row r="362" customFormat="1" ht="15" customHeight="1" x14ac:dyDescent="0.25"/>
    <row r="363" customFormat="1" ht="15" customHeight="1" x14ac:dyDescent="0.25"/>
    <row r="364" customFormat="1" ht="15" customHeight="1" x14ac:dyDescent="0.25"/>
    <row r="365" customFormat="1" ht="15" customHeight="1" x14ac:dyDescent="0.25"/>
    <row r="366" customFormat="1" ht="15" customHeight="1" x14ac:dyDescent="0.25"/>
    <row r="367" customFormat="1" ht="15" customHeight="1" x14ac:dyDescent="0.25"/>
    <row r="368" customFormat="1" ht="15" customHeight="1" x14ac:dyDescent="0.25"/>
    <row r="369" customFormat="1" ht="15" customHeight="1" x14ac:dyDescent="0.25"/>
    <row r="370" customFormat="1" ht="15" customHeight="1" x14ac:dyDescent="0.25"/>
    <row r="371" customFormat="1" ht="15" customHeight="1" x14ac:dyDescent="0.25"/>
    <row r="372" customFormat="1" ht="15" customHeight="1" x14ac:dyDescent="0.25"/>
    <row r="373" customFormat="1" ht="15" customHeight="1" x14ac:dyDescent="0.25"/>
    <row r="374" customFormat="1" ht="15" customHeight="1" x14ac:dyDescent="0.25"/>
    <row r="375" customFormat="1" ht="15" customHeight="1" x14ac:dyDescent="0.25"/>
    <row r="376" customFormat="1" ht="15" customHeight="1" x14ac:dyDescent="0.25"/>
    <row r="377" customFormat="1" ht="15" customHeight="1" x14ac:dyDescent="0.25"/>
    <row r="378" customFormat="1" ht="15" customHeight="1" x14ac:dyDescent="0.25"/>
    <row r="379" customFormat="1" ht="15" customHeight="1" x14ac:dyDescent="0.25"/>
    <row r="380" customFormat="1" ht="15" customHeight="1" x14ac:dyDescent="0.25"/>
    <row r="381" customFormat="1" ht="15" customHeight="1" x14ac:dyDescent="0.25"/>
    <row r="382" customFormat="1" ht="15" customHeight="1" x14ac:dyDescent="0.25"/>
    <row r="383" customFormat="1" ht="15" customHeight="1" x14ac:dyDescent="0.25"/>
    <row r="384" customFormat="1" ht="15" customHeight="1" x14ac:dyDescent="0.25"/>
    <row r="385" customFormat="1" ht="15" customHeight="1" x14ac:dyDescent="0.25"/>
    <row r="386" customFormat="1" ht="15" customHeight="1" x14ac:dyDescent="0.25"/>
    <row r="387" customFormat="1" ht="15" customHeight="1" x14ac:dyDescent="0.25"/>
    <row r="388" customFormat="1" ht="15" customHeight="1" x14ac:dyDescent="0.25"/>
    <row r="389" customFormat="1" ht="15" customHeight="1" x14ac:dyDescent="0.25"/>
    <row r="390" customFormat="1" ht="15" customHeight="1" x14ac:dyDescent="0.25"/>
    <row r="391" customFormat="1" ht="15" customHeight="1" x14ac:dyDescent="0.25"/>
    <row r="392" customFormat="1" ht="15" customHeight="1" x14ac:dyDescent="0.25"/>
    <row r="393" customFormat="1" ht="15" customHeight="1" x14ac:dyDescent="0.25"/>
    <row r="394" customFormat="1" ht="15" customHeight="1" x14ac:dyDescent="0.25"/>
    <row r="395" customFormat="1" ht="15" customHeight="1" x14ac:dyDescent="0.25"/>
    <row r="396" customFormat="1" ht="15" customHeight="1" x14ac:dyDescent="0.25"/>
    <row r="397" customFormat="1" ht="15" customHeight="1" x14ac:dyDescent="0.25"/>
    <row r="398" customFormat="1" ht="15" customHeight="1" x14ac:dyDescent="0.25"/>
    <row r="399" customFormat="1" ht="15" customHeight="1" x14ac:dyDescent="0.25"/>
    <row r="400" customFormat="1" ht="15" customHeight="1" x14ac:dyDescent="0.25"/>
    <row r="401" customFormat="1" ht="15" customHeight="1" x14ac:dyDescent="0.25"/>
    <row r="402" customFormat="1" ht="15" customHeight="1" x14ac:dyDescent="0.25"/>
    <row r="403" customFormat="1" ht="15" customHeight="1" x14ac:dyDescent="0.25"/>
    <row r="404" customFormat="1" ht="15" customHeight="1" x14ac:dyDescent="0.25"/>
    <row r="405" customFormat="1" ht="15" customHeight="1" x14ac:dyDescent="0.25"/>
    <row r="406" customFormat="1" ht="15" customHeight="1" x14ac:dyDescent="0.25"/>
    <row r="407" customFormat="1" ht="15" customHeight="1" x14ac:dyDescent="0.25"/>
    <row r="408" customFormat="1" ht="15" customHeight="1" x14ac:dyDescent="0.25"/>
    <row r="409" customFormat="1" ht="15" customHeight="1" x14ac:dyDescent="0.25"/>
    <row r="410" customFormat="1" ht="15" customHeight="1" x14ac:dyDescent="0.25"/>
    <row r="411" customFormat="1" ht="15" customHeight="1" x14ac:dyDescent="0.25"/>
    <row r="412" customFormat="1" ht="15" customHeight="1" x14ac:dyDescent="0.25"/>
    <row r="413" customFormat="1" ht="15" customHeight="1" x14ac:dyDescent="0.25"/>
    <row r="414" customFormat="1" ht="15" customHeight="1" x14ac:dyDescent="0.25"/>
    <row r="415" customFormat="1" ht="15" customHeight="1" x14ac:dyDescent="0.25"/>
    <row r="416" customFormat="1" ht="15" customHeight="1" x14ac:dyDescent="0.25"/>
    <row r="417" customFormat="1" ht="15" customHeight="1" x14ac:dyDescent="0.25"/>
    <row r="418" customFormat="1" ht="15" customHeight="1" x14ac:dyDescent="0.25"/>
    <row r="419" customFormat="1" ht="15" customHeight="1" x14ac:dyDescent="0.25"/>
    <row r="420" customFormat="1" ht="15" customHeight="1" x14ac:dyDescent="0.25"/>
    <row r="421" customFormat="1" ht="15" customHeight="1" x14ac:dyDescent="0.25"/>
    <row r="422" customFormat="1" ht="15" customHeight="1" x14ac:dyDescent="0.25"/>
    <row r="423" customFormat="1" ht="15" customHeight="1" x14ac:dyDescent="0.25"/>
    <row r="424" customFormat="1" ht="15" customHeight="1" x14ac:dyDescent="0.25"/>
    <row r="425" customFormat="1" ht="15" customHeight="1" x14ac:dyDescent="0.25"/>
    <row r="426" customFormat="1" ht="15" customHeight="1" x14ac:dyDescent="0.25"/>
    <row r="427" customFormat="1" ht="15" customHeight="1" x14ac:dyDescent="0.25"/>
    <row r="428" customFormat="1" ht="15" customHeight="1" x14ac:dyDescent="0.25"/>
    <row r="429" customFormat="1" ht="15" customHeight="1" x14ac:dyDescent="0.25"/>
    <row r="430" customFormat="1" ht="15" customHeight="1" x14ac:dyDescent="0.25"/>
    <row r="431" customFormat="1" ht="15" customHeight="1" x14ac:dyDescent="0.25"/>
    <row r="432" customFormat="1" ht="15" customHeight="1" x14ac:dyDescent="0.25"/>
    <row r="433" customFormat="1" ht="15" customHeight="1" x14ac:dyDescent="0.25"/>
    <row r="434" customFormat="1" ht="15" customHeight="1" x14ac:dyDescent="0.25"/>
    <row r="435" customFormat="1" ht="15" customHeight="1" x14ac:dyDescent="0.25"/>
    <row r="436" customFormat="1" ht="15" customHeight="1" x14ac:dyDescent="0.25"/>
    <row r="437" customFormat="1" ht="15" customHeight="1" x14ac:dyDescent="0.25"/>
    <row r="438" customFormat="1" ht="15" customHeight="1" x14ac:dyDescent="0.25"/>
    <row r="439" customFormat="1" ht="15" customHeight="1" x14ac:dyDescent="0.25"/>
    <row r="440" customFormat="1" ht="15" customHeight="1" x14ac:dyDescent="0.25"/>
    <row r="441" customFormat="1" ht="15" customHeight="1" x14ac:dyDescent="0.25"/>
    <row r="442" customFormat="1" ht="15" customHeight="1" x14ac:dyDescent="0.25"/>
    <row r="443" customFormat="1" ht="15" customHeight="1" x14ac:dyDescent="0.25"/>
    <row r="444" customFormat="1" ht="15" customHeight="1" x14ac:dyDescent="0.25"/>
    <row r="445" customFormat="1" ht="15" customHeight="1" x14ac:dyDescent="0.25"/>
    <row r="446" customFormat="1" ht="15" customHeight="1" x14ac:dyDescent="0.25"/>
    <row r="447" customFormat="1" ht="15" customHeight="1" x14ac:dyDescent="0.25"/>
    <row r="448" customFormat="1" ht="15" customHeight="1" x14ac:dyDescent="0.25"/>
    <row r="449" customFormat="1" ht="15" customHeight="1" x14ac:dyDescent="0.25"/>
    <row r="450" customFormat="1" ht="15" customHeight="1" x14ac:dyDescent="0.25"/>
    <row r="451" customFormat="1" ht="15" customHeight="1" x14ac:dyDescent="0.25"/>
    <row r="452" customFormat="1" ht="15" customHeight="1" x14ac:dyDescent="0.25"/>
    <row r="453" customFormat="1" ht="15" customHeight="1" x14ac:dyDescent="0.25"/>
    <row r="454" customFormat="1" ht="15" customHeight="1" x14ac:dyDescent="0.25"/>
    <row r="455" customFormat="1" ht="15" customHeight="1" x14ac:dyDescent="0.25"/>
    <row r="456" customFormat="1" ht="15" customHeight="1" x14ac:dyDescent="0.25"/>
    <row r="457" customFormat="1" ht="15" customHeight="1" x14ac:dyDescent="0.25"/>
    <row r="458" customFormat="1" ht="15" customHeight="1" x14ac:dyDescent="0.25"/>
    <row r="459" customFormat="1" ht="15" customHeight="1" x14ac:dyDescent="0.25"/>
    <row r="460" customFormat="1" ht="15" customHeight="1" x14ac:dyDescent="0.25"/>
    <row r="461" customFormat="1" ht="15" customHeight="1" x14ac:dyDescent="0.25"/>
    <row r="462" customFormat="1" ht="15" customHeight="1" x14ac:dyDescent="0.25"/>
    <row r="463" customFormat="1" ht="15" customHeight="1" x14ac:dyDescent="0.25"/>
    <row r="464" customFormat="1" ht="15" customHeight="1" x14ac:dyDescent="0.25"/>
    <row r="465" customFormat="1" ht="15" customHeight="1" x14ac:dyDescent="0.25"/>
    <row r="466" customFormat="1" ht="15" customHeight="1" x14ac:dyDescent="0.25"/>
    <row r="467" customFormat="1" ht="15" customHeight="1" x14ac:dyDescent="0.25"/>
    <row r="468" customFormat="1" ht="15" customHeight="1" x14ac:dyDescent="0.25"/>
    <row r="469" customFormat="1" ht="15" customHeight="1" x14ac:dyDescent="0.25"/>
    <row r="470" customFormat="1" ht="15" customHeight="1" x14ac:dyDescent="0.25"/>
    <row r="471" customFormat="1" ht="15" customHeight="1" x14ac:dyDescent="0.25"/>
    <row r="472" customFormat="1" ht="15" customHeight="1" x14ac:dyDescent="0.25"/>
    <row r="473" customFormat="1" ht="15" customHeight="1" x14ac:dyDescent="0.25"/>
    <row r="474" customFormat="1" ht="15" customHeight="1" x14ac:dyDescent="0.25"/>
    <row r="475" customFormat="1" ht="15" customHeight="1" x14ac:dyDescent="0.25"/>
    <row r="476" customFormat="1" ht="15" customHeight="1" x14ac:dyDescent="0.25"/>
    <row r="477" customFormat="1" ht="15" customHeight="1" x14ac:dyDescent="0.25"/>
    <row r="478" customFormat="1" ht="15" customHeight="1" x14ac:dyDescent="0.25"/>
    <row r="479" customFormat="1" ht="15" customHeight="1" x14ac:dyDescent="0.25"/>
    <row r="480" customFormat="1" ht="15" customHeight="1" x14ac:dyDescent="0.25"/>
    <row r="481" customFormat="1" ht="15" customHeight="1" x14ac:dyDescent="0.25"/>
    <row r="482" customFormat="1" ht="15" customHeight="1" x14ac:dyDescent="0.25"/>
    <row r="483" customFormat="1" ht="15" customHeight="1" x14ac:dyDescent="0.25"/>
    <row r="484" customFormat="1" ht="15" customHeight="1" x14ac:dyDescent="0.25"/>
    <row r="485" customFormat="1" ht="15" customHeight="1" x14ac:dyDescent="0.25"/>
    <row r="486" customFormat="1" ht="15" customHeight="1" x14ac:dyDescent="0.25"/>
    <row r="487" customFormat="1" ht="15" customHeight="1" x14ac:dyDescent="0.25"/>
    <row r="488" customFormat="1" ht="15" customHeight="1" x14ac:dyDescent="0.25"/>
    <row r="489" customFormat="1" ht="15" customHeight="1" x14ac:dyDescent="0.25"/>
    <row r="490" customFormat="1" ht="15" customHeight="1" x14ac:dyDescent="0.25"/>
    <row r="491" customFormat="1" ht="15" customHeight="1" x14ac:dyDescent="0.25"/>
    <row r="492" customFormat="1" ht="15" customHeight="1" x14ac:dyDescent="0.25"/>
    <row r="493" customFormat="1" ht="15" customHeight="1" x14ac:dyDescent="0.25"/>
    <row r="494" customFormat="1" ht="15" customHeight="1" x14ac:dyDescent="0.25"/>
    <row r="495" customFormat="1" ht="15" customHeight="1" x14ac:dyDescent="0.25"/>
    <row r="496" customFormat="1" ht="15" customHeight="1" x14ac:dyDescent="0.25"/>
    <row r="497" customFormat="1" ht="15" customHeight="1" x14ac:dyDescent="0.25"/>
    <row r="498" customFormat="1" ht="15" customHeight="1" x14ac:dyDescent="0.25"/>
    <row r="499" customFormat="1" ht="15" customHeight="1" x14ac:dyDescent="0.25"/>
    <row r="500" customFormat="1" ht="15" customHeight="1" x14ac:dyDescent="0.25"/>
    <row r="501" customFormat="1" ht="15" customHeight="1" x14ac:dyDescent="0.25"/>
    <row r="502" customFormat="1" ht="15" customHeight="1" x14ac:dyDescent="0.25"/>
    <row r="503" customFormat="1" ht="15" customHeight="1" x14ac:dyDescent="0.25"/>
    <row r="504" customFormat="1" ht="15" customHeight="1" x14ac:dyDescent="0.25"/>
    <row r="505" customFormat="1" ht="15" customHeight="1" x14ac:dyDescent="0.25"/>
    <row r="506" customFormat="1" ht="15" customHeight="1" x14ac:dyDescent="0.25"/>
    <row r="507" customFormat="1" ht="15" customHeight="1" x14ac:dyDescent="0.25"/>
    <row r="508" customFormat="1" ht="15" customHeight="1" x14ac:dyDescent="0.25"/>
    <row r="509" customFormat="1" ht="15" customHeight="1" x14ac:dyDescent="0.25"/>
    <row r="510" customFormat="1" ht="15" customHeight="1" x14ac:dyDescent="0.25"/>
    <row r="511" customFormat="1" ht="15" customHeight="1" x14ac:dyDescent="0.25"/>
    <row r="512" customFormat="1" ht="15" customHeight="1" x14ac:dyDescent="0.25"/>
    <row r="513" customFormat="1" ht="15" customHeight="1" x14ac:dyDescent="0.25"/>
    <row r="514" customFormat="1" ht="15" customHeight="1" x14ac:dyDescent="0.25"/>
    <row r="515" customFormat="1" ht="15" customHeight="1" x14ac:dyDescent="0.25"/>
    <row r="516" customFormat="1" ht="15" customHeight="1" x14ac:dyDescent="0.25"/>
    <row r="517" customFormat="1" ht="15" customHeight="1" x14ac:dyDescent="0.25"/>
    <row r="518" customFormat="1" ht="15" customHeight="1" x14ac:dyDescent="0.25"/>
    <row r="519" customFormat="1" ht="15" customHeight="1" x14ac:dyDescent="0.25"/>
    <row r="520" customFormat="1" ht="15" customHeight="1" x14ac:dyDescent="0.25"/>
    <row r="521" customFormat="1" ht="15" customHeight="1" x14ac:dyDescent="0.25"/>
    <row r="522" customFormat="1" ht="15" customHeight="1" x14ac:dyDescent="0.25"/>
    <row r="523" customFormat="1" ht="15" customHeight="1" x14ac:dyDescent="0.25"/>
    <row r="524" customFormat="1" ht="15" customHeight="1" x14ac:dyDescent="0.25"/>
    <row r="525" customFormat="1" ht="15" customHeight="1" x14ac:dyDescent="0.25"/>
    <row r="526" customFormat="1" ht="15" customHeight="1" x14ac:dyDescent="0.25"/>
    <row r="527" customFormat="1" ht="15" customHeight="1" x14ac:dyDescent="0.25"/>
    <row r="528" customFormat="1" ht="15" customHeight="1" x14ac:dyDescent="0.25"/>
    <row r="529" customFormat="1" ht="15" customHeight="1" x14ac:dyDescent="0.25"/>
    <row r="530" customFormat="1" ht="15" customHeight="1" x14ac:dyDescent="0.25"/>
    <row r="531" customFormat="1" ht="15" customHeight="1" x14ac:dyDescent="0.25"/>
    <row r="532" customFormat="1" ht="15" customHeight="1" x14ac:dyDescent="0.25"/>
    <row r="533" customFormat="1" ht="15" customHeight="1" x14ac:dyDescent="0.25"/>
    <row r="534" customFormat="1" ht="15" customHeight="1" x14ac:dyDescent="0.25"/>
    <row r="535" customFormat="1" ht="15" customHeight="1" x14ac:dyDescent="0.25"/>
    <row r="536" customFormat="1" ht="15" customHeight="1" x14ac:dyDescent="0.25"/>
    <row r="537" customFormat="1" ht="15" customHeight="1" x14ac:dyDescent="0.25"/>
    <row r="538" customFormat="1" ht="15" customHeight="1" x14ac:dyDescent="0.25"/>
    <row r="539" customFormat="1" ht="15" customHeight="1" x14ac:dyDescent="0.25"/>
    <row r="540" customFormat="1" ht="15" customHeight="1" x14ac:dyDescent="0.25"/>
    <row r="541" customFormat="1" ht="15" customHeight="1" x14ac:dyDescent="0.25"/>
    <row r="542" customFormat="1" ht="15" customHeight="1" x14ac:dyDescent="0.25"/>
    <row r="543" customFormat="1" ht="15" customHeight="1" x14ac:dyDescent="0.25"/>
    <row r="544" customFormat="1" ht="15" customHeight="1" x14ac:dyDescent="0.25"/>
    <row r="545" customFormat="1" ht="15" customHeight="1" x14ac:dyDescent="0.25"/>
    <row r="546" customFormat="1" ht="15" customHeight="1" x14ac:dyDescent="0.25"/>
    <row r="547" customFormat="1" ht="15" customHeight="1" x14ac:dyDescent="0.25"/>
    <row r="548" customFormat="1" ht="15" customHeight="1" x14ac:dyDescent="0.25"/>
    <row r="549" customFormat="1" ht="15" customHeight="1" x14ac:dyDescent="0.25"/>
    <row r="550" customFormat="1" ht="15" customHeight="1" x14ac:dyDescent="0.25"/>
    <row r="551" customFormat="1" ht="15" customHeight="1" x14ac:dyDescent="0.25"/>
    <row r="552" customFormat="1" ht="15" customHeight="1" x14ac:dyDescent="0.25"/>
    <row r="553" customFormat="1" ht="15" customHeight="1" x14ac:dyDescent="0.25"/>
    <row r="554" customFormat="1" ht="15" customHeight="1" x14ac:dyDescent="0.25"/>
    <row r="555" customFormat="1" ht="15" customHeight="1" x14ac:dyDescent="0.25"/>
    <row r="556" customFormat="1" ht="15" customHeight="1" x14ac:dyDescent="0.25"/>
    <row r="557" customFormat="1" ht="15" customHeight="1" x14ac:dyDescent="0.25"/>
    <row r="558" customFormat="1" ht="15" customHeight="1" x14ac:dyDescent="0.25"/>
    <row r="559" customFormat="1" ht="15" customHeight="1" x14ac:dyDescent="0.25"/>
    <row r="560" customFormat="1" ht="15" customHeight="1" x14ac:dyDescent="0.25"/>
    <row r="561" customFormat="1" ht="15" customHeight="1" x14ac:dyDescent="0.25"/>
    <row r="562" customFormat="1" ht="15" customHeight="1" x14ac:dyDescent="0.25"/>
    <row r="563" customFormat="1" ht="15" customHeight="1" x14ac:dyDescent="0.25"/>
    <row r="564" customFormat="1" ht="15" customHeight="1" x14ac:dyDescent="0.25"/>
    <row r="565" customFormat="1" ht="15" customHeight="1" x14ac:dyDescent="0.25"/>
    <row r="566" customFormat="1" ht="15" customHeight="1" x14ac:dyDescent="0.25"/>
    <row r="567" customFormat="1" ht="15" customHeight="1" x14ac:dyDescent="0.25"/>
    <row r="568" customFormat="1" ht="15" customHeight="1" x14ac:dyDescent="0.25"/>
    <row r="569" customFormat="1" ht="15" customHeight="1" x14ac:dyDescent="0.25"/>
    <row r="570" customFormat="1" ht="15" customHeight="1" x14ac:dyDescent="0.25"/>
    <row r="571" customFormat="1" ht="15" customHeight="1" x14ac:dyDescent="0.25"/>
    <row r="572" customFormat="1" ht="15" customHeight="1" x14ac:dyDescent="0.25"/>
    <row r="573" customFormat="1" ht="15" customHeight="1" x14ac:dyDescent="0.25"/>
    <row r="574" customFormat="1" ht="15" customHeight="1" x14ac:dyDescent="0.25"/>
    <row r="575" customFormat="1" ht="15" customHeight="1" x14ac:dyDescent="0.25"/>
    <row r="576" customFormat="1" ht="15" customHeight="1" x14ac:dyDescent="0.25"/>
    <row r="577" customFormat="1" ht="15" customHeight="1" x14ac:dyDescent="0.25"/>
    <row r="578" customFormat="1" ht="15" customHeight="1" x14ac:dyDescent="0.25"/>
    <row r="579" customFormat="1" ht="15" customHeight="1" x14ac:dyDescent="0.25"/>
    <row r="580" customFormat="1" ht="15" customHeight="1" x14ac:dyDescent="0.25"/>
    <row r="581" customFormat="1" ht="15" customHeight="1" x14ac:dyDescent="0.25"/>
    <row r="582" customFormat="1" ht="15" customHeight="1" x14ac:dyDescent="0.25"/>
    <row r="583" customFormat="1" ht="15" customHeight="1" x14ac:dyDescent="0.25"/>
    <row r="584" customFormat="1" ht="15" customHeight="1" x14ac:dyDescent="0.25"/>
    <row r="585" customFormat="1" ht="15" customHeight="1" x14ac:dyDescent="0.25"/>
    <row r="586" customFormat="1" ht="15" customHeight="1" x14ac:dyDescent="0.25"/>
    <row r="587" customFormat="1" ht="15" customHeight="1" x14ac:dyDescent="0.25"/>
    <row r="588" customFormat="1" ht="15" customHeight="1" x14ac:dyDescent="0.25"/>
    <row r="589" customFormat="1" ht="15" customHeight="1" x14ac:dyDescent="0.25"/>
    <row r="590" customFormat="1" ht="15" customHeight="1" x14ac:dyDescent="0.25"/>
    <row r="591" customFormat="1" ht="15" customHeight="1" x14ac:dyDescent="0.25"/>
    <row r="592" customFormat="1" ht="15" customHeight="1" x14ac:dyDescent="0.25"/>
    <row r="593" customFormat="1" ht="15" customHeight="1" x14ac:dyDescent="0.25"/>
    <row r="594" customFormat="1" ht="15" customHeight="1" x14ac:dyDescent="0.25"/>
    <row r="595" customFormat="1" ht="15" customHeight="1" x14ac:dyDescent="0.25"/>
    <row r="596" customFormat="1" ht="15" customHeight="1" x14ac:dyDescent="0.25"/>
    <row r="597" customFormat="1" ht="15" customHeight="1" x14ac:dyDescent="0.25"/>
    <row r="598" customFormat="1" ht="15" customHeight="1" x14ac:dyDescent="0.25"/>
    <row r="599" customFormat="1" ht="15" customHeight="1" x14ac:dyDescent="0.25"/>
    <row r="600" customFormat="1" ht="15" customHeight="1" x14ac:dyDescent="0.25"/>
    <row r="601" customFormat="1" ht="15" customHeight="1" x14ac:dyDescent="0.25"/>
    <row r="602" customFormat="1" ht="15" customHeight="1" x14ac:dyDescent="0.25"/>
    <row r="603" customFormat="1" ht="15" customHeight="1" x14ac:dyDescent="0.25"/>
    <row r="604" customFormat="1" ht="15" customHeight="1" x14ac:dyDescent="0.25"/>
    <row r="605" customFormat="1" ht="15" customHeight="1" x14ac:dyDescent="0.25"/>
    <row r="606" customFormat="1" ht="15" customHeight="1" x14ac:dyDescent="0.25"/>
    <row r="607" customFormat="1" ht="15" customHeight="1" x14ac:dyDescent="0.25"/>
    <row r="608" customFormat="1" ht="15" customHeight="1" x14ac:dyDescent="0.25"/>
    <row r="609" customFormat="1" ht="15" customHeight="1" x14ac:dyDescent="0.25"/>
    <row r="610" customFormat="1" ht="15" customHeight="1" x14ac:dyDescent="0.25"/>
    <row r="611" customFormat="1" ht="15" customHeight="1" x14ac:dyDescent="0.25"/>
    <row r="612" customFormat="1" ht="15" customHeight="1" x14ac:dyDescent="0.25"/>
    <row r="613" customFormat="1" ht="15" customHeight="1" x14ac:dyDescent="0.25"/>
    <row r="614" customFormat="1" ht="15" customHeight="1" x14ac:dyDescent="0.25"/>
    <row r="615" customFormat="1" ht="15" customHeight="1" x14ac:dyDescent="0.25"/>
    <row r="616" customFormat="1" ht="15" customHeight="1" x14ac:dyDescent="0.25"/>
    <row r="617" customFormat="1" ht="15" customHeight="1" x14ac:dyDescent="0.25"/>
    <row r="618" customFormat="1" ht="15" customHeight="1" x14ac:dyDescent="0.25"/>
    <row r="619" customFormat="1" ht="15" customHeight="1" x14ac:dyDescent="0.25"/>
    <row r="620" customFormat="1" ht="15" customHeight="1" x14ac:dyDescent="0.25"/>
    <row r="621" customFormat="1" ht="15" customHeight="1" x14ac:dyDescent="0.25"/>
    <row r="622" customFormat="1" ht="15" customHeight="1" x14ac:dyDescent="0.25"/>
    <row r="623" customFormat="1" ht="15" customHeight="1" x14ac:dyDescent="0.25"/>
    <row r="624" customFormat="1" ht="15" customHeight="1" x14ac:dyDescent="0.25"/>
    <row r="625" customFormat="1" ht="15" customHeight="1" x14ac:dyDescent="0.25"/>
    <row r="626" customFormat="1" ht="15" customHeight="1" x14ac:dyDescent="0.25"/>
    <row r="627" customFormat="1" ht="15" customHeight="1" x14ac:dyDescent="0.25"/>
    <row r="628" customFormat="1" ht="15" customHeight="1" x14ac:dyDescent="0.25"/>
    <row r="629" customFormat="1" ht="15" customHeight="1" x14ac:dyDescent="0.25"/>
    <row r="630" customFormat="1" ht="15" customHeight="1" x14ac:dyDescent="0.25"/>
    <row r="631" customFormat="1" ht="15" customHeight="1" x14ac:dyDescent="0.25"/>
    <row r="632" customFormat="1" ht="15" customHeight="1" x14ac:dyDescent="0.25"/>
    <row r="633" customFormat="1" ht="15" customHeight="1" x14ac:dyDescent="0.25"/>
    <row r="634" customFormat="1" ht="15" customHeight="1" x14ac:dyDescent="0.25"/>
    <row r="635" customFormat="1" ht="15" customHeight="1" x14ac:dyDescent="0.25"/>
    <row r="636" customFormat="1" ht="15" customHeight="1" x14ac:dyDescent="0.25"/>
    <row r="637" customFormat="1" ht="15" customHeight="1" x14ac:dyDescent="0.25"/>
    <row r="638" customFormat="1" ht="15" customHeight="1" x14ac:dyDescent="0.25"/>
    <row r="639" customFormat="1" ht="15" customHeight="1" x14ac:dyDescent="0.25"/>
    <row r="640" customFormat="1" ht="15" customHeight="1" x14ac:dyDescent="0.25"/>
    <row r="641" customFormat="1" ht="15" customHeight="1" x14ac:dyDescent="0.25"/>
    <row r="642" customFormat="1" ht="15" customHeight="1" x14ac:dyDescent="0.25"/>
    <row r="643" customFormat="1" ht="15" customHeight="1" x14ac:dyDescent="0.25"/>
    <row r="644" customFormat="1" ht="15" customHeight="1" x14ac:dyDescent="0.25"/>
    <row r="645" customFormat="1" ht="15" customHeight="1" x14ac:dyDescent="0.25"/>
    <row r="646" customFormat="1" ht="15" customHeight="1" x14ac:dyDescent="0.25"/>
    <row r="647" customFormat="1" ht="15" customHeight="1" x14ac:dyDescent="0.25"/>
    <row r="648" customFormat="1" ht="15" customHeight="1" x14ac:dyDescent="0.25"/>
    <row r="649" customFormat="1" ht="15" customHeight="1" x14ac:dyDescent="0.25"/>
    <row r="650" customFormat="1" ht="15" customHeight="1" x14ac:dyDescent="0.25"/>
    <row r="651" customFormat="1" ht="15" customHeight="1" x14ac:dyDescent="0.25"/>
    <row r="652" customFormat="1" ht="15" customHeight="1" x14ac:dyDescent="0.25"/>
    <row r="653" customFormat="1" ht="15" customHeight="1" x14ac:dyDescent="0.25"/>
    <row r="654" customFormat="1" ht="15" customHeight="1" x14ac:dyDescent="0.25"/>
    <row r="655" customFormat="1" ht="15" customHeight="1" x14ac:dyDescent="0.25"/>
    <row r="656" customFormat="1" ht="15" customHeight="1" x14ac:dyDescent="0.25"/>
    <row r="657" customFormat="1" ht="15" customHeight="1" x14ac:dyDescent="0.25"/>
    <row r="658" customFormat="1" ht="15" customHeight="1" x14ac:dyDescent="0.25"/>
    <row r="659" customFormat="1" ht="15" customHeight="1" x14ac:dyDescent="0.25"/>
    <row r="660" customFormat="1" ht="15" customHeight="1" x14ac:dyDescent="0.25"/>
    <row r="661" customFormat="1" ht="15" customHeight="1" x14ac:dyDescent="0.25"/>
    <row r="662" customFormat="1" ht="15" customHeight="1" x14ac:dyDescent="0.25"/>
    <row r="663" customFormat="1" ht="15" customHeight="1" x14ac:dyDescent="0.25"/>
    <row r="664" customFormat="1" ht="15" customHeight="1" x14ac:dyDescent="0.25"/>
    <row r="665" customFormat="1" ht="15" customHeight="1" x14ac:dyDescent="0.25"/>
    <row r="666" customFormat="1" ht="15" customHeight="1" x14ac:dyDescent="0.25"/>
    <row r="667" customFormat="1" ht="15" customHeight="1" x14ac:dyDescent="0.25"/>
    <row r="668" customFormat="1" ht="15" customHeight="1" x14ac:dyDescent="0.25"/>
    <row r="669" customFormat="1" ht="15" customHeight="1" x14ac:dyDescent="0.25"/>
    <row r="670" customFormat="1" ht="15" customHeight="1" x14ac:dyDescent="0.25"/>
    <row r="671" customFormat="1" ht="15" customHeight="1" x14ac:dyDescent="0.25"/>
    <row r="672" customFormat="1" ht="15" customHeight="1" x14ac:dyDescent="0.25"/>
    <row r="673" customFormat="1" ht="15" customHeight="1" x14ac:dyDescent="0.25"/>
    <row r="674" customFormat="1" ht="15" customHeight="1" x14ac:dyDescent="0.25"/>
    <row r="675" customFormat="1" ht="15" customHeight="1" x14ac:dyDescent="0.25"/>
    <row r="676" customFormat="1" ht="15" customHeight="1" x14ac:dyDescent="0.25"/>
    <row r="677" customFormat="1" ht="15" customHeight="1" x14ac:dyDescent="0.25"/>
    <row r="678" customFormat="1" ht="15" customHeight="1" x14ac:dyDescent="0.25"/>
    <row r="679" customFormat="1" ht="15" customHeight="1" x14ac:dyDescent="0.25"/>
    <row r="680" customFormat="1" ht="15" customHeight="1" x14ac:dyDescent="0.25"/>
    <row r="681" customFormat="1" ht="15" customHeight="1" x14ac:dyDescent="0.25"/>
    <row r="682" customFormat="1" ht="15" customHeight="1" x14ac:dyDescent="0.25"/>
    <row r="683" customFormat="1" ht="15" customHeight="1" x14ac:dyDescent="0.25"/>
    <row r="684" customFormat="1" ht="15" customHeight="1" x14ac:dyDescent="0.25"/>
    <row r="685" customFormat="1" ht="15" customHeight="1" x14ac:dyDescent="0.25"/>
    <row r="686" customFormat="1" ht="15" customHeight="1" x14ac:dyDescent="0.25"/>
    <row r="687" customFormat="1" ht="15" customHeight="1" x14ac:dyDescent="0.25"/>
    <row r="688" customFormat="1" ht="15" customHeight="1" x14ac:dyDescent="0.25"/>
    <row r="689" customFormat="1" ht="15" customHeight="1" x14ac:dyDescent="0.25"/>
    <row r="690" customFormat="1" ht="15" customHeight="1" x14ac:dyDescent="0.25"/>
    <row r="691" customFormat="1" ht="15" customHeight="1" x14ac:dyDescent="0.25"/>
    <row r="692" customFormat="1" ht="15" customHeight="1" x14ac:dyDescent="0.25"/>
    <row r="693" customFormat="1" ht="15" customHeight="1" x14ac:dyDescent="0.25"/>
    <row r="694" customFormat="1" ht="15" customHeight="1" x14ac:dyDescent="0.25"/>
    <row r="695" customFormat="1" ht="15" customHeight="1" x14ac:dyDescent="0.25"/>
    <row r="696" customFormat="1" ht="15" customHeight="1" x14ac:dyDescent="0.25"/>
    <row r="697" customFormat="1" ht="15" customHeight="1" x14ac:dyDescent="0.25"/>
    <row r="698" customFormat="1" ht="15" customHeight="1" x14ac:dyDescent="0.25"/>
    <row r="699" customFormat="1" ht="15" customHeight="1" x14ac:dyDescent="0.25"/>
    <row r="700" customFormat="1" ht="15" customHeight="1" x14ac:dyDescent="0.25"/>
    <row r="701" customFormat="1" ht="15" customHeight="1" x14ac:dyDescent="0.25"/>
    <row r="702" customFormat="1" ht="15" customHeight="1" x14ac:dyDescent="0.25"/>
    <row r="703" customFormat="1" ht="15" customHeight="1" x14ac:dyDescent="0.25"/>
    <row r="704" customFormat="1" ht="15" customHeight="1" x14ac:dyDescent="0.25"/>
    <row r="705" customFormat="1" ht="15" customHeight="1" x14ac:dyDescent="0.25"/>
    <row r="706" customFormat="1" ht="15" customHeight="1" x14ac:dyDescent="0.25"/>
    <row r="707" customFormat="1" ht="15" customHeight="1" x14ac:dyDescent="0.25"/>
    <row r="708" customFormat="1" ht="15" customHeight="1" x14ac:dyDescent="0.25"/>
    <row r="709" customFormat="1" ht="15" customHeight="1" x14ac:dyDescent="0.25"/>
    <row r="710" customFormat="1" ht="15" customHeight="1" x14ac:dyDescent="0.25"/>
    <row r="711" customFormat="1" ht="15" customHeight="1" x14ac:dyDescent="0.25"/>
    <row r="712" customFormat="1" ht="15" customHeight="1" x14ac:dyDescent="0.25"/>
    <row r="713" customFormat="1" ht="15" customHeight="1" x14ac:dyDescent="0.25"/>
    <row r="714" customFormat="1" ht="15" customHeight="1" x14ac:dyDescent="0.25"/>
    <row r="715" customFormat="1" ht="15" customHeight="1" x14ac:dyDescent="0.25"/>
    <row r="716" customFormat="1" ht="15" customHeight="1" x14ac:dyDescent="0.25"/>
    <row r="717" customFormat="1" ht="15" customHeight="1" x14ac:dyDescent="0.25"/>
    <row r="718" customFormat="1" ht="15" customHeight="1" x14ac:dyDescent="0.25"/>
    <row r="719" customFormat="1" ht="15" customHeight="1" x14ac:dyDescent="0.25"/>
    <row r="720" customFormat="1" ht="15" customHeight="1" x14ac:dyDescent="0.25"/>
    <row r="721" customFormat="1" ht="15" customHeight="1" x14ac:dyDescent="0.25"/>
    <row r="722" customFormat="1" ht="15" customHeight="1" x14ac:dyDescent="0.25"/>
    <row r="723" customFormat="1" ht="15" customHeight="1" x14ac:dyDescent="0.25"/>
    <row r="724" customFormat="1" ht="15" customHeight="1" x14ac:dyDescent="0.25"/>
    <row r="725" customFormat="1" ht="15" customHeight="1" x14ac:dyDescent="0.25"/>
    <row r="726" customFormat="1" ht="15" customHeight="1" x14ac:dyDescent="0.25"/>
    <row r="727" customFormat="1" ht="15" customHeight="1" x14ac:dyDescent="0.25"/>
    <row r="728" customFormat="1" ht="15" customHeight="1" x14ac:dyDescent="0.25"/>
    <row r="729" customFormat="1" ht="15" customHeight="1" x14ac:dyDescent="0.25"/>
    <row r="730" customFormat="1" ht="15" customHeight="1" x14ac:dyDescent="0.25"/>
    <row r="731" customFormat="1" ht="15" customHeight="1" x14ac:dyDescent="0.25"/>
    <row r="732" customFormat="1" ht="15" customHeight="1" x14ac:dyDescent="0.25"/>
    <row r="733" customFormat="1" ht="15" customHeight="1" x14ac:dyDescent="0.25"/>
    <row r="734" customFormat="1" ht="15" customHeight="1" x14ac:dyDescent="0.25"/>
    <row r="735" customFormat="1" ht="15" customHeight="1" x14ac:dyDescent="0.25"/>
    <row r="736" customFormat="1" ht="15" customHeight="1" x14ac:dyDescent="0.25"/>
    <row r="737" customFormat="1" ht="15" customHeight="1" x14ac:dyDescent="0.25"/>
    <row r="738" customFormat="1" ht="15" customHeight="1" x14ac:dyDescent="0.25"/>
    <row r="739" customFormat="1" ht="15" customHeight="1" x14ac:dyDescent="0.25"/>
    <row r="740" customFormat="1" ht="15" customHeight="1" x14ac:dyDescent="0.25"/>
    <row r="741" customFormat="1" ht="15" customHeight="1" x14ac:dyDescent="0.25"/>
    <row r="742" customFormat="1" ht="15" customHeight="1" x14ac:dyDescent="0.25"/>
    <row r="743" customFormat="1" ht="15" customHeight="1" x14ac:dyDescent="0.25"/>
    <row r="744" customFormat="1" ht="15" customHeight="1" x14ac:dyDescent="0.25"/>
    <row r="745" customFormat="1" ht="15" customHeight="1" x14ac:dyDescent="0.25"/>
    <row r="746" customFormat="1" ht="15" customHeight="1" x14ac:dyDescent="0.25"/>
    <row r="747" customFormat="1" ht="15" customHeight="1" x14ac:dyDescent="0.25"/>
    <row r="748" customFormat="1" ht="15" customHeight="1" x14ac:dyDescent="0.25"/>
    <row r="749" customFormat="1" ht="15" customHeight="1" x14ac:dyDescent="0.25"/>
    <row r="750" customFormat="1" ht="15" customHeight="1" x14ac:dyDescent="0.25"/>
    <row r="751" customFormat="1" ht="15" customHeight="1" x14ac:dyDescent="0.25"/>
    <row r="752" customFormat="1" ht="15" customHeight="1" x14ac:dyDescent="0.25"/>
    <row r="753" customFormat="1" ht="15" customHeight="1" x14ac:dyDescent="0.25"/>
    <row r="754" customFormat="1" ht="15" customHeight="1" x14ac:dyDescent="0.25"/>
    <row r="755" customFormat="1" ht="15" customHeight="1" x14ac:dyDescent="0.25"/>
    <row r="756" customFormat="1" ht="15" customHeight="1" x14ac:dyDescent="0.25"/>
    <row r="757" customFormat="1" ht="15" customHeight="1" x14ac:dyDescent="0.25"/>
    <row r="758" customFormat="1" ht="15" customHeight="1" x14ac:dyDescent="0.25"/>
    <row r="759" customFormat="1" ht="15" customHeight="1" x14ac:dyDescent="0.25"/>
    <row r="760" customFormat="1" ht="15" customHeight="1" x14ac:dyDescent="0.25"/>
    <row r="761" customFormat="1" ht="15" customHeight="1" x14ac:dyDescent="0.25"/>
    <row r="762" customFormat="1" ht="15" customHeight="1" x14ac:dyDescent="0.25"/>
    <row r="763" customFormat="1" ht="15" customHeight="1" x14ac:dyDescent="0.25"/>
    <row r="764" customFormat="1" ht="15" customHeight="1" x14ac:dyDescent="0.25"/>
    <row r="765" customFormat="1" ht="15" customHeight="1" x14ac:dyDescent="0.25"/>
    <row r="766" customFormat="1" ht="15" customHeight="1" x14ac:dyDescent="0.25"/>
    <row r="767" customFormat="1" ht="15" customHeight="1" x14ac:dyDescent="0.25"/>
    <row r="768" customFormat="1" ht="15" customHeight="1" x14ac:dyDescent="0.25"/>
    <row r="769" customFormat="1" ht="15" customHeight="1" x14ac:dyDescent="0.25"/>
    <row r="770" customFormat="1" ht="15" customHeight="1" x14ac:dyDescent="0.25"/>
    <row r="771" customFormat="1" ht="15" customHeight="1" x14ac:dyDescent="0.25"/>
    <row r="772" customFormat="1" ht="15" customHeight="1" x14ac:dyDescent="0.25"/>
    <row r="773" customFormat="1" ht="15" customHeight="1" x14ac:dyDescent="0.25"/>
    <row r="774" customFormat="1" ht="15" customHeight="1" x14ac:dyDescent="0.25"/>
    <row r="775" customFormat="1" ht="15" customHeight="1" x14ac:dyDescent="0.25"/>
    <row r="776" customFormat="1" ht="15" customHeight="1" x14ac:dyDescent="0.25"/>
    <row r="777" customFormat="1" ht="15" customHeight="1" x14ac:dyDescent="0.25"/>
    <row r="778" customFormat="1" ht="15" customHeight="1" x14ac:dyDescent="0.25"/>
    <row r="779" customFormat="1" ht="15" customHeight="1" x14ac:dyDescent="0.25"/>
    <row r="780" customFormat="1" ht="15" customHeight="1" x14ac:dyDescent="0.25"/>
    <row r="781" customFormat="1" ht="15" customHeight="1" x14ac:dyDescent="0.25"/>
    <row r="782" customFormat="1" ht="15" customHeight="1" x14ac:dyDescent="0.25"/>
    <row r="783" customFormat="1" ht="15" customHeight="1" x14ac:dyDescent="0.25"/>
    <row r="784" customFormat="1" ht="15" customHeight="1" x14ac:dyDescent="0.25"/>
    <row r="785" customFormat="1" ht="15" customHeight="1" x14ac:dyDescent="0.25"/>
    <row r="786" customFormat="1" ht="15" customHeight="1" x14ac:dyDescent="0.25"/>
    <row r="787" customFormat="1" ht="15" customHeight="1" x14ac:dyDescent="0.25"/>
    <row r="788" customFormat="1" ht="15" customHeight="1" x14ac:dyDescent="0.25"/>
    <row r="789" customFormat="1" ht="15" customHeight="1" x14ac:dyDescent="0.25"/>
    <row r="790" customFormat="1" ht="15" customHeight="1" x14ac:dyDescent="0.25"/>
    <row r="791" customFormat="1" ht="15" customHeight="1" x14ac:dyDescent="0.25"/>
    <row r="792" customFormat="1" ht="15" customHeight="1" x14ac:dyDescent="0.25"/>
    <row r="793" customFormat="1" ht="15" customHeight="1" x14ac:dyDescent="0.25"/>
    <row r="794" customFormat="1" ht="15" customHeight="1" x14ac:dyDescent="0.25"/>
    <row r="795" customFormat="1" ht="15" customHeight="1" x14ac:dyDescent="0.25"/>
    <row r="796" customFormat="1" ht="15" customHeight="1" x14ac:dyDescent="0.25"/>
    <row r="797" customFormat="1" ht="15" customHeight="1" x14ac:dyDescent="0.25"/>
    <row r="798" customFormat="1" ht="15" customHeight="1" x14ac:dyDescent="0.25"/>
    <row r="799" customFormat="1" ht="15" customHeight="1" x14ac:dyDescent="0.25"/>
    <row r="800" customFormat="1" ht="15" customHeight="1" x14ac:dyDescent="0.25"/>
    <row r="801" customFormat="1" ht="15" customHeight="1" x14ac:dyDescent="0.25"/>
    <row r="802" customFormat="1" ht="15" customHeight="1" x14ac:dyDescent="0.25"/>
    <row r="803" customFormat="1" ht="15" customHeight="1" x14ac:dyDescent="0.25"/>
    <row r="804" customFormat="1" ht="15" customHeight="1" x14ac:dyDescent="0.25"/>
    <row r="805" customFormat="1" ht="15" customHeight="1" x14ac:dyDescent="0.25"/>
    <row r="806" customFormat="1" ht="15" customHeight="1" x14ac:dyDescent="0.25"/>
    <row r="807" customFormat="1" ht="15" customHeight="1" x14ac:dyDescent="0.25"/>
    <row r="808" customFormat="1" ht="15" customHeight="1" x14ac:dyDescent="0.25"/>
    <row r="809" customFormat="1" ht="15" customHeight="1" x14ac:dyDescent="0.25"/>
    <row r="810" customFormat="1" ht="15" customHeight="1" x14ac:dyDescent="0.25"/>
    <row r="811" customFormat="1" ht="15" customHeight="1" x14ac:dyDescent="0.25"/>
    <row r="812" customFormat="1" ht="15" customHeight="1" x14ac:dyDescent="0.25"/>
    <row r="813" customFormat="1" ht="15" customHeight="1" x14ac:dyDescent="0.25"/>
    <row r="814" customFormat="1" ht="15" customHeight="1" x14ac:dyDescent="0.25"/>
    <row r="815" customFormat="1" ht="15" customHeight="1" x14ac:dyDescent="0.25"/>
    <row r="816" customFormat="1" ht="15" customHeight="1" x14ac:dyDescent="0.25"/>
    <row r="817" customFormat="1" ht="15" customHeight="1" x14ac:dyDescent="0.25"/>
    <row r="818" customFormat="1" ht="15" customHeight="1" x14ac:dyDescent="0.25"/>
    <row r="819" customFormat="1" ht="15" customHeight="1" x14ac:dyDescent="0.25"/>
    <row r="820" customFormat="1" ht="15" customHeight="1" x14ac:dyDescent="0.25"/>
    <row r="821" customFormat="1" ht="15" customHeight="1" x14ac:dyDescent="0.25"/>
    <row r="822" customFormat="1" ht="15" customHeight="1" x14ac:dyDescent="0.25"/>
    <row r="823" customFormat="1" ht="15" customHeight="1" x14ac:dyDescent="0.25"/>
    <row r="824" customFormat="1" ht="15" customHeight="1" x14ac:dyDescent="0.25"/>
    <row r="825" customFormat="1" ht="15" customHeight="1" x14ac:dyDescent="0.25"/>
    <row r="826" customFormat="1" ht="15" customHeight="1" x14ac:dyDescent="0.25"/>
    <row r="827" customFormat="1" ht="15" customHeight="1" x14ac:dyDescent="0.25"/>
    <row r="828" customFormat="1" ht="15" customHeight="1" x14ac:dyDescent="0.25"/>
    <row r="829" customFormat="1" ht="15" customHeight="1" x14ac:dyDescent="0.25"/>
    <row r="830" customFormat="1" ht="15" customHeight="1" x14ac:dyDescent="0.25"/>
    <row r="831" customFormat="1" ht="15" customHeight="1" x14ac:dyDescent="0.25"/>
    <row r="832" customFormat="1" ht="15" customHeight="1" x14ac:dyDescent="0.25"/>
    <row r="833" customFormat="1" ht="15" customHeight="1" x14ac:dyDescent="0.25"/>
    <row r="834" customFormat="1" ht="15" customHeight="1" x14ac:dyDescent="0.25"/>
    <row r="835" customFormat="1" ht="15" customHeight="1" x14ac:dyDescent="0.25"/>
    <row r="836" customFormat="1" ht="15" customHeight="1" x14ac:dyDescent="0.25"/>
    <row r="837" customFormat="1" ht="15" customHeight="1" x14ac:dyDescent="0.25"/>
    <row r="838" customFormat="1" ht="15" customHeight="1" x14ac:dyDescent="0.25"/>
    <row r="839" customFormat="1" ht="15" customHeight="1" x14ac:dyDescent="0.25"/>
    <row r="840" customFormat="1" ht="15" customHeight="1" x14ac:dyDescent="0.25"/>
    <row r="841" customFormat="1" ht="15" customHeight="1" x14ac:dyDescent="0.25"/>
    <row r="842" customFormat="1" ht="15" customHeight="1" x14ac:dyDescent="0.25"/>
    <row r="843" customFormat="1" ht="15" customHeight="1" x14ac:dyDescent="0.25"/>
    <row r="844" customFormat="1" ht="15" customHeight="1" x14ac:dyDescent="0.25"/>
    <row r="845" customFormat="1" ht="15" customHeight="1" x14ac:dyDescent="0.25"/>
    <row r="846" customFormat="1" ht="15" customHeight="1" x14ac:dyDescent="0.25"/>
    <row r="847" customFormat="1" ht="15" customHeight="1" x14ac:dyDescent="0.25"/>
    <row r="848" customFormat="1" ht="15" customHeight="1" x14ac:dyDescent="0.25"/>
    <row r="849" customFormat="1" ht="15" customHeight="1" x14ac:dyDescent="0.25"/>
    <row r="850" customFormat="1" ht="15" customHeight="1" x14ac:dyDescent="0.25"/>
    <row r="851" customFormat="1" ht="15" customHeight="1" x14ac:dyDescent="0.25"/>
    <row r="852" customFormat="1" ht="15" customHeight="1" x14ac:dyDescent="0.25"/>
    <row r="853" customFormat="1" ht="15" customHeight="1" x14ac:dyDescent="0.25"/>
    <row r="854" customFormat="1" ht="15" customHeight="1" x14ac:dyDescent="0.25"/>
    <row r="855" customFormat="1" ht="15" customHeight="1" x14ac:dyDescent="0.25"/>
    <row r="856" customFormat="1" ht="15" customHeight="1" x14ac:dyDescent="0.25"/>
    <row r="857" customFormat="1" ht="15" customHeight="1" x14ac:dyDescent="0.25"/>
    <row r="858" customFormat="1" ht="15" customHeight="1" x14ac:dyDescent="0.25"/>
    <row r="859" customFormat="1" ht="15" customHeight="1" x14ac:dyDescent="0.25"/>
    <row r="860" customFormat="1" ht="15" customHeight="1" x14ac:dyDescent="0.25"/>
    <row r="861" customFormat="1" ht="15" customHeight="1" x14ac:dyDescent="0.25"/>
    <row r="862" customFormat="1" ht="15" customHeight="1" x14ac:dyDescent="0.25"/>
    <row r="863" customFormat="1" ht="15" customHeight="1" x14ac:dyDescent="0.25"/>
    <row r="864" customFormat="1" ht="15" customHeight="1" x14ac:dyDescent="0.25"/>
    <row r="865" customFormat="1" ht="15" customHeight="1" x14ac:dyDescent="0.25"/>
    <row r="866" customFormat="1" ht="15" customHeight="1" x14ac:dyDescent="0.25"/>
    <row r="867" customFormat="1" ht="15" customHeight="1" x14ac:dyDescent="0.25"/>
    <row r="868" customFormat="1" ht="15" customHeight="1" x14ac:dyDescent="0.25"/>
    <row r="869" customFormat="1" ht="15" customHeight="1" x14ac:dyDescent="0.25"/>
    <row r="870" customFormat="1" ht="15" customHeight="1" x14ac:dyDescent="0.25"/>
    <row r="871" customFormat="1" ht="15" customHeight="1" x14ac:dyDescent="0.25"/>
    <row r="872" customFormat="1" ht="15" customHeight="1" x14ac:dyDescent="0.25"/>
    <row r="873" customFormat="1" ht="15" customHeight="1" x14ac:dyDescent="0.25"/>
    <row r="874" customFormat="1" ht="15" customHeight="1" x14ac:dyDescent="0.25"/>
    <row r="875" customFormat="1" ht="15" customHeight="1" x14ac:dyDescent="0.25"/>
    <row r="876" customFormat="1" ht="15" customHeight="1" x14ac:dyDescent="0.25"/>
    <row r="877" customFormat="1" ht="15" customHeight="1" x14ac:dyDescent="0.25"/>
    <row r="878" customFormat="1" ht="15" customHeight="1" x14ac:dyDescent="0.25"/>
    <row r="879" customFormat="1" ht="15" customHeight="1" x14ac:dyDescent="0.25"/>
    <row r="880" customFormat="1" ht="15" customHeight="1" x14ac:dyDescent="0.25"/>
    <row r="881" customFormat="1" ht="15" customHeight="1" x14ac:dyDescent="0.25"/>
    <row r="882" customFormat="1" ht="15" customHeight="1" x14ac:dyDescent="0.25"/>
    <row r="883" customFormat="1" ht="15" customHeight="1" x14ac:dyDescent="0.25"/>
    <row r="884" customFormat="1" ht="15" customHeight="1" x14ac:dyDescent="0.25"/>
    <row r="885" customFormat="1" ht="15" customHeight="1" x14ac:dyDescent="0.25"/>
    <row r="886" customFormat="1" ht="15" customHeight="1" x14ac:dyDescent="0.25"/>
    <row r="887" customFormat="1" ht="15" customHeight="1" x14ac:dyDescent="0.25"/>
    <row r="888" customFormat="1" ht="15" customHeight="1" x14ac:dyDescent="0.25"/>
    <row r="889" customFormat="1" ht="15" customHeight="1" x14ac:dyDescent="0.25"/>
    <row r="890" customFormat="1" ht="15" customHeight="1" x14ac:dyDescent="0.25"/>
    <row r="891" customFormat="1" ht="15" customHeight="1" x14ac:dyDescent="0.25"/>
    <row r="892" customFormat="1" ht="15" customHeight="1" x14ac:dyDescent="0.25"/>
    <row r="893" customFormat="1" ht="15" customHeight="1" x14ac:dyDescent="0.25"/>
    <row r="894" customFormat="1" ht="15" customHeight="1" x14ac:dyDescent="0.25"/>
    <row r="895" customFormat="1" ht="15" customHeight="1" x14ac:dyDescent="0.25"/>
    <row r="896" customFormat="1" ht="15" customHeight="1" x14ac:dyDescent="0.25"/>
    <row r="897" customFormat="1" ht="15" customHeight="1" x14ac:dyDescent="0.25"/>
    <row r="898" customFormat="1" ht="15" customHeight="1" x14ac:dyDescent="0.25"/>
    <row r="899" customFormat="1" ht="15" customHeight="1" x14ac:dyDescent="0.25"/>
    <row r="900" customFormat="1" ht="15" customHeight="1" x14ac:dyDescent="0.25"/>
    <row r="901" customFormat="1" ht="15" customHeight="1" x14ac:dyDescent="0.25"/>
    <row r="902" customFormat="1" ht="15" customHeight="1" x14ac:dyDescent="0.25"/>
    <row r="903" customFormat="1" ht="15" customHeight="1" x14ac:dyDescent="0.25"/>
    <row r="904" customFormat="1" ht="15" customHeight="1" x14ac:dyDescent="0.25"/>
    <row r="905" customFormat="1" ht="15" customHeight="1" x14ac:dyDescent="0.25"/>
    <row r="906" customFormat="1" ht="15" customHeight="1" x14ac:dyDescent="0.25"/>
    <row r="907" customFormat="1" ht="15" customHeight="1" x14ac:dyDescent="0.25"/>
    <row r="908" customFormat="1" ht="15" customHeight="1" x14ac:dyDescent="0.25"/>
    <row r="909" customFormat="1" ht="15" customHeight="1" x14ac:dyDescent="0.25"/>
    <row r="910" customFormat="1" ht="15" customHeight="1" x14ac:dyDescent="0.25"/>
    <row r="911" customFormat="1" ht="15" customHeight="1" x14ac:dyDescent="0.25"/>
    <row r="912" customFormat="1" ht="15" customHeight="1" x14ac:dyDescent="0.25"/>
    <row r="913" customFormat="1" ht="15" customHeight="1" x14ac:dyDescent="0.25"/>
    <row r="914" customFormat="1" ht="15" customHeight="1" x14ac:dyDescent="0.25"/>
    <row r="915" customFormat="1" ht="15" customHeight="1" x14ac:dyDescent="0.25"/>
    <row r="916" customFormat="1" ht="15" customHeight="1" x14ac:dyDescent="0.25"/>
    <row r="917" customFormat="1" ht="15" customHeight="1" x14ac:dyDescent="0.25"/>
    <row r="918" customFormat="1" ht="15" customHeight="1" x14ac:dyDescent="0.25"/>
    <row r="919" customFormat="1" ht="15" customHeight="1" x14ac:dyDescent="0.25"/>
    <row r="920" customFormat="1" ht="15" customHeight="1" x14ac:dyDescent="0.25"/>
    <row r="921" customFormat="1" ht="15" customHeight="1" x14ac:dyDescent="0.25"/>
    <row r="922" customFormat="1" ht="15" customHeight="1" x14ac:dyDescent="0.25"/>
    <row r="923" customFormat="1" ht="15" customHeight="1" x14ac:dyDescent="0.25"/>
    <row r="924" customFormat="1" ht="15" customHeight="1" x14ac:dyDescent="0.25"/>
    <row r="925" customFormat="1" ht="15" customHeight="1" x14ac:dyDescent="0.25"/>
    <row r="926" customFormat="1" ht="15" customHeight="1" x14ac:dyDescent="0.25"/>
    <row r="927" customFormat="1" ht="15" customHeight="1" x14ac:dyDescent="0.25"/>
    <row r="928" customFormat="1" ht="15" customHeight="1" x14ac:dyDescent="0.25"/>
    <row r="929" customFormat="1" ht="15" customHeight="1" x14ac:dyDescent="0.25"/>
    <row r="930" customFormat="1" ht="15" customHeight="1" x14ac:dyDescent="0.25"/>
    <row r="931" customFormat="1" ht="15" customHeight="1" x14ac:dyDescent="0.25"/>
    <row r="932" customFormat="1" ht="15" customHeight="1" x14ac:dyDescent="0.25"/>
    <row r="933" customFormat="1" ht="15" customHeight="1" x14ac:dyDescent="0.25"/>
    <row r="934" customFormat="1" ht="15" customHeight="1" x14ac:dyDescent="0.25"/>
    <row r="935" customFormat="1" ht="15" customHeight="1" x14ac:dyDescent="0.25"/>
    <row r="936" customFormat="1" ht="15" customHeight="1" x14ac:dyDescent="0.25"/>
    <row r="937" customFormat="1" ht="15" customHeight="1" x14ac:dyDescent="0.25"/>
    <row r="938" customFormat="1" ht="15" customHeight="1" x14ac:dyDescent="0.25"/>
    <row r="939" customFormat="1" ht="15" customHeight="1" x14ac:dyDescent="0.25"/>
    <row r="940" customFormat="1" ht="15" customHeight="1" x14ac:dyDescent="0.25"/>
    <row r="941" customFormat="1" ht="15" customHeight="1" x14ac:dyDescent="0.25"/>
    <row r="942" customFormat="1" ht="15" customHeight="1" x14ac:dyDescent="0.25"/>
    <row r="943" customFormat="1" ht="15" customHeight="1" x14ac:dyDescent="0.25"/>
    <row r="944" customFormat="1" ht="15" customHeight="1" x14ac:dyDescent="0.25"/>
    <row r="945" customFormat="1" ht="15" customHeight="1" x14ac:dyDescent="0.25"/>
    <row r="946" customFormat="1" ht="15" customHeight="1" x14ac:dyDescent="0.25"/>
    <row r="947" customFormat="1" ht="15" customHeight="1" x14ac:dyDescent="0.25"/>
    <row r="948" customFormat="1" ht="15" customHeight="1" x14ac:dyDescent="0.25"/>
    <row r="949" customFormat="1" ht="15" customHeight="1" x14ac:dyDescent="0.25"/>
    <row r="950" customFormat="1" ht="15" customHeight="1" x14ac:dyDescent="0.25"/>
    <row r="951" customFormat="1" ht="15" customHeight="1" x14ac:dyDescent="0.25"/>
    <row r="952" customFormat="1" ht="15" customHeight="1" x14ac:dyDescent="0.25"/>
    <row r="953" customFormat="1" ht="15" customHeight="1" x14ac:dyDescent="0.25"/>
    <row r="954" customFormat="1" ht="15" customHeight="1" x14ac:dyDescent="0.25"/>
    <row r="955" customFormat="1" ht="15" customHeight="1" x14ac:dyDescent="0.25"/>
    <row r="956" customFormat="1" ht="15" customHeight="1" x14ac:dyDescent="0.25"/>
    <row r="957" customFormat="1" ht="15" customHeight="1" x14ac:dyDescent="0.25"/>
    <row r="958" customFormat="1" ht="15" customHeight="1" x14ac:dyDescent="0.25"/>
    <row r="959" customFormat="1" ht="15" customHeight="1" x14ac:dyDescent="0.25"/>
    <row r="960" customFormat="1" ht="15" customHeight="1" x14ac:dyDescent="0.25"/>
    <row r="961" customFormat="1" ht="15" customHeight="1" x14ac:dyDescent="0.25"/>
    <row r="962" customFormat="1" ht="15" customHeight="1" x14ac:dyDescent="0.25"/>
    <row r="963" customFormat="1" ht="15" customHeight="1" x14ac:dyDescent="0.25"/>
    <row r="964" customFormat="1" ht="15" customHeight="1" x14ac:dyDescent="0.25"/>
    <row r="965" customFormat="1" ht="15" customHeight="1" x14ac:dyDescent="0.25"/>
    <row r="966" customFormat="1" ht="15" customHeight="1" x14ac:dyDescent="0.25"/>
    <row r="967" customFormat="1" ht="15" customHeight="1" x14ac:dyDescent="0.25"/>
    <row r="968" customFormat="1" ht="15" customHeight="1" x14ac:dyDescent="0.25"/>
    <row r="969" customFormat="1" ht="15" customHeight="1" x14ac:dyDescent="0.25"/>
    <row r="970" customFormat="1" ht="15" customHeight="1" x14ac:dyDescent="0.25"/>
    <row r="971" customFormat="1" ht="15" customHeight="1" x14ac:dyDescent="0.25"/>
    <row r="972" customFormat="1" ht="15" customHeight="1" x14ac:dyDescent="0.25"/>
    <row r="973" customFormat="1" ht="15" customHeight="1" x14ac:dyDescent="0.25"/>
    <row r="974" customFormat="1" ht="15" customHeight="1" x14ac:dyDescent="0.25"/>
    <row r="975" customFormat="1" ht="15" customHeight="1" x14ac:dyDescent="0.25"/>
    <row r="976" customFormat="1" ht="15" customHeight="1" x14ac:dyDescent="0.25"/>
    <row r="977" customFormat="1" ht="15" customHeight="1" x14ac:dyDescent="0.25"/>
    <row r="978" customFormat="1" ht="15" customHeight="1" x14ac:dyDescent="0.25"/>
    <row r="979" customFormat="1" ht="15" customHeight="1" x14ac:dyDescent="0.25"/>
    <row r="980" customFormat="1" ht="15" customHeight="1" x14ac:dyDescent="0.25"/>
    <row r="981" customFormat="1" ht="15" customHeight="1" x14ac:dyDescent="0.25"/>
    <row r="982" customFormat="1" ht="15" customHeight="1" x14ac:dyDescent="0.25"/>
    <row r="983" customFormat="1" ht="15" customHeight="1" x14ac:dyDescent="0.25"/>
    <row r="984" customFormat="1" ht="15" customHeight="1" x14ac:dyDescent="0.25"/>
    <row r="985" customFormat="1" ht="15" customHeight="1" x14ac:dyDescent="0.25"/>
    <row r="986" customFormat="1" ht="15" customHeight="1" x14ac:dyDescent="0.25"/>
    <row r="987" customFormat="1" ht="15" customHeight="1" x14ac:dyDescent="0.25"/>
    <row r="988" customFormat="1" ht="15" customHeight="1" x14ac:dyDescent="0.25"/>
    <row r="989" customFormat="1" ht="15" customHeight="1" x14ac:dyDescent="0.25"/>
    <row r="990" customFormat="1" ht="15" customHeight="1" x14ac:dyDescent="0.25"/>
    <row r="991" customFormat="1" ht="15" customHeight="1" x14ac:dyDescent="0.25"/>
    <row r="992" customFormat="1" ht="15" customHeight="1" x14ac:dyDescent="0.25"/>
    <row r="993" customFormat="1" ht="15" customHeight="1" x14ac:dyDescent="0.25"/>
    <row r="994" customFormat="1" ht="15" customHeight="1" x14ac:dyDescent="0.25"/>
    <row r="995" customFormat="1" ht="15" customHeight="1" x14ac:dyDescent="0.25"/>
    <row r="996" customFormat="1" ht="15" customHeight="1" x14ac:dyDescent="0.25"/>
    <row r="997" customFormat="1" ht="15" customHeight="1" x14ac:dyDescent="0.25"/>
    <row r="998" customFormat="1" ht="15" customHeight="1" x14ac:dyDescent="0.25"/>
    <row r="999" customFormat="1" ht="15" customHeight="1" x14ac:dyDescent="0.25"/>
    <row r="1000" customFormat="1" ht="15" customHeight="1" x14ac:dyDescent="0.25"/>
    <row r="1001" customFormat="1" ht="15" customHeight="1" x14ac:dyDescent="0.25"/>
    <row r="1002" customFormat="1" ht="15" customHeight="1" x14ac:dyDescent="0.25"/>
    <row r="1003" customFormat="1" ht="15" customHeight="1" x14ac:dyDescent="0.25"/>
    <row r="1004" customFormat="1" ht="15" customHeight="1" x14ac:dyDescent="0.25"/>
    <row r="1005" customFormat="1" ht="15" customHeight="1" x14ac:dyDescent="0.25"/>
    <row r="1006" customFormat="1" ht="15" customHeight="1" x14ac:dyDescent="0.25"/>
    <row r="1007" customFormat="1" ht="15" customHeight="1" x14ac:dyDescent="0.25"/>
    <row r="1008" customFormat="1" ht="15" customHeight="1" x14ac:dyDescent="0.25"/>
    <row r="1009" customFormat="1" ht="15" customHeight="1" x14ac:dyDescent="0.25"/>
    <row r="1010" customFormat="1" ht="15" customHeight="1" x14ac:dyDescent="0.25"/>
    <row r="1011" customFormat="1" ht="15" customHeight="1" x14ac:dyDescent="0.25"/>
    <row r="1012" customFormat="1" ht="15" customHeight="1" x14ac:dyDescent="0.25"/>
    <row r="1013" customFormat="1" ht="15" customHeight="1" x14ac:dyDescent="0.25"/>
    <row r="1014" customFormat="1" ht="15" customHeight="1" x14ac:dyDescent="0.25"/>
    <row r="1015" customFormat="1" ht="15" customHeight="1" x14ac:dyDescent="0.25"/>
    <row r="1016" customFormat="1" ht="15" customHeight="1" x14ac:dyDescent="0.25"/>
    <row r="1017" customFormat="1" ht="15" customHeight="1" x14ac:dyDescent="0.25"/>
    <row r="1018" customFormat="1" ht="15" customHeight="1" x14ac:dyDescent="0.25"/>
    <row r="1019" customFormat="1" ht="15" customHeight="1" x14ac:dyDescent="0.25"/>
    <row r="1020" customFormat="1" ht="15" customHeight="1" x14ac:dyDescent="0.25"/>
    <row r="1021" customFormat="1" ht="15" customHeight="1" x14ac:dyDescent="0.25"/>
    <row r="1022" customFormat="1" ht="15" customHeight="1" x14ac:dyDescent="0.25"/>
    <row r="1023" customFormat="1" ht="15" customHeight="1" x14ac:dyDescent="0.25"/>
    <row r="1024" customFormat="1" ht="15" customHeight="1" x14ac:dyDescent="0.25"/>
    <row r="1025" customFormat="1" ht="15" customHeight="1" x14ac:dyDescent="0.25"/>
    <row r="1026" customFormat="1" ht="15" customHeight="1" x14ac:dyDescent="0.25"/>
    <row r="1027" customFormat="1" ht="15" customHeight="1" x14ac:dyDescent="0.25"/>
    <row r="1028" customFormat="1" ht="15" customHeight="1" x14ac:dyDescent="0.25"/>
    <row r="1029" customFormat="1" ht="15" customHeight="1" x14ac:dyDescent="0.25"/>
    <row r="1030" customFormat="1" ht="15" customHeight="1" x14ac:dyDescent="0.25"/>
    <row r="1031" customFormat="1" ht="15" customHeight="1" x14ac:dyDescent="0.25"/>
    <row r="1032" customFormat="1" ht="15" customHeight="1" x14ac:dyDescent="0.25"/>
    <row r="1033" customFormat="1" ht="15" customHeight="1" x14ac:dyDescent="0.25"/>
    <row r="1034" customFormat="1" ht="15" customHeight="1" x14ac:dyDescent="0.25"/>
    <row r="1035" customFormat="1" ht="15" customHeight="1" x14ac:dyDescent="0.25"/>
    <row r="1036" customFormat="1" ht="15" customHeight="1" x14ac:dyDescent="0.25"/>
    <row r="1037" customFormat="1" ht="15" customHeight="1" x14ac:dyDescent="0.25"/>
    <row r="1038" customFormat="1" ht="15" customHeight="1" x14ac:dyDescent="0.25"/>
    <row r="1039" customFormat="1" ht="15" customHeight="1" x14ac:dyDescent="0.25"/>
    <row r="1040" customFormat="1" ht="15" customHeight="1" x14ac:dyDescent="0.25"/>
    <row r="1041" customFormat="1" ht="15" customHeight="1" x14ac:dyDescent="0.25"/>
    <row r="1042" customFormat="1" ht="15" customHeight="1" x14ac:dyDescent="0.25"/>
    <row r="1043" customFormat="1" ht="15" customHeight="1" x14ac:dyDescent="0.25"/>
    <row r="1044" customFormat="1" ht="15" customHeight="1" x14ac:dyDescent="0.25"/>
    <row r="1045" customFormat="1" ht="15" customHeight="1" x14ac:dyDescent="0.25"/>
    <row r="1046" customFormat="1" ht="15" customHeight="1" x14ac:dyDescent="0.25"/>
    <row r="1047" customFormat="1" ht="15" customHeight="1" x14ac:dyDescent="0.25"/>
    <row r="1048" customFormat="1" ht="15" customHeight="1" x14ac:dyDescent="0.25"/>
    <row r="1049" customFormat="1" ht="15" customHeight="1" x14ac:dyDescent="0.25"/>
    <row r="1050" customFormat="1" ht="15" customHeight="1" x14ac:dyDescent="0.25"/>
    <row r="1051" customFormat="1" ht="15" customHeight="1" x14ac:dyDescent="0.25"/>
    <row r="1052" customFormat="1" ht="15" customHeight="1" x14ac:dyDescent="0.25"/>
    <row r="1053" customFormat="1" ht="15" customHeight="1" x14ac:dyDescent="0.25"/>
    <row r="1054" customFormat="1" ht="15" customHeight="1" x14ac:dyDescent="0.25"/>
    <row r="1055" customFormat="1" ht="15" customHeight="1" x14ac:dyDescent="0.25"/>
    <row r="1056" customFormat="1" ht="15" customHeight="1" x14ac:dyDescent="0.25"/>
    <row r="1057" customFormat="1" ht="15" customHeight="1" x14ac:dyDescent="0.25"/>
    <row r="1058" customFormat="1" ht="15" customHeight="1" x14ac:dyDescent="0.25"/>
    <row r="1059" customFormat="1" ht="15" customHeight="1" x14ac:dyDescent="0.25"/>
    <row r="1060" customFormat="1" ht="15" customHeight="1" x14ac:dyDescent="0.25"/>
    <row r="1061" customFormat="1" ht="15" customHeight="1" x14ac:dyDescent="0.25"/>
    <row r="1062" customFormat="1" ht="15" customHeight="1" x14ac:dyDescent="0.25"/>
    <row r="1063" customFormat="1" ht="15" customHeight="1" x14ac:dyDescent="0.25"/>
    <row r="1064" customFormat="1" ht="15" customHeight="1" x14ac:dyDescent="0.25"/>
    <row r="1065" customFormat="1" ht="15" customHeight="1" x14ac:dyDescent="0.25"/>
    <row r="1066" customFormat="1" ht="15" customHeight="1" x14ac:dyDescent="0.25"/>
    <row r="1067" customFormat="1" ht="15" customHeight="1" x14ac:dyDescent="0.25"/>
    <row r="1068" customFormat="1" ht="15" customHeight="1" x14ac:dyDescent="0.25"/>
    <row r="1069" customFormat="1" ht="15" customHeight="1" x14ac:dyDescent="0.25"/>
    <row r="1070" customFormat="1" ht="15" customHeight="1" x14ac:dyDescent="0.25"/>
    <row r="1071" customFormat="1" ht="15" customHeight="1" x14ac:dyDescent="0.25"/>
    <row r="1072" customFormat="1" ht="15" customHeight="1" x14ac:dyDescent="0.25"/>
    <row r="1073" customFormat="1" ht="15" customHeight="1" x14ac:dyDescent="0.25"/>
    <row r="1074" customFormat="1" ht="15" customHeight="1" x14ac:dyDescent="0.25"/>
    <row r="1075" customFormat="1" ht="15" customHeight="1" x14ac:dyDescent="0.25"/>
    <row r="1076" customFormat="1" ht="15" customHeight="1" x14ac:dyDescent="0.25"/>
    <row r="1077" customFormat="1" ht="15" customHeight="1" x14ac:dyDescent="0.25"/>
    <row r="1078" customFormat="1" ht="15" customHeight="1" x14ac:dyDescent="0.25"/>
    <row r="1079" customFormat="1" ht="15" customHeight="1" x14ac:dyDescent="0.25"/>
    <row r="1080" customFormat="1" ht="15" customHeight="1" x14ac:dyDescent="0.25"/>
    <row r="1081" customFormat="1" ht="15" customHeight="1" x14ac:dyDescent="0.25"/>
    <row r="1082" customFormat="1" ht="15" customHeight="1" x14ac:dyDescent="0.25"/>
    <row r="1083" customFormat="1" ht="15" customHeight="1" x14ac:dyDescent="0.25"/>
    <row r="1084" customFormat="1" ht="15" customHeight="1" x14ac:dyDescent="0.25"/>
    <row r="1085" customFormat="1" ht="15" customHeight="1" x14ac:dyDescent="0.25"/>
    <row r="1086" customFormat="1" ht="15" customHeight="1" x14ac:dyDescent="0.25"/>
    <row r="1087" customFormat="1" ht="15" customHeight="1" x14ac:dyDescent="0.25"/>
    <row r="1088" customFormat="1" ht="15" customHeight="1" x14ac:dyDescent="0.25"/>
    <row r="1089" customFormat="1" ht="15" customHeight="1" x14ac:dyDescent="0.25"/>
    <row r="1090" customFormat="1" ht="15" customHeight="1" x14ac:dyDescent="0.25"/>
    <row r="1091" customFormat="1" ht="15" customHeight="1" x14ac:dyDescent="0.25"/>
    <row r="1092" customFormat="1" ht="15" customHeight="1" x14ac:dyDescent="0.25"/>
    <row r="1093" customFormat="1" ht="15" customHeight="1" x14ac:dyDescent="0.25"/>
    <row r="1094" customFormat="1" ht="15" customHeight="1" x14ac:dyDescent="0.25"/>
    <row r="1095" customFormat="1" ht="15" customHeight="1" x14ac:dyDescent="0.25"/>
    <row r="1096" customFormat="1" ht="15" customHeight="1" x14ac:dyDescent="0.25"/>
    <row r="1097" customFormat="1" ht="15" customHeight="1" x14ac:dyDescent="0.25"/>
    <row r="1098" customFormat="1" ht="15" customHeight="1" x14ac:dyDescent="0.25"/>
    <row r="1099" customFormat="1" ht="15" customHeight="1" x14ac:dyDescent="0.25"/>
    <row r="1100" customFormat="1" ht="15" customHeight="1" x14ac:dyDescent="0.25"/>
    <row r="1101" customFormat="1" ht="15" customHeight="1" x14ac:dyDescent="0.25"/>
    <row r="1102" customFormat="1" ht="15" customHeight="1" x14ac:dyDescent="0.25"/>
    <row r="1103" customFormat="1" ht="15" customHeight="1" x14ac:dyDescent="0.25"/>
    <row r="1104" customFormat="1" ht="15" customHeight="1" x14ac:dyDescent="0.25"/>
    <row r="1105" customFormat="1" ht="15" customHeight="1" x14ac:dyDescent="0.25"/>
    <row r="1106" customFormat="1" ht="15" customHeight="1" x14ac:dyDescent="0.25"/>
    <row r="1107" customFormat="1" ht="15" customHeight="1" x14ac:dyDescent="0.25"/>
    <row r="1108" customFormat="1" ht="15" customHeight="1" x14ac:dyDescent="0.25"/>
    <row r="1109" customFormat="1" ht="15" customHeight="1" x14ac:dyDescent="0.25"/>
    <row r="1110" customFormat="1" ht="15" customHeight="1" x14ac:dyDescent="0.25"/>
    <row r="1111" customFormat="1" ht="15" customHeight="1" x14ac:dyDescent="0.25"/>
    <row r="1112" customFormat="1" ht="15" customHeight="1" x14ac:dyDescent="0.25"/>
    <row r="1113" customFormat="1" ht="15" customHeight="1" x14ac:dyDescent="0.25"/>
    <row r="1114" customFormat="1" ht="15" customHeight="1" x14ac:dyDescent="0.25"/>
    <row r="1115" customFormat="1" ht="15" customHeight="1" x14ac:dyDescent="0.25"/>
    <row r="1116" customFormat="1" ht="15" customHeight="1" x14ac:dyDescent="0.25"/>
    <row r="1117" customFormat="1" ht="15" customHeight="1" x14ac:dyDescent="0.25"/>
    <row r="1118" customFormat="1" ht="15" customHeight="1" x14ac:dyDescent="0.25"/>
    <row r="1119" customFormat="1" ht="15" customHeight="1" x14ac:dyDescent="0.25"/>
    <row r="1120" customFormat="1" ht="15" customHeight="1" x14ac:dyDescent="0.25"/>
    <row r="1121" customFormat="1" ht="15" customHeight="1" x14ac:dyDescent="0.25"/>
    <row r="1122" customFormat="1" ht="15" customHeight="1" x14ac:dyDescent="0.25"/>
    <row r="1123" customFormat="1" ht="15" customHeight="1" x14ac:dyDescent="0.25"/>
    <row r="1124" customFormat="1" ht="15" customHeight="1" x14ac:dyDescent="0.25"/>
    <row r="1125" customFormat="1" ht="15" customHeight="1" x14ac:dyDescent="0.25"/>
    <row r="1126" customFormat="1" ht="15" customHeight="1" x14ac:dyDescent="0.25"/>
    <row r="1127" customFormat="1" ht="15" customHeight="1" x14ac:dyDescent="0.25"/>
    <row r="1128" customFormat="1" ht="15" customHeight="1" x14ac:dyDescent="0.25"/>
    <row r="1129" customFormat="1" ht="15" customHeight="1" x14ac:dyDescent="0.25"/>
    <row r="1130" customFormat="1" ht="15" customHeight="1" x14ac:dyDescent="0.25"/>
    <row r="1131" customFormat="1" ht="15" customHeight="1" x14ac:dyDescent="0.25"/>
    <row r="1132" customFormat="1" ht="15" customHeight="1" x14ac:dyDescent="0.25"/>
    <row r="1133" customFormat="1" ht="15" customHeight="1" x14ac:dyDescent="0.25"/>
    <row r="1134" customFormat="1" ht="15" customHeight="1" x14ac:dyDescent="0.25"/>
    <row r="1135" customFormat="1" ht="15" customHeight="1" x14ac:dyDescent="0.25"/>
    <row r="1136" customFormat="1" ht="15" customHeight="1" x14ac:dyDescent="0.25"/>
    <row r="1137" customFormat="1" ht="15" customHeight="1" x14ac:dyDescent="0.25"/>
    <row r="1138" customFormat="1" ht="15" customHeight="1" x14ac:dyDescent="0.25"/>
    <row r="1139" customFormat="1" ht="15" customHeight="1" x14ac:dyDescent="0.25"/>
    <row r="1140" customFormat="1" ht="15" customHeight="1" x14ac:dyDescent="0.25"/>
    <row r="1141" customFormat="1" ht="15" customHeight="1" x14ac:dyDescent="0.25"/>
    <row r="1142" customFormat="1" ht="15" customHeight="1" x14ac:dyDescent="0.25"/>
    <row r="1143" customFormat="1" ht="15" customHeight="1" x14ac:dyDescent="0.25"/>
    <row r="1144" customFormat="1" ht="15" customHeight="1" x14ac:dyDescent="0.25"/>
    <row r="1145" customFormat="1" ht="15" customHeight="1" x14ac:dyDescent="0.25"/>
    <row r="1146" customFormat="1" ht="15" customHeight="1" x14ac:dyDescent="0.25"/>
    <row r="1147" customFormat="1" ht="15" customHeight="1" x14ac:dyDescent="0.25"/>
    <row r="1148" customFormat="1" ht="15" customHeight="1" x14ac:dyDescent="0.25"/>
    <row r="1149" customFormat="1" ht="15" customHeight="1" x14ac:dyDescent="0.25"/>
    <row r="1150" customFormat="1" ht="15" customHeight="1" x14ac:dyDescent="0.25"/>
    <row r="1151" customFormat="1" ht="15" customHeight="1" x14ac:dyDescent="0.25"/>
    <row r="1152" customFormat="1" ht="15" customHeight="1" x14ac:dyDescent="0.25"/>
    <row r="1153" customFormat="1" ht="15" customHeight="1" x14ac:dyDescent="0.25"/>
    <row r="1154" customFormat="1" ht="15" customHeight="1" x14ac:dyDescent="0.25"/>
    <row r="1155" customFormat="1" ht="15" customHeight="1" x14ac:dyDescent="0.25"/>
    <row r="1156" customFormat="1" ht="15" customHeight="1" x14ac:dyDescent="0.25"/>
    <row r="1157" customFormat="1" ht="15" customHeight="1" x14ac:dyDescent="0.25"/>
    <row r="1158" customFormat="1" ht="15" customHeight="1" x14ac:dyDescent="0.25"/>
    <row r="1159" customFormat="1" ht="15" customHeight="1" x14ac:dyDescent="0.25"/>
    <row r="1160" customFormat="1" ht="15" customHeight="1" x14ac:dyDescent="0.25"/>
    <row r="1161" customFormat="1" ht="15" customHeight="1" x14ac:dyDescent="0.25"/>
    <row r="1162" customFormat="1" ht="15" customHeight="1" x14ac:dyDescent="0.25"/>
    <row r="1163" customFormat="1" ht="15" customHeight="1" x14ac:dyDescent="0.25"/>
    <row r="1164" customFormat="1" ht="15" customHeight="1" x14ac:dyDescent="0.25"/>
    <row r="1165" customFormat="1" ht="15" customHeight="1" x14ac:dyDescent="0.25"/>
    <row r="1166" customFormat="1" ht="15" customHeight="1" x14ac:dyDescent="0.25"/>
    <row r="1167" customFormat="1" ht="15" customHeight="1" x14ac:dyDescent="0.25"/>
    <row r="1168" customFormat="1" ht="15" customHeight="1" x14ac:dyDescent="0.25"/>
    <row r="1169" customFormat="1" ht="15" customHeight="1" x14ac:dyDescent="0.25"/>
    <row r="1170" customFormat="1" ht="15" customHeight="1" x14ac:dyDescent="0.25"/>
    <row r="1171" customFormat="1" ht="15" customHeight="1" x14ac:dyDescent="0.25"/>
    <row r="1172" customFormat="1" ht="15" customHeight="1" x14ac:dyDescent="0.25"/>
    <row r="1173" customFormat="1" ht="15" customHeight="1" x14ac:dyDescent="0.25"/>
    <row r="1174" customFormat="1" ht="15" customHeight="1" x14ac:dyDescent="0.25"/>
    <row r="1175" customFormat="1" ht="15" customHeight="1" x14ac:dyDescent="0.25"/>
    <row r="1176" customFormat="1" ht="15" customHeight="1" x14ac:dyDescent="0.25"/>
    <row r="1177" customFormat="1" ht="15" customHeight="1" x14ac:dyDescent="0.25"/>
    <row r="1178" customFormat="1" ht="15" customHeight="1" x14ac:dyDescent="0.25"/>
    <row r="1179" customFormat="1" ht="15" customHeight="1" x14ac:dyDescent="0.25"/>
    <row r="1180" customFormat="1" ht="15" customHeight="1" x14ac:dyDescent="0.25"/>
    <row r="1181" customFormat="1" ht="15" customHeight="1" x14ac:dyDescent="0.25"/>
    <row r="1182" customFormat="1" ht="15" customHeight="1" x14ac:dyDescent="0.25"/>
    <row r="1183" customFormat="1" ht="15" customHeight="1" x14ac:dyDescent="0.25"/>
    <row r="1184" customFormat="1" ht="15" customHeight="1" x14ac:dyDescent="0.25"/>
    <row r="1185" customFormat="1" ht="15" customHeight="1" x14ac:dyDescent="0.25"/>
    <row r="1186" customFormat="1" ht="15" customHeight="1" x14ac:dyDescent="0.25"/>
    <row r="1187" customFormat="1" ht="15" customHeight="1" x14ac:dyDescent="0.25"/>
    <row r="1188" customFormat="1" ht="15" customHeight="1" x14ac:dyDescent="0.25"/>
    <row r="1189" customFormat="1" ht="15" customHeight="1" x14ac:dyDescent="0.25"/>
    <row r="1190" customFormat="1" ht="15" customHeight="1" x14ac:dyDescent="0.25"/>
    <row r="1191" customFormat="1" ht="15" customHeight="1" x14ac:dyDescent="0.25"/>
    <row r="1192" customFormat="1" ht="15" customHeight="1" x14ac:dyDescent="0.25"/>
    <row r="1193" customFormat="1" ht="15" customHeight="1" x14ac:dyDescent="0.25"/>
    <row r="1194" customFormat="1" ht="15" customHeight="1" x14ac:dyDescent="0.25"/>
    <row r="1195" customFormat="1" ht="15" customHeight="1" x14ac:dyDescent="0.25"/>
    <row r="1196" customFormat="1" ht="15" customHeight="1" x14ac:dyDescent="0.25"/>
    <row r="1197" customFormat="1" ht="15" customHeight="1" x14ac:dyDescent="0.25"/>
    <row r="1198" customFormat="1" ht="15" customHeight="1" x14ac:dyDescent="0.25"/>
    <row r="1199" customFormat="1" ht="15" customHeight="1" x14ac:dyDescent="0.25"/>
    <row r="1200" customFormat="1" ht="15" customHeight="1" x14ac:dyDescent="0.25"/>
    <row r="1201" customFormat="1" ht="15" customHeight="1" x14ac:dyDescent="0.25"/>
    <row r="1202" customFormat="1" ht="15" customHeight="1" x14ac:dyDescent="0.25"/>
    <row r="1203" customFormat="1" ht="15" customHeight="1" x14ac:dyDescent="0.25"/>
    <row r="1204" customFormat="1" ht="15" customHeight="1" x14ac:dyDescent="0.25"/>
    <row r="1205" customFormat="1" ht="15" customHeight="1" x14ac:dyDescent="0.25"/>
    <row r="1206" customFormat="1" ht="15" customHeight="1" x14ac:dyDescent="0.25"/>
    <row r="1207" customFormat="1" ht="15" customHeight="1" x14ac:dyDescent="0.25"/>
    <row r="1208" customFormat="1" ht="15" customHeight="1" x14ac:dyDescent="0.25"/>
    <row r="1209" customFormat="1" ht="15" customHeight="1" x14ac:dyDescent="0.25"/>
    <row r="1210" customFormat="1" ht="15" customHeight="1" x14ac:dyDescent="0.25"/>
    <row r="1211" customFormat="1" ht="15" customHeight="1" x14ac:dyDescent="0.25"/>
    <row r="1212" customFormat="1" ht="15" customHeight="1" x14ac:dyDescent="0.25"/>
    <row r="1213" customFormat="1" ht="15" customHeight="1" x14ac:dyDescent="0.25"/>
    <row r="1214" customFormat="1" ht="15" customHeight="1" x14ac:dyDescent="0.25"/>
    <row r="1215" customFormat="1" ht="15" customHeight="1" x14ac:dyDescent="0.25"/>
    <row r="1216" customFormat="1" ht="15" customHeight="1" x14ac:dyDescent="0.25"/>
    <row r="1217" customFormat="1" ht="15" customHeight="1" x14ac:dyDescent="0.25"/>
    <row r="1218" customFormat="1" ht="15" customHeight="1" x14ac:dyDescent="0.25"/>
    <row r="1219" customFormat="1" ht="15" customHeight="1" x14ac:dyDescent="0.25"/>
    <row r="1220" customFormat="1" ht="15" customHeight="1" x14ac:dyDescent="0.25"/>
    <row r="1221" customFormat="1" ht="15" customHeight="1" x14ac:dyDescent="0.25"/>
    <row r="1222" customFormat="1" ht="15" customHeight="1" x14ac:dyDescent="0.25"/>
    <row r="1223" customFormat="1" ht="15" customHeight="1" x14ac:dyDescent="0.25"/>
    <row r="1224" customFormat="1" ht="15" customHeight="1" x14ac:dyDescent="0.25"/>
    <row r="1225" customFormat="1" ht="15" customHeight="1" x14ac:dyDescent="0.25"/>
    <row r="1226" customFormat="1" ht="15" customHeight="1" x14ac:dyDescent="0.25"/>
    <row r="1227" customFormat="1" ht="15" customHeight="1" x14ac:dyDescent="0.25"/>
    <row r="1228" customFormat="1" ht="15" customHeight="1" x14ac:dyDescent="0.25"/>
    <row r="1229" customFormat="1" ht="15" customHeight="1" x14ac:dyDescent="0.25"/>
    <row r="1230" customFormat="1" ht="15" customHeight="1" x14ac:dyDescent="0.25"/>
    <row r="1231" customFormat="1" ht="15" customHeight="1" x14ac:dyDescent="0.25"/>
    <row r="1232" customFormat="1" ht="15" customHeight="1" x14ac:dyDescent="0.25"/>
    <row r="1233" customFormat="1" ht="15" customHeight="1" x14ac:dyDescent="0.25"/>
    <row r="1234" customFormat="1" ht="15" customHeight="1" x14ac:dyDescent="0.25"/>
    <row r="1235" customFormat="1" ht="15" customHeight="1" x14ac:dyDescent="0.25"/>
    <row r="1236" customFormat="1" ht="15" customHeight="1" x14ac:dyDescent="0.25"/>
    <row r="1237" customFormat="1" ht="15" customHeight="1" x14ac:dyDescent="0.25"/>
    <row r="1238" customFormat="1" ht="15" customHeight="1" x14ac:dyDescent="0.25"/>
    <row r="1239" customFormat="1" ht="15" customHeight="1" x14ac:dyDescent="0.25"/>
    <row r="1240" customFormat="1" ht="15" customHeight="1" x14ac:dyDescent="0.25"/>
    <row r="1241" customFormat="1" ht="15" customHeight="1" x14ac:dyDescent="0.25"/>
    <row r="1242" customFormat="1" ht="15" customHeight="1" x14ac:dyDescent="0.25"/>
    <row r="1243" customFormat="1" ht="15" customHeight="1" x14ac:dyDescent="0.25"/>
    <row r="1244" customFormat="1" ht="15" customHeight="1" x14ac:dyDescent="0.25"/>
    <row r="1245" customFormat="1" ht="15" customHeight="1" x14ac:dyDescent="0.25"/>
    <row r="1246" customFormat="1" ht="15" customHeight="1" x14ac:dyDescent="0.25"/>
    <row r="1247" customFormat="1" ht="15" customHeight="1" x14ac:dyDescent="0.25"/>
    <row r="1248" customFormat="1" ht="15" customHeight="1" x14ac:dyDescent="0.25"/>
    <row r="1249" customFormat="1" ht="15" customHeight="1" x14ac:dyDescent="0.25"/>
    <row r="1250" customFormat="1" ht="15" customHeight="1" x14ac:dyDescent="0.25"/>
    <row r="1251" customFormat="1" ht="15" customHeight="1" x14ac:dyDescent="0.25"/>
    <row r="1252" customFormat="1" ht="15" customHeight="1" x14ac:dyDescent="0.25"/>
    <row r="1253" customFormat="1" ht="15" customHeight="1" x14ac:dyDescent="0.25"/>
    <row r="1254" customFormat="1" ht="15" customHeight="1" x14ac:dyDescent="0.25"/>
    <row r="1255" customFormat="1" ht="15" customHeight="1" x14ac:dyDescent="0.25"/>
    <row r="1256" customFormat="1" ht="15" customHeight="1" x14ac:dyDescent="0.25"/>
    <row r="1257" customFormat="1" ht="15" customHeight="1" x14ac:dyDescent="0.25"/>
    <row r="1258" customFormat="1" ht="15" customHeight="1" x14ac:dyDescent="0.25"/>
    <row r="1259" customFormat="1" ht="15" customHeight="1" x14ac:dyDescent="0.25"/>
    <row r="1260" customFormat="1" ht="15" customHeight="1" x14ac:dyDescent="0.25"/>
    <row r="1261" customFormat="1" ht="15" customHeight="1" x14ac:dyDescent="0.25"/>
    <row r="1262" customFormat="1" ht="15" customHeight="1" x14ac:dyDescent="0.25"/>
    <row r="1263" customFormat="1" ht="15" customHeight="1" x14ac:dyDescent="0.25"/>
    <row r="1264" customFormat="1" ht="15" customHeight="1" x14ac:dyDescent="0.25"/>
    <row r="1265" customFormat="1" ht="15" customHeight="1" x14ac:dyDescent="0.25"/>
    <row r="1266" customFormat="1" ht="15" customHeight="1" x14ac:dyDescent="0.25"/>
    <row r="1267" customFormat="1" ht="15" customHeight="1" x14ac:dyDescent="0.25"/>
    <row r="1268" customFormat="1" ht="15" customHeight="1" x14ac:dyDescent="0.25"/>
    <row r="1269" customFormat="1" ht="15" customHeight="1" x14ac:dyDescent="0.25"/>
    <row r="1270" customFormat="1" ht="15" customHeight="1" x14ac:dyDescent="0.25"/>
    <row r="1271" customFormat="1" ht="15" customHeight="1" x14ac:dyDescent="0.25"/>
    <row r="1272" customFormat="1" ht="15" customHeight="1" x14ac:dyDescent="0.25"/>
    <row r="1273" customFormat="1" ht="15" customHeight="1" x14ac:dyDescent="0.25"/>
    <row r="1274" customFormat="1" ht="15" customHeight="1" x14ac:dyDescent="0.25"/>
    <row r="1275" customFormat="1" ht="15" customHeight="1" x14ac:dyDescent="0.25"/>
    <row r="1276" customFormat="1" ht="15" customHeight="1" x14ac:dyDescent="0.25"/>
    <row r="1277" customFormat="1" ht="15" customHeight="1" x14ac:dyDescent="0.25"/>
    <row r="1278" customFormat="1" ht="15" customHeight="1" x14ac:dyDescent="0.25"/>
    <row r="1279" customFormat="1" ht="15" customHeight="1" x14ac:dyDescent="0.25"/>
    <row r="1280" customFormat="1" ht="15" customHeight="1" x14ac:dyDescent="0.25"/>
    <row r="1281" customFormat="1" ht="15" customHeight="1" x14ac:dyDescent="0.25"/>
    <row r="1282" customFormat="1" ht="15" customHeight="1" x14ac:dyDescent="0.25"/>
    <row r="1283" customFormat="1" ht="15" customHeight="1" x14ac:dyDescent="0.25"/>
    <row r="1284" customFormat="1" ht="15" customHeight="1" x14ac:dyDescent="0.25"/>
    <row r="1285" customFormat="1" ht="15" customHeight="1" x14ac:dyDescent="0.25"/>
    <row r="1286" customFormat="1" ht="15" customHeight="1" x14ac:dyDescent="0.25"/>
    <row r="1287" customFormat="1" ht="15" customHeight="1" x14ac:dyDescent="0.25"/>
    <row r="1288" customFormat="1" ht="15" customHeight="1" x14ac:dyDescent="0.25"/>
    <row r="1289" customFormat="1" ht="15" customHeight="1" x14ac:dyDescent="0.25"/>
    <row r="1290" customFormat="1" ht="15" customHeight="1" x14ac:dyDescent="0.25"/>
    <row r="1291" customFormat="1" ht="15" customHeight="1" x14ac:dyDescent="0.25"/>
    <row r="1292" customFormat="1" ht="15" customHeight="1" x14ac:dyDescent="0.25"/>
    <row r="1293" customFormat="1" ht="15" customHeight="1" x14ac:dyDescent="0.25"/>
    <row r="1294" customFormat="1" ht="15" customHeight="1" x14ac:dyDescent="0.25"/>
    <row r="1295" customFormat="1" ht="15" customHeight="1" x14ac:dyDescent="0.25"/>
    <row r="1296" customFormat="1" ht="15" customHeight="1" x14ac:dyDescent="0.25"/>
    <row r="1297" customFormat="1" ht="15" customHeight="1" x14ac:dyDescent="0.25"/>
    <row r="1298" customFormat="1" ht="15" customHeight="1" x14ac:dyDescent="0.25"/>
    <row r="1299" customFormat="1" ht="15" customHeight="1" x14ac:dyDescent="0.25"/>
    <row r="1300" customFormat="1" ht="15" customHeight="1" x14ac:dyDescent="0.25"/>
    <row r="1301" customFormat="1" ht="15" customHeight="1" x14ac:dyDescent="0.25"/>
    <row r="1302" customFormat="1" ht="15" customHeight="1" x14ac:dyDescent="0.25"/>
    <row r="1303" customFormat="1" ht="15" customHeight="1" x14ac:dyDescent="0.25"/>
    <row r="1304" customFormat="1" ht="15" customHeight="1" x14ac:dyDescent="0.25"/>
    <row r="1305" customFormat="1" ht="15" customHeight="1" x14ac:dyDescent="0.25"/>
    <row r="1306" customFormat="1" ht="15" customHeight="1" x14ac:dyDescent="0.25"/>
    <row r="1307" customFormat="1" ht="15" customHeight="1" x14ac:dyDescent="0.25"/>
    <row r="1308" customFormat="1" ht="15" customHeight="1" x14ac:dyDescent="0.25"/>
    <row r="1309" customFormat="1" ht="15" customHeight="1" x14ac:dyDescent="0.25"/>
    <row r="1310" customFormat="1" ht="15" customHeight="1" x14ac:dyDescent="0.25"/>
    <row r="1311" customFormat="1" ht="15" customHeight="1" x14ac:dyDescent="0.25"/>
    <row r="1312" customFormat="1" ht="15" customHeight="1" x14ac:dyDescent="0.25"/>
    <row r="1313" customFormat="1" ht="15" customHeight="1" x14ac:dyDescent="0.25"/>
    <row r="1314" customFormat="1" ht="15" customHeight="1" x14ac:dyDescent="0.25"/>
    <row r="1315" customFormat="1" ht="15" customHeight="1" x14ac:dyDescent="0.25"/>
    <row r="1316" customFormat="1" ht="15" customHeight="1" x14ac:dyDescent="0.25"/>
    <row r="1317" customFormat="1" ht="15" customHeight="1" x14ac:dyDescent="0.25"/>
    <row r="1318" customFormat="1" ht="15" customHeight="1" x14ac:dyDescent="0.25"/>
    <row r="1319" customFormat="1" ht="15" customHeight="1" x14ac:dyDescent="0.25"/>
    <row r="1320" customFormat="1" ht="15" customHeight="1" x14ac:dyDescent="0.25"/>
    <row r="1321" customFormat="1" ht="15" customHeight="1" x14ac:dyDescent="0.25"/>
    <row r="1322" customFormat="1" ht="15" customHeight="1" x14ac:dyDescent="0.25"/>
    <row r="1323" customFormat="1" ht="15" customHeight="1" x14ac:dyDescent="0.25"/>
    <row r="1324" customFormat="1" ht="15" customHeight="1" x14ac:dyDescent="0.25"/>
    <row r="1325" customFormat="1" ht="15" customHeight="1" x14ac:dyDescent="0.25"/>
    <row r="1326" customFormat="1" ht="15" customHeight="1" x14ac:dyDescent="0.25"/>
    <row r="1327" customFormat="1" ht="15" customHeight="1" x14ac:dyDescent="0.25"/>
    <row r="1328" customFormat="1" ht="15" customHeight="1" x14ac:dyDescent="0.25"/>
    <row r="1329" customFormat="1" ht="15" customHeight="1" x14ac:dyDescent="0.25"/>
    <row r="1330" customFormat="1" ht="15" customHeight="1" x14ac:dyDescent="0.25"/>
    <row r="1331" customFormat="1" ht="15" customHeight="1" x14ac:dyDescent="0.25"/>
    <row r="1332" customFormat="1" ht="15" customHeight="1" x14ac:dyDescent="0.25"/>
    <row r="1333" customFormat="1" ht="15" customHeight="1" x14ac:dyDescent="0.25"/>
    <row r="1334" customFormat="1" ht="15" customHeight="1" x14ac:dyDescent="0.25"/>
    <row r="1335" customFormat="1" ht="15" customHeight="1" x14ac:dyDescent="0.25"/>
    <row r="1336" customFormat="1" ht="15" customHeight="1" x14ac:dyDescent="0.25"/>
    <row r="1337" customFormat="1" ht="15" customHeight="1" x14ac:dyDescent="0.25"/>
    <row r="1338" customFormat="1" ht="15" customHeight="1" x14ac:dyDescent="0.25"/>
    <row r="1339" customFormat="1" ht="15" customHeight="1" x14ac:dyDescent="0.25"/>
    <row r="1340" customFormat="1" ht="15" customHeight="1" x14ac:dyDescent="0.25"/>
    <row r="1341" customFormat="1" ht="15" customHeight="1" x14ac:dyDescent="0.25"/>
    <row r="1342" customFormat="1" ht="15" customHeight="1" x14ac:dyDescent="0.25"/>
    <row r="1343" customFormat="1" ht="15" customHeight="1" x14ac:dyDescent="0.25"/>
    <row r="1344" customFormat="1" ht="15" customHeight="1" x14ac:dyDescent="0.25"/>
    <row r="1345" customFormat="1" ht="15" customHeight="1" x14ac:dyDescent="0.25"/>
    <row r="1346" customFormat="1" ht="15" customHeight="1" x14ac:dyDescent="0.25"/>
    <row r="1347" customFormat="1" ht="15" customHeight="1" x14ac:dyDescent="0.25"/>
    <row r="1348" customFormat="1" ht="15" customHeight="1" x14ac:dyDescent="0.25"/>
    <row r="1349" customFormat="1" ht="15" customHeight="1" x14ac:dyDescent="0.25"/>
    <row r="1350" customFormat="1" ht="15" customHeight="1" x14ac:dyDescent="0.25"/>
    <row r="1351" customFormat="1" ht="15" customHeight="1" x14ac:dyDescent="0.25"/>
    <row r="1352" customFormat="1" ht="15" customHeight="1" x14ac:dyDescent="0.25"/>
    <row r="1353" customFormat="1" ht="15" customHeight="1" x14ac:dyDescent="0.25"/>
    <row r="1354" customFormat="1" ht="15" customHeight="1" x14ac:dyDescent="0.25"/>
    <row r="1355" customFormat="1" ht="15" customHeight="1" x14ac:dyDescent="0.25"/>
    <row r="1356" customFormat="1" ht="15" customHeight="1" x14ac:dyDescent="0.25"/>
    <row r="1357" customFormat="1" ht="15" customHeight="1" x14ac:dyDescent="0.25"/>
    <row r="1358" customFormat="1" ht="15" customHeight="1" x14ac:dyDescent="0.25"/>
    <row r="1359" customFormat="1" ht="15" customHeight="1" x14ac:dyDescent="0.25"/>
    <row r="1360" customFormat="1" ht="15" customHeight="1" x14ac:dyDescent="0.25"/>
    <row r="1361" customFormat="1" ht="15" customHeight="1" x14ac:dyDescent="0.25"/>
    <row r="1362" customFormat="1" ht="15" customHeight="1" x14ac:dyDescent="0.25"/>
    <row r="1363" customFormat="1" ht="15" customHeight="1" x14ac:dyDescent="0.25"/>
    <row r="1364" customFormat="1" ht="15" customHeight="1" x14ac:dyDescent="0.25"/>
    <row r="1365" customFormat="1" ht="15" customHeight="1" x14ac:dyDescent="0.25"/>
    <row r="1366" customFormat="1" ht="15" customHeight="1" x14ac:dyDescent="0.25"/>
    <row r="1367" customFormat="1" ht="15" customHeight="1" x14ac:dyDescent="0.25"/>
    <row r="1368" customFormat="1" ht="15" customHeight="1" x14ac:dyDescent="0.25"/>
    <row r="1369" customFormat="1" ht="15" customHeight="1" x14ac:dyDescent="0.25"/>
    <row r="1370" customFormat="1" ht="15" customHeight="1" x14ac:dyDescent="0.25"/>
    <row r="1371" customFormat="1" ht="15" customHeight="1" x14ac:dyDescent="0.25"/>
    <row r="1372" customFormat="1" ht="15" customHeight="1" x14ac:dyDescent="0.25"/>
    <row r="1373" customFormat="1" ht="15" customHeight="1" x14ac:dyDescent="0.25"/>
    <row r="1374" customFormat="1" ht="15" customHeight="1" x14ac:dyDescent="0.25"/>
    <row r="1375" customFormat="1" ht="15" customHeight="1" x14ac:dyDescent="0.25"/>
    <row r="1376" customFormat="1" ht="15" customHeight="1" x14ac:dyDescent="0.25"/>
    <row r="1377" customFormat="1" ht="15" customHeight="1" x14ac:dyDescent="0.25"/>
    <row r="1378" customFormat="1" ht="15" customHeight="1" x14ac:dyDescent="0.25"/>
    <row r="1379" customFormat="1" ht="15" customHeight="1" x14ac:dyDescent="0.25"/>
    <row r="1380" customFormat="1" ht="15" customHeight="1" x14ac:dyDescent="0.25"/>
    <row r="1381" customFormat="1" ht="15" customHeight="1" x14ac:dyDescent="0.25"/>
    <row r="1382" customFormat="1" ht="15" customHeight="1" x14ac:dyDescent="0.25"/>
    <row r="1383" customFormat="1" ht="15" customHeight="1" x14ac:dyDescent="0.25"/>
    <row r="1384" customFormat="1" ht="15" customHeight="1" x14ac:dyDescent="0.25"/>
    <row r="1385" customFormat="1" ht="15" customHeight="1" x14ac:dyDescent="0.25"/>
    <row r="1386" customFormat="1" ht="15" customHeight="1" x14ac:dyDescent="0.25"/>
    <row r="1387" customFormat="1" ht="15" customHeight="1" x14ac:dyDescent="0.25"/>
    <row r="1388" customFormat="1" ht="15" customHeight="1" x14ac:dyDescent="0.25"/>
    <row r="1389" customFormat="1" ht="15" customHeight="1" x14ac:dyDescent="0.25"/>
    <row r="1390" customFormat="1" ht="15" customHeight="1" x14ac:dyDescent="0.25"/>
    <row r="1391" customFormat="1" ht="15" customHeight="1" x14ac:dyDescent="0.25"/>
    <row r="1392" customFormat="1" ht="15" customHeight="1" x14ac:dyDescent="0.25"/>
    <row r="1393" customFormat="1" ht="15" customHeight="1" x14ac:dyDescent="0.25"/>
    <row r="1394" customFormat="1" ht="15" customHeight="1" x14ac:dyDescent="0.25"/>
    <row r="1395" customFormat="1" ht="15" customHeight="1" x14ac:dyDescent="0.25"/>
    <row r="1396" customFormat="1" ht="15" customHeight="1" x14ac:dyDescent="0.25"/>
    <row r="1397" customFormat="1" ht="15" customHeight="1" x14ac:dyDescent="0.25"/>
    <row r="1398" customFormat="1" ht="15" customHeight="1" x14ac:dyDescent="0.25"/>
    <row r="1399" customFormat="1" ht="15" customHeight="1" x14ac:dyDescent="0.25"/>
    <row r="1400" customFormat="1" ht="15" customHeight="1" x14ac:dyDescent="0.25"/>
    <row r="1401" customFormat="1" ht="15" customHeight="1" x14ac:dyDescent="0.25"/>
    <row r="1402" customFormat="1" ht="15" customHeight="1" x14ac:dyDescent="0.25"/>
    <row r="1403" customFormat="1" ht="15" customHeight="1" x14ac:dyDescent="0.25"/>
    <row r="1404" customFormat="1" ht="15" customHeight="1" x14ac:dyDescent="0.25"/>
    <row r="1405" customFormat="1" ht="15" customHeight="1" x14ac:dyDescent="0.25"/>
    <row r="1406" customFormat="1" ht="15" customHeight="1" x14ac:dyDescent="0.25"/>
    <row r="1407" customFormat="1" ht="15" customHeight="1" x14ac:dyDescent="0.25"/>
    <row r="1408" customFormat="1" ht="15" customHeight="1" x14ac:dyDescent="0.25"/>
    <row r="1409" customFormat="1" ht="15" customHeight="1" x14ac:dyDescent="0.25"/>
    <row r="1410" customFormat="1" ht="15" customHeight="1" x14ac:dyDescent="0.25"/>
    <row r="1411" customFormat="1" ht="15" customHeight="1" x14ac:dyDescent="0.25"/>
    <row r="1412" customFormat="1" ht="15" customHeight="1" x14ac:dyDescent="0.25"/>
    <row r="1413" customFormat="1" ht="15" customHeight="1" x14ac:dyDescent="0.25"/>
    <row r="1414" customFormat="1" ht="15" customHeight="1" x14ac:dyDescent="0.25"/>
    <row r="1415" customFormat="1" ht="15" customHeight="1" x14ac:dyDescent="0.25"/>
    <row r="1416" customFormat="1" ht="15" customHeight="1" x14ac:dyDescent="0.25"/>
    <row r="1417" customFormat="1" ht="15" customHeight="1" x14ac:dyDescent="0.25"/>
    <row r="1418" customFormat="1" ht="15" customHeight="1" x14ac:dyDescent="0.25"/>
    <row r="1419" customFormat="1" ht="15" customHeight="1" x14ac:dyDescent="0.25"/>
    <row r="1420" customFormat="1" ht="15" customHeight="1" x14ac:dyDescent="0.25"/>
    <row r="1421" customFormat="1" ht="15" customHeight="1" x14ac:dyDescent="0.25"/>
    <row r="1422" customFormat="1" ht="15" customHeight="1" x14ac:dyDescent="0.25"/>
    <row r="1423" customFormat="1" ht="15" customHeight="1" x14ac:dyDescent="0.25"/>
    <row r="1424" customFormat="1" ht="15" customHeight="1" x14ac:dyDescent="0.25"/>
    <row r="1425" customFormat="1" ht="15" customHeight="1" x14ac:dyDescent="0.25"/>
    <row r="1426" customFormat="1" ht="15" customHeight="1" x14ac:dyDescent="0.25"/>
    <row r="1427" customFormat="1" ht="15" customHeight="1" x14ac:dyDescent="0.25"/>
    <row r="1428" customFormat="1" ht="15" customHeight="1" x14ac:dyDescent="0.25"/>
    <row r="1429" customFormat="1" ht="15" customHeight="1" x14ac:dyDescent="0.25"/>
    <row r="1430" customFormat="1" ht="15" customHeight="1" x14ac:dyDescent="0.25"/>
    <row r="1431" customFormat="1" ht="15" customHeight="1" x14ac:dyDescent="0.25"/>
    <row r="1432" customFormat="1" ht="15" customHeight="1" x14ac:dyDescent="0.25"/>
    <row r="1433" customFormat="1" ht="15" customHeight="1" x14ac:dyDescent="0.25"/>
    <row r="1434" customFormat="1" ht="15" customHeight="1" x14ac:dyDescent="0.25"/>
    <row r="1435" customFormat="1" ht="15" customHeight="1" x14ac:dyDescent="0.25"/>
    <row r="1436" customFormat="1" ht="15" customHeight="1" x14ac:dyDescent="0.25"/>
    <row r="1437" customFormat="1" ht="15" customHeight="1" x14ac:dyDescent="0.25"/>
    <row r="1438" customFormat="1" ht="15" customHeight="1" x14ac:dyDescent="0.25"/>
    <row r="1439" customFormat="1" ht="15" customHeight="1" x14ac:dyDescent="0.25"/>
    <row r="1440" customFormat="1" ht="15" customHeight="1" x14ac:dyDescent="0.25"/>
    <row r="1441" customFormat="1" ht="15" customHeight="1" x14ac:dyDescent="0.25"/>
    <row r="1442" customFormat="1" ht="15" customHeight="1" x14ac:dyDescent="0.25"/>
    <row r="1443" customFormat="1" ht="15" customHeight="1" x14ac:dyDescent="0.25"/>
    <row r="1444" customFormat="1" ht="15" customHeight="1" x14ac:dyDescent="0.25"/>
    <row r="1445" customFormat="1" ht="15" customHeight="1" x14ac:dyDescent="0.25"/>
    <row r="1446" customFormat="1" ht="15" customHeight="1" x14ac:dyDescent="0.25"/>
    <row r="1447" customFormat="1" ht="15" customHeight="1" x14ac:dyDescent="0.25"/>
    <row r="1448" customFormat="1" ht="15" customHeight="1" x14ac:dyDescent="0.25"/>
    <row r="1449" customFormat="1" ht="15" customHeight="1" x14ac:dyDescent="0.25"/>
    <row r="1450" customFormat="1" ht="15" customHeight="1" x14ac:dyDescent="0.25"/>
    <row r="1451" customFormat="1" ht="15" customHeight="1" x14ac:dyDescent="0.25"/>
    <row r="1452" customFormat="1" ht="15" customHeight="1" x14ac:dyDescent="0.25"/>
    <row r="1453" customFormat="1" ht="15" customHeight="1" x14ac:dyDescent="0.25"/>
    <row r="1454" customFormat="1" ht="15" customHeight="1" x14ac:dyDescent="0.25"/>
    <row r="1455" customFormat="1" ht="15" customHeight="1" x14ac:dyDescent="0.25"/>
    <row r="1456" customFormat="1" ht="15" customHeight="1" x14ac:dyDescent="0.25"/>
    <row r="1457" spans="2:34" customFormat="1" ht="15" customHeight="1" x14ac:dyDescent="0.25"/>
    <row r="1458" spans="2:34" customFormat="1" ht="15" customHeight="1" x14ac:dyDescent="0.25"/>
    <row r="1459" spans="2:34" customFormat="1" ht="15" customHeight="1" x14ac:dyDescent="0.25"/>
    <row r="1460" spans="2:34" customFormat="1" ht="15" customHeight="1" x14ac:dyDescent="0.25"/>
    <row r="1461" spans="2:34" ht="15" customHeight="1" x14ac:dyDescent="0.25"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</row>
  </sheetData>
  <mergeCells count="4">
    <mergeCell ref="A2:A3"/>
    <mergeCell ref="B2:B3"/>
    <mergeCell ref="C2:AG2"/>
    <mergeCell ref="AH2:AH3"/>
  </mergeCells>
  <conditionalFormatting sqref="C5:AG73">
    <cfRule type="expression" priority="1" stopIfTrue="1">
      <formula>C5=""</formula>
    </cfRule>
    <cfRule type="expression" dxfId="84" priority="2" stopIfTrue="1">
      <formula>C5=Ключ_настраиваемый_2</formula>
    </cfRule>
    <cfRule type="expression" dxfId="83" priority="3" stopIfTrue="1">
      <formula>C5=Ключ_настраиваемый_1</formula>
    </cfRule>
    <cfRule type="expression" dxfId="82" priority="4" stopIfTrue="1">
      <formula>C5=Ключ_болен</formula>
    </cfRule>
    <cfRule type="expression" dxfId="81" priority="5" stopIfTrue="1">
      <formula>C5=Ключ_личный</formula>
    </cfRule>
    <cfRule type="expression" dxfId="80" priority="6" stopIfTrue="1">
      <formula>C5=Ключ_отпуск</formula>
    </cfRule>
  </conditionalFormatting>
  <conditionalFormatting sqref="AH5:AH73">
    <cfRule type="dataBar" priority="8">
      <dataBar>
        <cfvo type="min"/>
        <cfvo type="num" val="31"/>
        <color theme="2" tint="-0.249977111117893"/>
      </dataBar>
      <extLst>
        <ext xmlns:x14="http://schemas.microsoft.com/office/spreadsheetml/2009/9/main" uri="{B025F937-C7B1-47D3-B67F-A62EFF666E3E}">
          <x14:id>{B11B5C1C-8BAB-4F3A-9C92-D170855480CD}</x14:id>
        </ext>
      </extLst>
    </cfRule>
  </conditionalFormatting>
  <hyperlinks>
    <hyperlink ref="B5" location="'Quliyev Kamran'!A1" display="Quliyev Kamran"/>
  </hyperlinks>
  <pageMargins left="0.25" right="0.25" top="0.75" bottom="0.75" header="0.3" footer="0.3"/>
  <pageSetup scale="80" fitToHeight="0" orientation="landscape" verticalDpi="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1B5C1C-8BAB-4F3A-9C92-D170855480CD}">
            <x14:dataBar minLength="0" maxLength="100">
              <x14:cfvo type="autoMin"/>
              <x14:cfvo type="num">
                <xm:f>31</xm:f>
              </x14:cfvo>
              <x14:negativeFillColor rgb="FFFF0000"/>
              <x14:axisColor rgb="FF000000"/>
            </x14:dataBar>
          </x14:cfRule>
          <xm:sqref>AH5:AH73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D6" sqref="D6"/>
    </sheetView>
  </sheetViews>
  <sheetFormatPr defaultRowHeight="15" x14ac:dyDescent="0.25"/>
  <cols>
    <col min="1" max="1" width="11" customWidth="1"/>
  </cols>
  <sheetData>
    <row r="1" spans="1:11" x14ac:dyDescent="0.25">
      <c r="A1" s="61" t="s">
        <v>89</v>
      </c>
      <c r="B1" s="63" t="s">
        <v>90</v>
      </c>
      <c r="C1" s="63"/>
      <c r="D1" s="64"/>
    </row>
    <row r="2" spans="1:11" x14ac:dyDescent="0.25">
      <c r="A2" s="62"/>
      <c r="B2" s="45" t="s">
        <v>84</v>
      </c>
      <c r="C2" s="45" t="s">
        <v>85</v>
      </c>
      <c r="D2" s="49" t="s">
        <v>88</v>
      </c>
    </row>
    <row r="3" spans="1:11" x14ac:dyDescent="0.25">
      <c r="A3" s="50">
        <v>41852</v>
      </c>
      <c r="B3" s="46">
        <v>2000</v>
      </c>
      <c r="C3" s="46">
        <v>800</v>
      </c>
      <c r="D3" s="51">
        <f t="shared" ref="D3:D33" si="0">IF(C3&lt;B3,2400-B3+C3,C3-B3)/100</f>
        <v>12</v>
      </c>
    </row>
    <row r="4" spans="1:11" x14ac:dyDescent="0.25">
      <c r="A4" s="50">
        <v>41853</v>
      </c>
      <c r="B4" s="47">
        <v>2015</v>
      </c>
      <c r="C4" s="47">
        <v>745</v>
      </c>
      <c r="D4" s="51">
        <f t="shared" si="0"/>
        <v>11.3</v>
      </c>
    </row>
    <row r="5" spans="1:11" x14ac:dyDescent="0.25">
      <c r="A5" s="50">
        <v>41854</v>
      </c>
      <c r="B5" s="47">
        <v>2100</v>
      </c>
      <c r="C5" s="47">
        <v>800</v>
      </c>
      <c r="D5" s="51">
        <f t="shared" si="0"/>
        <v>11</v>
      </c>
      <c r="K5" s="60"/>
    </row>
    <row r="6" spans="1:11" x14ac:dyDescent="0.25">
      <c r="A6" s="50">
        <v>41855</v>
      </c>
      <c r="B6" s="47">
        <v>1500</v>
      </c>
      <c r="C6" s="47">
        <v>600</v>
      </c>
      <c r="D6" s="51">
        <f t="shared" si="0"/>
        <v>15</v>
      </c>
      <c r="K6" s="60"/>
    </row>
    <row r="7" spans="1:11" x14ac:dyDescent="0.25">
      <c r="A7" s="50">
        <v>41856</v>
      </c>
      <c r="B7" s="47">
        <v>2300</v>
      </c>
      <c r="C7" s="48">
        <v>1000</v>
      </c>
      <c r="D7" s="51">
        <f t="shared" si="0"/>
        <v>11</v>
      </c>
    </row>
    <row r="8" spans="1:11" x14ac:dyDescent="0.25">
      <c r="A8" s="50">
        <v>41857</v>
      </c>
      <c r="B8" s="47"/>
      <c r="C8" s="47"/>
      <c r="D8" s="51">
        <f t="shared" si="0"/>
        <v>0</v>
      </c>
    </row>
    <row r="9" spans="1:11" x14ac:dyDescent="0.25">
      <c r="A9" s="50">
        <v>41858</v>
      </c>
      <c r="B9" s="47"/>
      <c r="C9" s="47"/>
      <c r="D9" s="51">
        <f t="shared" si="0"/>
        <v>0</v>
      </c>
    </row>
    <row r="10" spans="1:11" x14ac:dyDescent="0.25">
      <c r="A10" s="50">
        <v>41859</v>
      </c>
      <c r="B10" s="47"/>
      <c r="C10" s="47"/>
      <c r="D10" s="51">
        <f t="shared" si="0"/>
        <v>0</v>
      </c>
    </row>
    <row r="11" spans="1:11" x14ac:dyDescent="0.25">
      <c r="A11" s="50">
        <v>41860</v>
      </c>
      <c r="B11" s="47"/>
      <c r="C11" s="47"/>
      <c r="D11" s="51">
        <f t="shared" si="0"/>
        <v>0</v>
      </c>
    </row>
    <row r="12" spans="1:11" x14ac:dyDescent="0.25">
      <c r="A12" s="50">
        <v>41861</v>
      </c>
      <c r="B12" s="47"/>
      <c r="C12" s="47"/>
      <c r="D12" s="51">
        <f t="shared" si="0"/>
        <v>0</v>
      </c>
    </row>
    <row r="13" spans="1:11" x14ac:dyDescent="0.25">
      <c r="A13" s="50">
        <v>41862</v>
      </c>
      <c r="B13" s="47"/>
      <c r="C13" s="47"/>
      <c r="D13" s="51">
        <f t="shared" si="0"/>
        <v>0</v>
      </c>
    </row>
    <row r="14" spans="1:11" x14ac:dyDescent="0.25">
      <c r="A14" s="50">
        <v>41863</v>
      </c>
      <c r="B14" s="47"/>
      <c r="C14" s="47"/>
      <c r="D14" s="51">
        <f t="shared" si="0"/>
        <v>0</v>
      </c>
    </row>
    <row r="15" spans="1:11" x14ac:dyDescent="0.25">
      <c r="A15" s="50">
        <v>41864</v>
      </c>
      <c r="B15" s="47"/>
      <c r="C15" s="47"/>
      <c r="D15" s="51">
        <f t="shared" si="0"/>
        <v>0</v>
      </c>
    </row>
    <row r="16" spans="1:11" x14ac:dyDescent="0.25">
      <c r="A16" s="50">
        <v>41865</v>
      </c>
      <c r="B16" s="47"/>
      <c r="C16" s="47"/>
      <c r="D16" s="51">
        <f t="shared" si="0"/>
        <v>0</v>
      </c>
    </row>
    <row r="17" spans="1:4" x14ac:dyDescent="0.25">
      <c r="A17" s="50">
        <v>41866</v>
      </c>
      <c r="B17" s="47"/>
      <c r="C17" s="47"/>
      <c r="D17" s="51">
        <f t="shared" si="0"/>
        <v>0</v>
      </c>
    </row>
    <row r="18" spans="1:4" x14ac:dyDescent="0.25">
      <c r="A18" s="50">
        <v>41867</v>
      </c>
      <c r="B18" s="47"/>
      <c r="C18" s="47"/>
      <c r="D18" s="51">
        <f t="shared" si="0"/>
        <v>0</v>
      </c>
    </row>
    <row r="19" spans="1:4" x14ac:dyDescent="0.25">
      <c r="A19" s="50">
        <v>41868</v>
      </c>
      <c r="B19" s="47"/>
      <c r="C19" s="47"/>
      <c r="D19" s="51">
        <f t="shared" si="0"/>
        <v>0</v>
      </c>
    </row>
    <row r="20" spans="1:4" x14ac:dyDescent="0.25">
      <c r="A20" s="50">
        <v>41869</v>
      </c>
      <c r="B20" s="47"/>
      <c r="C20" s="47"/>
      <c r="D20" s="51">
        <f t="shared" si="0"/>
        <v>0</v>
      </c>
    </row>
    <row r="21" spans="1:4" x14ac:dyDescent="0.25">
      <c r="A21" s="50">
        <v>41870</v>
      </c>
      <c r="B21" s="47"/>
      <c r="C21" s="47"/>
      <c r="D21" s="51">
        <f t="shared" si="0"/>
        <v>0</v>
      </c>
    </row>
    <row r="22" spans="1:4" x14ac:dyDescent="0.25">
      <c r="A22" s="50">
        <v>41871</v>
      </c>
      <c r="B22" s="47"/>
      <c r="C22" s="47"/>
      <c r="D22" s="51">
        <f t="shared" si="0"/>
        <v>0</v>
      </c>
    </row>
    <row r="23" spans="1:4" x14ac:dyDescent="0.25">
      <c r="A23" s="50">
        <v>41872</v>
      </c>
      <c r="B23" s="47"/>
      <c r="C23" s="47"/>
      <c r="D23" s="51">
        <f t="shared" si="0"/>
        <v>0</v>
      </c>
    </row>
    <row r="24" spans="1:4" x14ac:dyDescent="0.25">
      <c r="A24" s="50">
        <v>41873</v>
      </c>
      <c r="B24" s="47"/>
      <c r="C24" s="47"/>
      <c r="D24" s="51">
        <f t="shared" si="0"/>
        <v>0</v>
      </c>
    </row>
    <row r="25" spans="1:4" x14ac:dyDescent="0.25">
      <c r="A25" s="50">
        <v>41874</v>
      </c>
      <c r="B25" s="47"/>
      <c r="C25" s="47"/>
      <c r="D25" s="51">
        <f t="shared" si="0"/>
        <v>0</v>
      </c>
    </row>
    <row r="26" spans="1:4" x14ac:dyDescent="0.25">
      <c r="A26" s="50">
        <v>41875</v>
      </c>
      <c r="B26" s="47"/>
      <c r="C26" s="47"/>
      <c r="D26" s="51">
        <f t="shared" si="0"/>
        <v>0</v>
      </c>
    </row>
    <row r="27" spans="1:4" x14ac:dyDescent="0.25">
      <c r="A27" s="50">
        <v>41876</v>
      </c>
      <c r="B27" s="47"/>
      <c r="C27" s="47"/>
      <c r="D27" s="51">
        <f t="shared" si="0"/>
        <v>0</v>
      </c>
    </row>
    <row r="28" spans="1:4" x14ac:dyDescent="0.25">
      <c r="A28" s="50">
        <v>41877</v>
      </c>
      <c r="B28" s="47"/>
      <c r="C28" s="47"/>
      <c r="D28" s="51">
        <f t="shared" si="0"/>
        <v>0</v>
      </c>
    </row>
    <row r="29" spans="1:4" x14ac:dyDescent="0.25">
      <c r="A29" s="50">
        <v>41878</v>
      </c>
      <c r="B29" s="47"/>
      <c r="C29" s="47"/>
      <c r="D29" s="51">
        <f t="shared" si="0"/>
        <v>0</v>
      </c>
    </row>
    <row r="30" spans="1:4" x14ac:dyDescent="0.25">
      <c r="A30" s="50">
        <v>41879</v>
      </c>
      <c r="B30" s="47"/>
      <c r="C30" s="47"/>
      <c r="D30" s="51">
        <f t="shared" si="0"/>
        <v>0</v>
      </c>
    </row>
    <row r="31" spans="1:4" x14ac:dyDescent="0.25">
      <c r="A31" s="50">
        <v>41880</v>
      </c>
      <c r="B31" s="47"/>
      <c r="C31" s="47"/>
      <c r="D31" s="51">
        <f t="shared" si="0"/>
        <v>0</v>
      </c>
    </row>
    <row r="32" spans="1:4" x14ac:dyDescent="0.25">
      <c r="A32" s="50">
        <v>41881</v>
      </c>
      <c r="B32" s="47"/>
      <c r="C32" s="47"/>
      <c r="D32" s="51">
        <f t="shared" si="0"/>
        <v>0</v>
      </c>
    </row>
    <row r="33" spans="1:4" ht="15.75" thickBot="1" x14ac:dyDescent="0.3">
      <c r="A33" s="52">
        <v>41882</v>
      </c>
      <c r="B33" s="53"/>
      <c r="C33" s="53"/>
      <c r="D33" s="54">
        <f t="shared" si="0"/>
        <v>0</v>
      </c>
    </row>
    <row r="34" spans="1:4" ht="26.25" customHeight="1" thickBot="1" x14ac:dyDescent="0.3">
      <c r="A34" s="65" t="s">
        <v>91</v>
      </c>
      <c r="B34" s="66"/>
      <c r="C34" s="67"/>
      <c r="D34" s="55">
        <f>SUM(D3:D33)</f>
        <v>60.3</v>
      </c>
    </row>
  </sheetData>
  <mergeCells count="4">
    <mergeCell ref="K5:K6"/>
    <mergeCell ref="A1:A2"/>
    <mergeCell ref="B1:D1"/>
    <mergeCell ref="A34:C34"/>
  </mergeCells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2B7C6AD-4757-4354-B044-7DF1C9BC91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Август</vt:lpstr>
      <vt:lpstr>Расчет</vt:lpstr>
      <vt:lpstr>Август!Название_месяца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Ess Emin</dc:creator>
  <cp:keywords/>
  <cp:lastModifiedBy>Elena</cp:lastModifiedBy>
  <dcterms:created xsi:type="dcterms:W3CDTF">2014-08-06T11:18:54Z</dcterms:created>
  <dcterms:modified xsi:type="dcterms:W3CDTF">2014-08-07T11:39:15Z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TC039871679991</vt:lpwstr>
  </property>
  <property fmtid="{D5CDD505-2E9C-101B-9397-08002B2CF9AE}" pid="3" name="TBCO_ScreenResolution">
    <vt:lpwstr>96 96 1366 768</vt:lpwstr>
  </property>
</Properties>
</file>