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ЭтаКнига"/>
  <bookViews>
    <workbookView xWindow="120" yWindow="120" windowWidth="9720" windowHeight="7320" tabRatio="754" firstSheet="1" activeTab="2"/>
  </bookViews>
  <sheets>
    <sheet name="лист" sheetId="17" state="hidden" r:id="rId1"/>
    <sheet name="Иванов" sheetId="1" r:id="rId2"/>
    <sheet name="задолжен.по группам на" sheetId="13" r:id="rId3"/>
    <sheet name="Периодны" sheetId="20" r:id="rId4"/>
  </sheets>
  <definedNames>
    <definedName name="_xlnm._FilterDatabase" localSheetId="2" hidden="1">'задолжен.по группам на'!$A$4:$H$12</definedName>
    <definedName name="_xlnm._FilterDatabase" localSheetId="1" hidden="1">Иванов!$A$1:$B$15</definedName>
    <definedName name="Z_8251B4D9_788D_46F1_BD50_37173956B4A8_.wvu.FilterData" localSheetId="2" hidden="1">'задолжен.по группам на'!$A$4:$H$12</definedName>
    <definedName name="Z_8251B4D9_788D_46F1_BD50_37173956B4A8_.wvu.PrintArea" localSheetId="1" hidden="1">Иванов!$A$1:$B$1</definedName>
    <definedName name="_xlnm.Print_Area" localSheetId="1">Иванов!$A$1:$B$1</definedName>
  </definedNames>
  <calcPr calcId="125725"/>
  <customWorkbookViews>
    <customWorkbookView name="perova - Личное представление" guid="{8251B4D9-788D-46F1-BD50-37173956B4A8}" mergeInterval="0" personalView="1" maximized="1" xWindow="1" yWindow="1" windowWidth="1276" windowHeight="799" tabRatio="754" activeSheetId="18"/>
  </customWorkbookViews>
</workbook>
</file>

<file path=xl/calcChain.xml><?xml version="1.0" encoding="utf-8"?>
<calcChain xmlns="http://schemas.openxmlformats.org/spreadsheetml/2006/main">
  <c r="Q68" i="20"/>
  <c r="M68"/>
  <c r="O68" s="1"/>
  <c r="K68"/>
  <c r="I68"/>
  <c r="Q67"/>
  <c r="M67"/>
  <c r="O67" s="1"/>
  <c r="K67"/>
  <c r="I67"/>
  <c r="Q66"/>
  <c r="O66"/>
  <c r="M66"/>
  <c r="K66"/>
  <c r="I66" s="1"/>
  <c r="Q65"/>
  <c r="M65"/>
  <c r="O65" s="1"/>
  <c r="K65"/>
  <c r="I65"/>
  <c r="Q64"/>
  <c r="M64"/>
  <c r="O64" s="1"/>
  <c r="K64"/>
  <c r="I64" s="1"/>
  <c r="Q63"/>
  <c r="M63"/>
  <c r="O63" s="1"/>
  <c r="K63"/>
  <c r="I63"/>
  <c r="Q62"/>
  <c r="M62"/>
  <c r="O62" s="1"/>
  <c r="K62"/>
  <c r="I62" s="1"/>
  <c r="Q61"/>
  <c r="M61"/>
  <c r="O61" s="1"/>
  <c r="K61"/>
  <c r="I61"/>
  <c r="Q60"/>
  <c r="O60"/>
  <c r="M60"/>
  <c r="K60"/>
  <c r="I60" s="1"/>
  <c r="Q59"/>
  <c r="M59"/>
  <c r="O59" s="1"/>
  <c r="K59"/>
  <c r="I59" s="1"/>
  <c r="Q58"/>
  <c r="M58"/>
  <c r="O58" s="1"/>
  <c r="K58"/>
  <c r="I58"/>
  <c r="Q57"/>
  <c r="M57"/>
  <c r="O57" s="1"/>
  <c r="K57"/>
  <c r="I57" s="1"/>
  <c r="Q56"/>
  <c r="M56"/>
  <c r="O56" s="1"/>
  <c r="K56"/>
  <c r="I56"/>
  <c r="Q55"/>
  <c r="M55"/>
  <c r="O55" s="1"/>
  <c r="K55"/>
  <c r="I55" s="1"/>
  <c r="Q54"/>
  <c r="M54"/>
  <c r="O54" s="1"/>
  <c r="K54"/>
  <c r="I54"/>
  <c r="Q53"/>
  <c r="M53"/>
  <c r="O53" s="1"/>
  <c r="K53"/>
  <c r="I53" s="1"/>
  <c r="Q52"/>
  <c r="M52"/>
  <c r="O52" s="1"/>
  <c r="K52"/>
  <c r="I52"/>
  <c r="Q51"/>
  <c r="M51"/>
  <c r="O51" s="1"/>
  <c r="K51"/>
  <c r="I51"/>
  <c r="Q50"/>
  <c r="M50"/>
  <c r="O50" s="1"/>
  <c r="K50"/>
  <c r="I50"/>
  <c r="Q49"/>
  <c r="M49"/>
  <c r="O49" s="1"/>
  <c r="K49"/>
  <c r="I49" s="1"/>
  <c r="Q48"/>
  <c r="M48"/>
  <c r="O48" s="1"/>
  <c r="K48"/>
  <c r="I48"/>
  <c r="Q47"/>
  <c r="M47"/>
  <c r="O47" s="1"/>
  <c r="K47"/>
  <c r="I47" s="1"/>
  <c r="Q46"/>
  <c r="M46"/>
  <c r="O46" s="1"/>
  <c r="K46"/>
  <c r="I46"/>
  <c r="Q45"/>
  <c r="O45"/>
  <c r="M45"/>
  <c r="K45"/>
  <c r="I45" s="1"/>
  <c r="Q44"/>
  <c r="M44"/>
  <c r="O44" s="1"/>
  <c r="K44"/>
  <c r="I44"/>
  <c r="Q43"/>
  <c r="O43"/>
  <c r="M43"/>
  <c r="K43"/>
  <c r="I43" s="1"/>
  <c r="Q42"/>
  <c r="M42"/>
  <c r="O42" s="1"/>
  <c r="K42"/>
  <c r="I42"/>
  <c r="Q41"/>
  <c r="M41"/>
  <c r="O41" s="1"/>
  <c r="K41"/>
  <c r="I41" s="1"/>
  <c r="Q40"/>
  <c r="M40"/>
  <c r="O40" s="1"/>
  <c r="K40"/>
  <c r="I40"/>
  <c r="Q39"/>
  <c r="M39"/>
  <c r="O39" s="1"/>
  <c r="K39"/>
  <c r="I39" s="1"/>
  <c r="Q38"/>
  <c r="M38"/>
  <c r="O38" s="1"/>
  <c r="K38"/>
  <c r="I38"/>
  <c r="Q37"/>
  <c r="M37"/>
  <c r="O37" s="1"/>
  <c r="K37"/>
  <c r="I37"/>
  <c r="Q36"/>
  <c r="O36"/>
  <c r="M36"/>
  <c r="K36"/>
  <c r="I36" s="1"/>
  <c r="Q35"/>
  <c r="M35"/>
  <c r="O35" s="1"/>
  <c r="K35"/>
  <c r="I35"/>
  <c r="Q34"/>
  <c r="O34"/>
  <c r="M34"/>
  <c r="K34"/>
  <c r="I34" s="1"/>
  <c r="Q33"/>
  <c r="M33"/>
  <c r="O33" s="1"/>
  <c r="K33"/>
  <c r="I33"/>
  <c r="Q32"/>
  <c r="O32"/>
  <c r="M32"/>
  <c r="K32"/>
  <c r="I32" s="1"/>
  <c r="Q31"/>
  <c r="M31"/>
  <c r="O31" s="1"/>
  <c r="K31"/>
  <c r="I31"/>
  <c r="Q30"/>
  <c r="O30"/>
  <c r="M30"/>
  <c r="K30"/>
  <c r="I30" s="1"/>
  <c r="Q29"/>
  <c r="M29"/>
  <c r="O29" s="1"/>
  <c r="K29"/>
  <c r="I29"/>
  <c r="Q28"/>
  <c r="O28"/>
  <c r="M28"/>
  <c r="K28"/>
  <c r="I28" s="1"/>
  <c r="Q27"/>
  <c r="M27"/>
  <c r="O27" s="1"/>
  <c r="K27"/>
  <c r="I27"/>
  <c r="Q26"/>
  <c r="O26"/>
  <c r="M26"/>
  <c r="K26"/>
  <c r="I26" s="1"/>
  <c r="Q25"/>
  <c r="M25"/>
  <c r="O25" s="1"/>
  <c r="K25"/>
  <c r="I25"/>
  <c r="Q24"/>
  <c r="O24"/>
  <c r="M24"/>
  <c r="K24"/>
  <c r="I24" s="1"/>
  <c r="Q23"/>
  <c r="M23"/>
  <c r="O23" s="1"/>
  <c r="K23"/>
  <c r="I23"/>
  <c r="Q22"/>
  <c r="O22"/>
  <c r="M22"/>
  <c r="K22"/>
  <c r="I22" s="1"/>
  <c r="Q21"/>
  <c r="M21"/>
  <c r="O21" s="1"/>
  <c r="K21"/>
  <c r="I21"/>
  <c r="Q20"/>
  <c r="O20"/>
  <c r="M20"/>
  <c r="K20"/>
  <c r="I20" s="1"/>
  <c r="Q19"/>
  <c r="M19"/>
  <c r="O19" s="1"/>
  <c r="K19"/>
  <c r="I19"/>
  <c r="Q18"/>
  <c r="O18"/>
  <c r="M18"/>
  <c r="K18"/>
  <c r="I18" s="1"/>
  <c r="Q17"/>
  <c r="M17"/>
  <c r="O17" s="1"/>
  <c r="K17"/>
  <c r="I17"/>
  <c r="Q16"/>
  <c r="M16"/>
  <c r="O16" s="1"/>
  <c r="K16"/>
  <c r="I16" s="1"/>
  <c r="Q15"/>
  <c r="M15"/>
  <c r="O15" s="1"/>
  <c r="K15"/>
  <c r="I15"/>
  <c r="Q14"/>
  <c r="M14"/>
  <c r="O14" s="1"/>
  <c r="K14"/>
  <c r="I14" s="1"/>
  <c r="Q13"/>
  <c r="M13"/>
  <c r="O13" s="1"/>
  <c r="K13"/>
  <c r="I13"/>
  <c r="Q12"/>
  <c r="O12"/>
  <c r="M12"/>
  <c r="K12"/>
  <c r="I12" s="1"/>
  <c r="Q11"/>
  <c r="M11"/>
  <c r="O11" s="1"/>
  <c r="K11"/>
  <c r="I11"/>
  <c r="F11"/>
  <c r="D21" i="13" l="1"/>
  <c r="C21"/>
  <c r="B21"/>
  <c r="F20"/>
  <c r="F19"/>
  <c r="F18"/>
  <c r="F17"/>
  <c r="F16"/>
  <c r="F15"/>
  <c r="F14"/>
  <c r="F21" s="1"/>
  <c r="F6" l="1"/>
  <c r="F7"/>
  <c r="F8"/>
  <c r="F9"/>
  <c r="F10"/>
  <c r="F11"/>
  <c r="F5" l="1"/>
  <c r="F12" l="1"/>
  <c r="G5"/>
  <c r="C12"/>
  <c r="D12"/>
  <c r="B12"/>
  <c r="G11"/>
  <c r="G10"/>
  <c r="G9" l="1"/>
  <c r="G7"/>
  <c r="G6"/>
  <c r="G8" l="1"/>
  <c r="G12" s="1"/>
</calcChain>
</file>

<file path=xl/comments1.xml><?xml version="1.0" encoding="utf-8"?>
<comments xmlns="http://schemas.openxmlformats.org/spreadsheetml/2006/main">
  <authors>
    <author>kovtunovsky</author>
  </authors>
  <commentList>
    <comment ref="B3" authorId="0">
      <text>
        <r>
          <rPr>
            <b/>
            <sz val="8"/>
            <color indexed="81"/>
            <rFont val="Tahoma"/>
            <charset val="1"/>
          </rPr>
          <t>kovtunovsky:</t>
        </r>
        <r>
          <rPr>
            <sz val="8"/>
            <color indexed="81"/>
            <rFont val="Tahoma"/>
            <charset val="1"/>
          </rPr>
          <t xml:space="preserve">
смотри даты Периоды</t>
        </r>
      </text>
    </comment>
  </commentList>
</comments>
</file>

<file path=xl/sharedStrings.xml><?xml version="1.0" encoding="utf-8"?>
<sst xmlns="http://schemas.openxmlformats.org/spreadsheetml/2006/main" count="351" uniqueCount="44">
  <si>
    <t>Контрагент</t>
  </si>
  <si>
    <t>Итого</t>
  </si>
  <si>
    <t>ВОСХОД-К АВТО ООО</t>
  </si>
  <si>
    <t>САМ-МБ ООО</t>
  </si>
  <si>
    <t>Юнипол ООО</t>
  </si>
  <si>
    <t>Пауэр Интернэшнл-шины ООО</t>
  </si>
  <si>
    <t>АВТОЭКСПЕРТ ООО</t>
  </si>
  <si>
    <t>Торговая Шинная Компания ООО</t>
  </si>
  <si>
    <t>Задолженность по состоянию на:</t>
  </si>
  <si>
    <t>до 1-го мес.</t>
  </si>
  <si>
    <t>Просроченные документы сроком:</t>
  </si>
  <si>
    <t>свыше  3-х мес.</t>
  </si>
  <si>
    <t>Дата документа</t>
  </si>
  <si>
    <t>от 1 до 3 мес.</t>
  </si>
  <si>
    <t>Изменение за период</t>
  </si>
  <si>
    <t>Контрагенты</t>
  </si>
  <si>
    <t>ТоргАвтоСервис ООО</t>
  </si>
  <si>
    <t xml:space="preserve">по </t>
  </si>
  <si>
    <t xml:space="preserve">с </t>
  </si>
  <si>
    <t>по</t>
  </si>
  <si>
    <t>Период выгрузки</t>
  </si>
  <si>
    <t>Дата выгрузки</t>
  </si>
  <si>
    <t>с</t>
  </si>
  <si>
    <t>Задолженность до 1 месяца</t>
  </si>
  <si>
    <t>Задолженность от 1 до 3 месяцев</t>
  </si>
  <si>
    <t>Задолженность свыше3 месяцев</t>
  </si>
  <si>
    <t xml:space="preserve">до </t>
  </si>
  <si>
    <t>Дата создания реестра</t>
  </si>
  <si>
    <t>26.11.2013 22:27:49</t>
  </si>
  <si>
    <t>26.11.2013 22:28:09</t>
  </si>
  <si>
    <t>21.07.2014 22:54:04</t>
  </si>
  <si>
    <t>21.07.2014 22:54:07</t>
  </si>
  <si>
    <t>30.06.2014 22:45:16</t>
  </si>
  <si>
    <t>18.07.2014 22:30:10</t>
  </si>
  <si>
    <t>21.07.2014 22:11:52</t>
  </si>
  <si>
    <t>05.07.2014 22:40:27</t>
  </si>
  <si>
    <t>05.07.2014 22:40:28</t>
  </si>
  <si>
    <t>20.07.2014 22:37:24</t>
  </si>
  <si>
    <t>Производственно-Финансовая Группа "Автошинснаб ООО</t>
  </si>
  <si>
    <t>09.08.2014 22:51:03</t>
  </si>
  <si>
    <t>09.08.2014 22:51:04</t>
  </si>
  <si>
    <t>09.08.2014 22:51:05</t>
  </si>
  <si>
    <t>сделано руками</t>
  </si>
  <si>
    <t>Иванов</t>
  </si>
</sst>
</file>

<file path=xl/styles.xml><?xml version="1.0" encoding="utf-8"?>
<styleSheet xmlns="http://schemas.openxmlformats.org/spreadsheetml/2006/main">
  <numFmts count="2">
    <numFmt numFmtId="41" formatCode="_-* #,##0_р_._-;\-* #,##0_р_._-;_-* &quot;-&quot;_р_._-;_-@_-"/>
    <numFmt numFmtId="164" formatCode="dd/mm/yy;@"/>
  </numFmts>
  <fonts count="16">
    <font>
      <sz val="10"/>
      <name val="Arial"/>
    </font>
    <font>
      <sz val="8"/>
      <color indexed="8"/>
      <name val="MS Shell Dlg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2"/>
      <color indexed="8"/>
      <name val="MS Shell Dlg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indexed="63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8"/>
      <name val="MS Shell Dlg"/>
      <charset val="204"/>
    </font>
    <font>
      <sz val="10"/>
      <name val="Arial"/>
      <family val="2"/>
      <charset val="204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0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92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0" fontId="0" fillId="0" borderId="0" xfId="0" applyFill="1" applyAlignment="1">
      <alignment horizontal="left"/>
    </xf>
    <xf numFmtId="0" fontId="8" fillId="0" borderId="14" xfId="0" applyFont="1" applyBorder="1" applyAlignment="1">
      <alignment horizontal="center" vertical="center" wrapText="1"/>
    </xf>
    <xf numFmtId="41" fontId="9" fillId="0" borderId="16" xfId="0" applyNumberFormat="1" applyFont="1" applyFill="1" applyBorder="1" applyAlignment="1">
      <alignment horizontal="center" vertical="center"/>
    </xf>
    <xf numFmtId="41" fontId="9" fillId="0" borderId="26" xfId="0" applyNumberFormat="1" applyFont="1" applyFill="1" applyBorder="1" applyAlignment="1">
      <alignment horizontal="center" vertical="center"/>
    </xf>
    <xf numFmtId="41" fontId="9" fillId="0" borderId="17" xfId="0" applyNumberFormat="1" applyFont="1" applyFill="1" applyBorder="1" applyAlignment="1">
      <alignment horizontal="center" vertical="center"/>
    </xf>
    <xf numFmtId="41" fontId="9" fillId="0" borderId="3" xfId="0" applyNumberFormat="1" applyFont="1" applyFill="1" applyBorder="1" applyAlignment="1">
      <alignment horizontal="center" vertical="center"/>
    </xf>
    <xf numFmtId="41" fontId="8" fillId="5" borderId="1" xfId="0" applyNumberFormat="1" applyFont="1" applyFill="1" applyBorder="1" applyAlignment="1">
      <alignment horizontal="center" vertical="center"/>
    </xf>
    <xf numFmtId="41" fontId="8" fillId="5" borderId="20" xfId="0" applyNumberFormat="1" applyFont="1" applyFill="1" applyBorder="1" applyAlignment="1">
      <alignment horizontal="center" vertical="center"/>
    </xf>
    <xf numFmtId="41" fontId="6" fillId="0" borderId="16" xfId="0" applyNumberFormat="1" applyFont="1" applyFill="1" applyBorder="1" applyAlignment="1">
      <alignment horizontal="center" vertical="center"/>
    </xf>
    <xf numFmtId="41" fontId="6" fillId="0" borderId="17" xfId="0" applyNumberFormat="1" applyFont="1" applyFill="1" applyBorder="1" applyAlignment="1">
      <alignment horizontal="center" vertical="center"/>
    </xf>
    <xf numFmtId="41" fontId="6" fillId="0" borderId="3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left" vertical="top"/>
    </xf>
    <xf numFmtId="41" fontId="9" fillId="0" borderId="30" xfId="0" applyNumberFormat="1" applyFont="1" applyFill="1" applyBorder="1" applyAlignment="1">
      <alignment horizontal="center" vertical="center"/>
    </xf>
    <xf numFmtId="41" fontId="9" fillId="0" borderId="10" xfId="0" applyNumberFormat="1" applyFont="1" applyFill="1" applyBorder="1" applyAlignment="1">
      <alignment horizontal="center" vertical="center"/>
    </xf>
    <xf numFmtId="0" fontId="5" fillId="5" borderId="6" xfId="0" applyFont="1" applyFill="1" applyBorder="1"/>
    <xf numFmtId="41" fontId="6" fillId="0" borderId="9" xfId="0" applyNumberFormat="1" applyFont="1" applyFill="1" applyBorder="1" applyAlignment="1">
      <alignment horizontal="center" vertical="center"/>
    </xf>
    <xf numFmtId="41" fontId="6" fillId="0" borderId="18" xfId="0" applyNumberFormat="1" applyFont="1" applyFill="1" applyBorder="1" applyAlignment="1">
      <alignment horizontal="center" vertical="center"/>
    </xf>
    <xf numFmtId="41" fontId="6" fillId="0" borderId="23" xfId="0" applyNumberFormat="1" applyFont="1" applyFill="1" applyBorder="1" applyAlignment="1">
      <alignment horizontal="center" vertical="center"/>
    </xf>
    <xf numFmtId="41" fontId="6" fillId="0" borderId="25" xfId="0" applyNumberFormat="1" applyFont="1" applyFill="1" applyBorder="1" applyAlignment="1">
      <alignment horizontal="center" vertical="center"/>
    </xf>
    <xf numFmtId="41" fontId="6" fillId="0" borderId="31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14" fontId="10" fillId="2" borderId="7" xfId="0" applyNumberFormat="1" applyFont="1" applyFill="1" applyBorder="1" applyAlignment="1">
      <alignment vertical="center"/>
    </xf>
    <xf numFmtId="164" fontId="8" fillId="0" borderId="14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21" xfId="0" applyBorder="1"/>
    <xf numFmtId="164" fontId="0" fillId="0" borderId="19" xfId="0" applyNumberFormat="1" applyBorder="1"/>
    <xf numFmtId="0" fontId="0" fillId="0" borderId="19" xfId="0" applyBorder="1"/>
    <xf numFmtId="164" fontId="0" fillId="0" borderId="32" xfId="0" applyNumberFormat="1" applyBorder="1"/>
    <xf numFmtId="0" fontId="0" fillId="0" borderId="33" xfId="0" applyBorder="1"/>
    <xf numFmtId="164" fontId="0" fillId="0" borderId="0" xfId="0" applyNumberFormat="1" applyBorder="1"/>
    <xf numFmtId="164" fontId="0" fillId="0" borderId="34" xfId="0" applyNumberFormat="1" applyBorder="1"/>
    <xf numFmtId="0" fontId="0" fillId="0" borderId="24" xfId="0" applyBorder="1"/>
    <xf numFmtId="164" fontId="0" fillId="0" borderId="22" xfId="0" applyNumberFormat="1" applyBorder="1"/>
    <xf numFmtId="0" fontId="0" fillId="0" borderId="22" xfId="0" applyBorder="1"/>
    <xf numFmtId="164" fontId="0" fillId="0" borderId="28" xfId="0" applyNumberFormat="1" applyBorder="1"/>
    <xf numFmtId="0" fontId="13" fillId="0" borderId="21" xfId="0" applyFont="1" applyBorder="1" applyAlignment="1">
      <alignment horizontal="right"/>
    </xf>
    <xf numFmtId="14" fontId="13" fillId="0" borderId="21" xfId="0" applyNumberFormat="1" applyFont="1" applyBorder="1"/>
    <xf numFmtId="164" fontId="13" fillId="0" borderId="19" xfId="0" quotePrefix="1" applyNumberFormat="1" applyFont="1" applyBorder="1"/>
    <xf numFmtId="14" fontId="13" fillId="0" borderId="19" xfId="0" applyNumberFormat="1" applyFont="1" applyBorder="1"/>
    <xf numFmtId="0" fontId="13" fillId="0" borderId="33" xfId="0" applyFont="1" applyBorder="1"/>
    <xf numFmtId="0" fontId="13" fillId="0" borderId="0" xfId="0" applyFont="1" applyBorder="1"/>
    <xf numFmtId="164" fontId="13" fillId="0" borderId="0" xfId="0" applyNumberFormat="1" applyFont="1" applyBorder="1"/>
    <xf numFmtId="164" fontId="0" fillId="0" borderId="5" xfId="0" applyNumberFormat="1" applyBorder="1"/>
    <xf numFmtId="0" fontId="13" fillId="0" borderId="5" xfId="0" applyFont="1" applyBorder="1" applyAlignment="1">
      <alignment horizontal="center" vertical="center" wrapText="1"/>
    </xf>
    <xf numFmtId="164" fontId="13" fillId="0" borderId="5" xfId="0" applyNumberFormat="1" applyFont="1" applyBorder="1" applyAlignment="1">
      <alignment horizontal="center" vertical="center" wrapText="1"/>
    </xf>
    <xf numFmtId="14" fontId="0" fillId="0" borderId="5" xfId="0" applyNumberFormat="1" applyBorder="1"/>
    <xf numFmtId="0" fontId="13" fillId="0" borderId="6" xfId="0" applyFont="1" applyBorder="1"/>
    <xf numFmtId="164" fontId="0" fillId="0" borderId="7" xfId="0" applyNumberFormat="1" applyBorder="1"/>
    <xf numFmtId="0" fontId="13" fillId="0" borderId="7" xfId="0" applyFont="1" applyBorder="1"/>
    <xf numFmtId="164" fontId="0" fillId="0" borderId="8" xfId="0" applyNumberFormat="1" applyBorder="1"/>
    <xf numFmtId="164" fontId="13" fillId="0" borderId="7" xfId="0" applyNumberFormat="1" applyFont="1" applyBorder="1"/>
    <xf numFmtId="0" fontId="0" fillId="4" borderId="6" xfId="0" applyFill="1" applyBorder="1" applyAlignment="1"/>
    <xf numFmtId="0" fontId="0" fillId="4" borderId="7" xfId="0" applyFill="1" applyBorder="1" applyAlignment="1"/>
    <xf numFmtId="0" fontId="12" fillId="4" borderId="6" xfId="0" applyFont="1" applyFill="1" applyBorder="1" applyAlignment="1"/>
    <xf numFmtId="0" fontId="12" fillId="4" borderId="7" xfId="0" applyFont="1" applyFill="1" applyBorder="1" applyAlignment="1"/>
    <xf numFmtId="0" fontId="12" fillId="4" borderId="23" xfId="0" applyFont="1" applyFill="1" applyBorder="1" applyAlignment="1"/>
    <xf numFmtId="0" fontId="12" fillId="4" borderId="22" xfId="0" applyFont="1" applyFill="1" applyBorder="1" applyAlignment="1"/>
    <xf numFmtId="0" fontId="12" fillId="4" borderId="24" xfId="0" applyFont="1" applyFill="1" applyBorder="1" applyAlignment="1"/>
    <xf numFmtId="0" fontId="1" fillId="0" borderId="5" xfId="0" applyNumberFormat="1" applyFont="1" applyFill="1" applyBorder="1" applyAlignment="1">
      <alignment horizontal="left" vertical="top" wrapText="1"/>
    </xf>
    <xf numFmtId="0" fontId="0" fillId="0" borderId="0" xfId="0"/>
    <xf numFmtId="0" fontId="1" fillId="0" borderId="5" xfId="0" applyNumberFormat="1" applyFont="1" applyFill="1" applyBorder="1" applyAlignment="1">
      <alignment horizontal="left" vertical="top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0" fillId="0" borderId="0" xfId="0" applyBorder="1"/>
    <xf numFmtId="0" fontId="1" fillId="6" borderId="5" xfId="0" applyNumberFormat="1" applyFont="1" applyFill="1" applyBorder="1" applyAlignment="1">
      <alignment horizontal="left" vertical="top"/>
    </xf>
    <xf numFmtId="0" fontId="0" fillId="0" borderId="8" xfId="0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right" vertical="center"/>
    </xf>
    <xf numFmtId="0" fontId="10" fillId="2" borderId="7" xfId="0" applyFont="1" applyFill="1" applyBorder="1" applyAlignment="1">
      <alignment horizontal="right" vertical="center"/>
    </xf>
    <xf numFmtId="0" fontId="11" fillId="3" borderId="11" xfId="0" applyFont="1" applyFill="1" applyBorder="1" applyAlignment="1">
      <alignment horizontal="center"/>
    </xf>
    <xf numFmtId="0" fontId="11" fillId="3" borderId="29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64" fontId="0" fillId="7" borderId="32" xfId="0" applyNumberFormat="1" applyFill="1" applyBorder="1"/>
    <xf numFmtId="0" fontId="13" fillId="0" borderId="33" xfId="0" applyFont="1" applyBorder="1" applyAlignment="1">
      <alignment horizontal="right"/>
    </xf>
    <xf numFmtId="0" fontId="13" fillId="0" borderId="24" xfId="0" applyFont="1" applyBorder="1" applyAlignment="1">
      <alignment horizontal="right"/>
    </xf>
  </cellXfs>
  <cellStyles count="20">
    <cellStyle name="Обычный" xfId="0" builtinId="0"/>
    <cellStyle name="Обычный 2 10" xfId="12"/>
    <cellStyle name="Обычный 2 11" xfId="13"/>
    <cellStyle name="Обычный 2 12" xfId="15"/>
    <cellStyle name="Обычный 2 13" xfId="16"/>
    <cellStyle name="Обычный 2 14" xfId="17"/>
    <cellStyle name="Обычный 2 15" xfId="14"/>
    <cellStyle name="Обычный 2 16" xfId="18"/>
    <cellStyle name="Обычный 2 17" xfId="19"/>
    <cellStyle name="Обычный 2 2" xfId="1"/>
    <cellStyle name="Обычный 2 3" xfId="5"/>
    <cellStyle name="Обычный 2 4" xfId="7"/>
    <cellStyle name="Обычный 2 5" xfId="8"/>
    <cellStyle name="Обычный 2 6" xfId="6"/>
    <cellStyle name="Обычный 2 7" xfId="9"/>
    <cellStyle name="Обычный 2 8" xfId="10"/>
    <cellStyle name="Обычный 2 9" xfId="11"/>
    <cellStyle name="Обычный 4" xfId="2"/>
    <cellStyle name="Обычный 6" xfId="3"/>
    <cellStyle name="Обычный 7" xfId="4"/>
  </cellStyles>
  <dxfs count="4"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FF99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Бумажная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"/>
  <sheetViews>
    <sheetView workbookViewId="0">
      <selection activeCell="E40" sqref="E40"/>
    </sheetView>
  </sheetViews>
  <sheetFormatPr defaultRowHeight="12.75"/>
  <sheetData/>
  <customSheetViews>
    <customSheetView guid="{8251B4D9-788D-46F1-BD50-37173956B4A8}" state="hidden">
      <selection activeCell="E40" sqref="E40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B18"/>
  <sheetViews>
    <sheetView zoomScaleNormal="100" workbookViewId="0">
      <selection activeCell="B22" sqref="B22"/>
    </sheetView>
  </sheetViews>
  <sheetFormatPr defaultRowHeight="12.75"/>
  <cols>
    <col min="1" max="1" width="21.42578125" style="66" bestFit="1" customWidth="1"/>
    <col min="2" max="2" width="31.42578125" style="66" customWidth="1"/>
    <col min="3" max="3" width="17.140625" style="66" customWidth="1"/>
    <col min="4" max="4" width="29.85546875" style="66" customWidth="1"/>
    <col min="5" max="5" width="9.140625" style="66"/>
    <col min="6" max="6" width="16.28515625" style="66" customWidth="1"/>
    <col min="7" max="7" width="17.42578125" style="66" customWidth="1"/>
    <col min="8" max="16384" width="9.140625" style="66"/>
  </cols>
  <sheetData>
    <row r="1" spans="1:2" ht="16.5" thickBot="1">
      <c r="A1" s="68" t="s">
        <v>12</v>
      </c>
      <c r="B1" s="69" t="s">
        <v>0</v>
      </c>
    </row>
    <row r="2" spans="1:2">
      <c r="A2" s="58"/>
      <c r="B2" s="59"/>
    </row>
    <row r="3" spans="1:2" s="4" customFormat="1">
      <c r="A3" s="67" t="s">
        <v>28</v>
      </c>
      <c r="B3" s="67" t="s">
        <v>6</v>
      </c>
    </row>
    <row r="4" spans="1:2" s="4" customFormat="1">
      <c r="A4" s="67" t="s">
        <v>29</v>
      </c>
      <c r="B4" s="67" t="s">
        <v>6</v>
      </c>
    </row>
    <row r="5" spans="1:2" s="4" customFormat="1">
      <c r="A5" s="67" t="s">
        <v>30</v>
      </c>
      <c r="B5" s="67" t="s">
        <v>6</v>
      </c>
    </row>
    <row r="6" spans="1:2" s="4" customFormat="1">
      <c r="A6" s="67" t="s">
        <v>31</v>
      </c>
      <c r="B6" s="67" t="s">
        <v>6</v>
      </c>
    </row>
    <row r="7" spans="1:2" s="4" customFormat="1">
      <c r="A7" s="62"/>
      <c r="B7" s="63"/>
    </row>
    <row r="8" spans="1:2" s="4" customFormat="1">
      <c r="A8" s="67" t="s">
        <v>32</v>
      </c>
      <c r="B8" s="67" t="s">
        <v>3</v>
      </c>
    </row>
    <row r="9" spans="1:2" s="4" customFormat="1">
      <c r="A9" s="67" t="s">
        <v>33</v>
      </c>
      <c r="B9" s="67" t="s">
        <v>3</v>
      </c>
    </row>
    <row r="10" spans="1:2" s="4" customFormat="1">
      <c r="A10" s="67" t="s">
        <v>34</v>
      </c>
      <c r="B10" s="67" t="s">
        <v>3</v>
      </c>
    </row>
    <row r="11" spans="1:2" s="4" customFormat="1">
      <c r="A11" s="71" t="s">
        <v>39</v>
      </c>
      <c r="B11" s="71" t="s">
        <v>3</v>
      </c>
    </row>
    <row r="12" spans="1:2" s="4" customFormat="1">
      <c r="A12" s="71" t="s">
        <v>40</v>
      </c>
      <c r="B12" s="71" t="s">
        <v>3</v>
      </c>
    </row>
    <row r="13" spans="1:2" s="4" customFormat="1">
      <c r="A13" s="71" t="s">
        <v>41</v>
      </c>
      <c r="B13" s="71" t="s">
        <v>3</v>
      </c>
    </row>
    <row r="14" spans="1:2" s="4" customFormat="1">
      <c r="A14" s="60"/>
      <c r="B14" s="61"/>
    </row>
    <row r="15" spans="1:2" s="4" customFormat="1">
      <c r="A15" s="67" t="s">
        <v>35</v>
      </c>
      <c r="B15" s="67" t="s">
        <v>2</v>
      </c>
    </row>
    <row r="16" spans="1:2" s="4" customFormat="1">
      <c r="A16" s="67" t="s">
        <v>36</v>
      </c>
      <c r="B16" s="67" t="s">
        <v>2</v>
      </c>
    </row>
    <row r="17" spans="1:2" s="4" customFormat="1">
      <c r="A17" s="64"/>
      <c r="B17" s="63"/>
    </row>
    <row r="18" spans="1:2" ht="21">
      <c r="A18" s="67" t="s">
        <v>37</v>
      </c>
      <c r="B18" s="65" t="s">
        <v>38</v>
      </c>
    </row>
  </sheetData>
  <autoFilter ref="A1:B15">
    <filterColumn colId="0"/>
  </autoFilter>
  <customSheetViews>
    <customSheetView guid="{8251B4D9-788D-46F1-BD50-37173956B4A8}">
      <selection activeCell="B12" sqref="B12"/>
      <colBreaks count="1" manualBreakCount="1">
        <brk id="4" max="1048575" man="1"/>
      </colBreaks>
      <pageMargins left="0.25" right="0.25" top="0.75" bottom="0.75" header="0.3" footer="0.3"/>
      <pageSetup paperSize="9" scale="65" orientation="portrait" r:id="rId1"/>
      <headerFooter alignWithMargins="0"/>
    </customSheetView>
  </customSheetViews>
  <phoneticPr fontId="0" type="noConversion"/>
  <pageMargins left="0.25" right="0.25" top="0.75" bottom="0.75" header="0.3" footer="0.3"/>
  <pageSetup paperSize="9" scale="65" orientation="portrait" r:id="rId2"/>
  <headerFooter alignWithMargins="0"/>
  <colBreaks count="1" manualBreakCount="1">
    <brk id="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8">
    <tabColor indexed="53"/>
    <pageSetUpPr fitToPage="1"/>
  </sheetPr>
  <dimension ref="A1:H25"/>
  <sheetViews>
    <sheetView tabSelected="1" zoomScaleNormal="100" workbookViewId="0">
      <selection activeCell="H5" sqref="H5:H12"/>
    </sheetView>
  </sheetViews>
  <sheetFormatPr defaultRowHeight="15"/>
  <cols>
    <col min="1" max="1" width="48.28515625" style="1" bestFit="1" customWidth="1"/>
    <col min="2" max="2" width="8.28515625" style="1" bestFit="1" customWidth="1"/>
    <col min="3" max="4" width="8.42578125" style="1" bestFit="1" customWidth="1"/>
    <col min="5" max="5" width="11.28515625" style="1" bestFit="1" customWidth="1"/>
    <col min="6" max="6" width="10.140625" style="1" bestFit="1" customWidth="1"/>
    <col min="7" max="7" width="12.5703125" style="2" customWidth="1"/>
    <col min="8" max="8" width="37" style="1" customWidth="1"/>
    <col min="9" max="16384" width="9.140625" style="1"/>
  </cols>
  <sheetData>
    <row r="1" spans="1:8" ht="15.75">
      <c r="A1" s="79"/>
      <c r="B1" s="80"/>
      <c r="C1" s="80"/>
      <c r="D1" s="80"/>
      <c r="E1" s="26"/>
      <c r="F1" s="24"/>
      <c r="G1" s="25"/>
    </row>
    <row r="2" spans="1:8" ht="30" customHeight="1">
      <c r="A2" s="74" t="s">
        <v>15</v>
      </c>
      <c r="B2" s="75" t="s">
        <v>10</v>
      </c>
      <c r="C2" s="76"/>
      <c r="D2" s="77"/>
      <c r="E2" s="73" t="s">
        <v>8</v>
      </c>
      <c r="F2" s="73"/>
      <c r="G2" s="78" t="s">
        <v>14</v>
      </c>
    </row>
    <row r="3" spans="1:8" ht="37.5" customHeight="1" thickBot="1">
      <c r="A3" s="74"/>
      <c r="B3" s="5" t="s">
        <v>9</v>
      </c>
      <c r="C3" s="5" t="s">
        <v>13</v>
      </c>
      <c r="D3" s="5" t="s">
        <v>11</v>
      </c>
      <c r="E3" s="27">
        <v>41856</v>
      </c>
      <c r="F3" s="27">
        <v>41863</v>
      </c>
      <c r="G3" s="78"/>
    </row>
    <row r="4" spans="1:8" ht="16.5" thickBot="1">
      <c r="A4" s="81" t="s">
        <v>43</v>
      </c>
      <c r="B4" s="82"/>
      <c r="C4" s="82"/>
      <c r="D4" s="82"/>
      <c r="E4" s="82"/>
      <c r="F4" s="82"/>
      <c r="G4" s="83"/>
    </row>
    <row r="5" spans="1:8">
      <c r="A5" s="15" t="s">
        <v>6</v>
      </c>
      <c r="B5" s="9">
        <v>0</v>
      </c>
      <c r="C5" s="9">
        <v>0</v>
      </c>
      <c r="D5" s="9">
        <v>2</v>
      </c>
      <c r="E5" s="19"/>
      <c r="F5" s="14">
        <f>SUM(B5+C5+D5)</f>
        <v>2</v>
      </c>
      <c r="G5" s="17">
        <f>F5-E5</f>
        <v>2</v>
      </c>
      <c r="H5" s="88" t="s">
        <v>42</v>
      </c>
    </row>
    <row r="6" spans="1:8">
      <c r="A6" s="15" t="s">
        <v>2</v>
      </c>
      <c r="B6" s="6">
        <v>0</v>
      </c>
      <c r="C6" s="6">
        <v>0</v>
      </c>
      <c r="D6" s="6">
        <v>1</v>
      </c>
      <c r="E6" s="20"/>
      <c r="F6" s="12">
        <f t="shared" ref="F6:F11" si="0">SUM(B6+C6+D6)</f>
        <v>1</v>
      </c>
      <c r="G6" s="7">
        <f t="shared" ref="G6:G9" si="1">F6-E6</f>
        <v>1</v>
      </c>
      <c r="H6" s="88"/>
    </row>
    <row r="7" spans="1:8">
      <c r="A7" s="15" t="s">
        <v>5</v>
      </c>
      <c r="B7" s="6">
        <v>0</v>
      </c>
      <c r="C7" s="6"/>
      <c r="D7" s="6">
        <v>0</v>
      </c>
      <c r="E7" s="20"/>
      <c r="F7" s="12">
        <f t="shared" si="0"/>
        <v>0</v>
      </c>
      <c r="G7" s="7">
        <f t="shared" si="1"/>
        <v>0</v>
      </c>
      <c r="H7" s="88"/>
    </row>
    <row r="8" spans="1:8">
      <c r="A8" s="15" t="s">
        <v>3</v>
      </c>
      <c r="B8" s="6">
        <v>0</v>
      </c>
      <c r="C8" s="6">
        <v>0</v>
      </c>
      <c r="D8" s="6">
        <v>1</v>
      </c>
      <c r="E8" s="21"/>
      <c r="F8" s="12">
        <f t="shared" si="0"/>
        <v>1</v>
      </c>
      <c r="G8" s="7">
        <f>F8-E8</f>
        <v>1</v>
      </c>
      <c r="H8" s="88"/>
    </row>
    <row r="9" spans="1:8">
      <c r="A9" s="15" t="s">
        <v>7</v>
      </c>
      <c r="B9" s="6">
        <v>0</v>
      </c>
      <c r="C9" s="6">
        <v>0</v>
      </c>
      <c r="D9" s="6">
        <v>0</v>
      </c>
      <c r="E9" s="20"/>
      <c r="F9" s="12">
        <f t="shared" si="0"/>
        <v>0</v>
      </c>
      <c r="G9" s="7">
        <f t="shared" si="1"/>
        <v>0</v>
      </c>
      <c r="H9" s="88"/>
    </row>
    <row r="10" spans="1:8">
      <c r="A10" s="15" t="s">
        <v>4</v>
      </c>
      <c r="B10" s="6">
        <v>0</v>
      </c>
      <c r="C10" s="6">
        <v>1</v>
      </c>
      <c r="D10" s="6">
        <v>0</v>
      </c>
      <c r="E10" s="22"/>
      <c r="F10" s="12">
        <f t="shared" si="0"/>
        <v>1</v>
      </c>
      <c r="G10" s="7">
        <f>F10-E10</f>
        <v>1</v>
      </c>
      <c r="H10" s="88"/>
    </row>
    <row r="11" spans="1:8" ht="15.75" thickBot="1">
      <c r="A11" s="15" t="s">
        <v>16</v>
      </c>
      <c r="B11" s="8">
        <v>0</v>
      </c>
      <c r="C11" s="8">
        <v>0</v>
      </c>
      <c r="D11" s="8">
        <v>0</v>
      </c>
      <c r="E11" s="23"/>
      <c r="F11" s="13">
        <f t="shared" si="0"/>
        <v>0</v>
      </c>
      <c r="G11" s="16">
        <f>F11-E11</f>
        <v>0</v>
      </c>
      <c r="H11" s="88"/>
    </row>
    <row r="12" spans="1:8" ht="15.75" thickBot="1">
      <c r="A12" s="18" t="s">
        <v>1</v>
      </c>
      <c r="B12" s="10">
        <f>SUM(B5:B11)</f>
        <v>0</v>
      </c>
      <c r="C12" s="10">
        <f t="shared" ref="C12:F12" si="2">SUM(C5:C11)</f>
        <v>1</v>
      </c>
      <c r="D12" s="10">
        <f t="shared" si="2"/>
        <v>4</v>
      </c>
      <c r="E12" s="10"/>
      <c r="F12" s="11">
        <f t="shared" si="2"/>
        <v>5</v>
      </c>
      <c r="G12" s="10">
        <f>SUM(G5:G11)</f>
        <v>5</v>
      </c>
      <c r="H12" s="88"/>
    </row>
    <row r="13" spans="1:8" ht="15.75" thickBot="1">
      <c r="B13" s="3"/>
    </row>
    <row r="14" spans="1:8">
      <c r="A14" s="15" t="s">
        <v>6</v>
      </c>
      <c r="B14" s="9">
        <v>0</v>
      </c>
      <c r="C14" s="9">
        <v>0</v>
      </c>
      <c r="D14" s="9">
        <v>2</v>
      </c>
      <c r="E14" s="19"/>
      <c r="F14" s="14">
        <f>SUM(B14+C14+D14)</f>
        <v>2</v>
      </c>
      <c r="G14" s="17"/>
    </row>
    <row r="15" spans="1:8">
      <c r="A15" s="15" t="s">
        <v>2</v>
      </c>
      <c r="B15" s="6">
        <v>0</v>
      </c>
      <c r="C15" s="6">
        <v>0</v>
      </c>
      <c r="D15" s="6">
        <v>1</v>
      </c>
      <c r="E15" s="20"/>
      <c r="F15" s="12">
        <f t="shared" ref="F15:F20" si="3">SUM(B15+C15+D15)</f>
        <v>1</v>
      </c>
      <c r="G15" s="7"/>
    </row>
    <row r="16" spans="1:8">
      <c r="A16" s="15" t="s">
        <v>5</v>
      </c>
      <c r="B16" s="6">
        <v>0</v>
      </c>
      <c r="C16" s="6"/>
      <c r="D16" s="6">
        <v>0</v>
      </c>
      <c r="E16" s="20"/>
      <c r="F16" s="12">
        <f t="shared" si="3"/>
        <v>0</v>
      </c>
      <c r="G16" s="7"/>
    </row>
    <row r="17" spans="1:7">
      <c r="A17" s="15" t="s">
        <v>3</v>
      </c>
      <c r="B17" s="6">
        <v>0</v>
      </c>
      <c r="C17" s="6">
        <v>0</v>
      </c>
      <c r="D17" s="6">
        <v>1</v>
      </c>
      <c r="E17" s="21"/>
      <c r="F17" s="12">
        <f t="shared" si="3"/>
        <v>1</v>
      </c>
      <c r="G17" s="7"/>
    </row>
    <row r="18" spans="1:7">
      <c r="A18" s="15" t="s">
        <v>7</v>
      </c>
      <c r="B18" s="6">
        <v>0</v>
      </c>
      <c r="C18" s="6">
        <v>0</v>
      </c>
      <c r="D18" s="6">
        <v>0</v>
      </c>
      <c r="E18" s="20"/>
      <c r="F18" s="12">
        <f t="shared" si="3"/>
        <v>0</v>
      </c>
      <c r="G18" s="7"/>
    </row>
    <row r="19" spans="1:7">
      <c r="A19" s="15" t="s">
        <v>4</v>
      </c>
      <c r="B19" s="6">
        <v>0</v>
      </c>
      <c r="C19" s="6">
        <v>1</v>
      </c>
      <c r="D19" s="6">
        <v>0</v>
      </c>
      <c r="E19" s="22"/>
      <c r="F19" s="12">
        <f t="shared" si="3"/>
        <v>1</v>
      </c>
      <c r="G19" s="7"/>
    </row>
    <row r="20" spans="1:7" ht="15.75" thickBot="1">
      <c r="A20" s="15" t="s">
        <v>16</v>
      </c>
      <c r="B20" s="8">
        <v>0</v>
      </c>
      <c r="C20" s="8">
        <v>0</v>
      </c>
      <c r="D20" s="8">
        <v>0</v>
      </c>
      <c r="E20" s="23"/>
      <c r="F20" s="13">
        <f t="shared" si="3"/>
        <v>0</v>
      </c>
      <c r="G20" s="16"/>
    </row>
    <row r="21" spans="1:7" ht="15.75" thickBot="1">
      <c r="A21" s="18" t="s">
        <v>1</v>
      </c>
      <c r="B21" s="10">
        <f>SUM(B14:B20)</f>
        <v>0</v>
      </c>
      <c r="C21" s="10">
        <f t="shared" ref="C21:F21" si="4">SUM(C14:C20)</f>
        <v>1</v>
      </c>
      <c r="D21" s="10">
        <f t="shared" si="4"/>
        <v>4</v>
      </c>
      <c r="E21" s="10"/>
      <c r="F21" s="11">
        <f t="shared" ref="F21:G21" si="5">SUM(F14:F20)</f>
        <v>5</v>
      </c>
      <c r="G21" s="10"/>
    </row>
    <row r="22" spans="1:7">
      <c r="F22" s="2"/>
      <c r="G22" s="1"/>
    </row>
    <row r="23" spans="1:7">
      <c r="F23" s="2"/>
      <c r="G23" s="1"/>
    </row>
    <row r="24" spans="1:7">
      <c r="F24" s="2"/>
      <c r="G24" s="1"/>
    </row>
    <row r="25" spans="1:7">
      <c r="F25" s="2"/>
      <c r="G25" s="1"/>
    </row>
  </sheetData>
  <customSheetViews>
    <customSheetView guid="{8251B4D9-788D-46F1-BD50-37173956B4A8}" fitToPage="1">
      <selection activeCell="A22" sqref="A22"/>
      <pageMargins left="0" right="0" top="0" bottom="0" header="0.51181102362204722" footer="0.51181102362204722"/>
      <printOptions horizontalCentered="1"/>
      <pageSetup paperSize="9" scale="75" orientation="portrait" r:id="rId1"/>
      <headerFooter alignWithMargins="0"/>
    </customSheetView>
  </customSheetViews>
  <mergeCells count="7">
    <mergeCell ref="H5:H12"/>
    <mergeCell ref="A4:G4"/>
    <mergeCell ref="E2:F2"/>
    <mergeCell ref="A2:A3"/>
    <mergeCell ref="B2:D2"/>
    <mergeCell ref="G2:G3"/>
    <mergeCell ref="A1:D1"/>
  </mergeCells>
  <phoneticPr fontId="2" type="noConversion"/>
  <conditionalFormatting sqref="G5:G1048576">
    <cfRule type="cellIs" dxfId="3" priority="37" operator="lessThan">
      <formula>0</formula>
    </cfRule>
    <cfRule type="cellIs" dxfId="2" priority="38" operator="greaterThan">
      <formula>0</formula>
    </cfRule>
  </conditionalFormatting>
  <printOptions horizontalCentered="1"/>
  <pageMargins left="0" right="0" top="0" bottom="0" header="0.51181102362204722" footer="0.51181102362204722"/>
  <pageSetup paperSize="9" scale="75" orientation="portrait" r:id="rId2"/>
  <headerFooter alignWithMargins="0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0:T68"/>
  <sheetViews>
    <sheetView workbookViewId="0">
      <selection activeCell="T15" sqref="T15"/>
    </sheetView>
  </sheetViews>
  <sheetFormatPr defaultRowHeight="12.75"/>
  <cols>
    <col min="1" max="1" width="13.7109375" style="66" customWidth="1"/>
    <col min="2" max="2" width="2.28515625" style="66" customWidth="1"/>
    <col min="3" max="3" width="8.140625" style="28" bestFit="1" customWidth="1"/>
    <col min="4" max="4" width="2.7109375" style="66" customWidth="1"/>
    <col min="5" max="5" width="8.140625" style="28" bestFit="1" customWidth="1"/>
    <col min="6" max="6" width="15.5703125" style="28" customWidth="1"/>
    <col min="7" max="7" width="16.42578125" style="28" customWidth="1"/>
    <col min="8" max="8" width="2.5703125" style="66" customWidth="1"/>
    <col min="9" max="9" width="10.140625" style="28" bestFit="1" customWidth="1"/>
    <col min="10" max="10" width="3.7109375" style="66" customWidth="1"/>
    <col min="11" max="11" width="10.140625" style="28" bestFit="1" customWidth="1"/>
    <col min="12" max="12" width="3.5703125" style="66" customWidth="1"/>
    <col min="13" max="13" width="9.140625" style="66"/>
    <col min="14" max="14" width="3.5703125" style="66" customWidth="1"/>
    <col min="15" max="15" width="9.140625" style="66"/>
    <col min="16" max="16" width="8.5703125" style="66" customWidth="1"/>
    <col min="17" max="17" width="8.140625" style="66" bestFit="1" customWidth="1"/>
    <col min="18" max="16384" width="9.140625" style="66"/>
  </cols>
  <sheetData>
    <row r="10" spans="1:20" s="29" customFormat="1" ht="25.5" customHeight="1">
      <c r="A10" s="50" t="s">
        <v>27</v>
      </c>
      <c r="B10" s="84" t="s">
        <v>20</v>
      </c>
      <c r="C10" s="85"/>
      <c r="D10" s="85"/>
      <c r="E10" s="86"/>
      <c r="F10" s="72"/>
      <c r="G10" s="51" t="s">
        <v>21</v>
      </c>
      <c r="H10" s="84" t="s">
        <v>23</v>
      </c>
      <c r="I10" s="85"/>
      <c r="J10" s="85"/>
      <c r="K10" s="86"/>
      <c r="L10" s="84" t="s">
        <v>24</v>
      </c>
      <c r="M10" s="85"/>
      <c r="N10" s="85"/>
      <c r="O10" s="86"/>
      <c r="P10" s="84" t="s">
        <v>25</v>
      </c>
      <c r="Q10" s="87"/>
      <c r="R10" s="30"/>
      <c r="S10" s="30"/>
      <c r="T10" s="30"/>
    </row>
    <row r="11" spans="1:20">
      <c r="A11" s="52">
        <v>41975</v>
      </c>
      <c r="B11" s="43" t="s">
        <v>18</v>
      </c>
      <c r="C11" s="44">
        <v>41922</v>
      </c>
      <c r="D11" s="45" t="s">
        <v>17</v>
      </c>
      <c r="E11" s="34">
        <v>41928</v>
      </c>
      <c r="F11" s="89" t="str">
        <f>B11&amp;" "&amp;C11</f>
        <v>с  41922</v>
      </c>
      <c r="G11" s="49">
        <v>41928</v>
      </c>
      <c r="H11" s="31" t="s">
        <v>22</v>
      </c>
      <c r="I11" s="32">
        <f>K11-30</f>
        <v>41898</v>
      </c>
      <c r="J11" s="33" t="s">
        <v>19</v>
      </c>
      <c r="K11" s="34">
        <f>G11</f>
        <v>41928</v>
      </c>
      <c r="L11" s="31" t="s">
        <v>22</v>
      </c>
      <c r="M11" s="32">
        <f>Q11</f>
        <v>41836</v>
      </c>
      <c r="N11" s="33" t="s">
        <v>19</v>
      </c>
      <c r="O11" s="32">
        <f>M11+61</f>
        <v>41897</v>
      </c>
      <c r="P11" s="42" t="s">
        <v>26</v>
      </c>
      <c r="Q11" s="34">
        <f>G11-92</f>
        <v>41836</v>
      </c>
      <c r="S11" s="28"/>
    </row>
    <row r="12" spans="1:20">
      <c r="A12" s="52">
        <v>41982</v>
      </c>
      <c r="B12" s="53" t="s">
        <v>18</v>
      </c>
      <c r="C12" s="54">
        <v>41929</v>
      </c>
      <c r="D12" s="55" t="s">
        <v>19</v>
      </c>
      <c r="E12" s="56">
        <v>41935</v>
      </c>
      <c r="F12" s="56"/>
      <c r="G12" s="49">
        <v>41935</v>
      </c>
      <c r="H12" s="35" t="s">
        <v>22</v>
      </c>
      <c r="I12" s="36">
        <f t="shared" ref="I12:I68" si="0">K12-30</f>
        <v>41905</v>
      </c>
      <c r="J12" s="70" t="s">
        <v>19</v>
      </c>
      <c r="K12" s="37">
        <f t="shared" ref="K12:K68" si="1">G12</f>
        <v>41935</v>
      </c>
      <c r="L12" s="35"/>
      <c r="M12" s="36">
        <f t="shared" ref="M12:M68" si="2">Q12</f>
        <v>41843</v>
      </c>
      <c r="N12" s="70"/>
      <c r="O12" s="36">
        <f>M12+61</f>
        <v>41904</v>
      </c>
      <c r="P12" s="90" t="s">
        <v>26</v>
      </c>
      <c r="Q12" s="37">
        <f>G12-92</f>
        <v>41843</v>
      </c>
    </row>
    <row r="13" spans="1:20">
      <c r="A13" s="52">
        <v>41989</v>
      </c>
      <c r="B13" s="46" t="s">
        <v>18</v>
      </c>
      <c r="C13" s="48">
        <v>41936</v>
      </c>
      <c r="D13" s="47" t="s">
        <v>19</v>
      </c>
      <c r="E13" s="37">
        <v>41942</v>
      </c>
      <c r="F13" s="37"/>
      <c r="G13" s="49">
        <v>41942</v>
      </c>
      <c r="H13" s="35" t="s">
        <v>22</v>
      </c>
      <c r="I13" s="36">
        <f t="shared" si="0"/>
        <v>41912</v>
      </c>
      <c r="J13" s="70" t="s">
        <v>19</v>
      </c>
      <c r="K13" s="37">
        <f t="shared" si="1"/>
        <v>41942</v>
      </c>
      <c r="L13" s="35"/>
      <c r="M13" s="36">
        <f t="shared" si="2"/>
        <v>41850</v>
      </c>
      <c r="N13" s="70"/>
      <c r="O13" s="36">
        <f>M13+61</f>
        <v>41911</v>
      </c>
      <c r="P13" s="90" t="s">
        <v>26</v>
      </c>
      <c r="Q13" s="37">
        <f>G13-92</f>
        <v>41850</v>
      </c>
    </row>
    <row r="14" spans="1:20">
      <c r="A14" s="52">
        <v>41996</v>
      </c>
      <c r="B14" s="53" t="s">
        <v>18</v>
      </c>
      <c r="C14" s="54">
        <v>41943</v>
      </c>
      <c r="D14" s="55" t="s">
        <v>19</v>
      </c>
      <c r="E14" s="56">
        <v>41949</v>
      </c>
      <c r="F14" s="56"/>
      <c r="G14" s="49">
        <v>41949</v>
      </c>
      <c r="H14" s="35" t="s">
        <v>22</v>
      </c>
      <c r="I14" s="36">
        <f t="shared" si="0"/>
        <v>41919</v>
      </c>
      <c r="J14" s="70" t="s">
        <v>19</v>
      </c>
      <c r="K14" s="37">
        <f t="shared" si="1"/>
        <v>41949</v>
      </c>
      <c r="L14" s="35"/>
      <c r="M14" s="36">
        <f t="shared" si="2"/>
        <v>41857</v>
      </c>
      <c r="N14" s="70"/>
      <c r="O14" s="36">
        <f>M14+61</f>
        <v>41918</v>
      </c>
      <c r="P14" s="90" t="s">
        <v>26</v>
      </c>
      <c r="Q14" s="37">
        <f>G14-92</f>
        <v>41857</v>
      </c>
    </row>
    <row r="15" spans="1:20">
      <c r="A15" s="52">
        <v>42003</v>
      </c>
      <c r="B15" s="46" t="s">
        <v>18</v>
      </c>
      <c r="C15" s="36">
        <v>41950</v>
      </c>
      <c r="D15" s="47" t="s">
        <v>19</v>
      </c>
      <c r="E15" s="37">
        <v>41956</v>
      </c>
      <c r="F15" s="37"/>
      <c r="G15" s="49">
        <v>41956</v>
      </c>
      <c r="H15" s="35" t="s">
        <v>22</v>
      </c>
      <c r="I15" s="36">
        <f t="shared" si="0"/>
        <v>41926</v>
      </c>
      <c r="J15" s="70" t="s">
        <v>19</v>
      </c>
      <c r="K15" s="37">
        <f t="shared" si="1"/>
        <v>41956</v>
      </c>
      <c r="L15" s="35"/>
      <c r="M15" s="36">
        <f t="shared" si="2"/>
        <v>41864</v>
      </c>
      <c r="N15" s="70"/>
      <c r="O15" s="36">
        <f t="shared" ref="O15:O68" si="3">M15+61</f>
        <v>41925</v>
      </c>
      <c r="P15" s="90" t="s">
        <v>26</v>
      </c>
      <c r="Q15" s="37">
        <f>G15-92</f>
        <v>41864</v>
      </c>
    </row>
    <row r="16" spans="1:20">
      <c r="A16" s="52">
        <v>42010</v>
      </c>
      <c r="B16" s="53" t="s">
        <v>18</v>
      </c>
      <c r="C16" s="57">
        <v>41957</v>
      </c>
      <c r="D16" s="55" t="s">
        <v>19</v>
      </c>
      <c r="E16" s="56">
        <v>41963</v>
      </c>
      <c r="F16" s="56"/>
      <c r="G16" s="49">
        <v>41963</v>
      </c>
      <c r="H16" s="35" t="s">
        <v>22</v>
      </c>
      <c r="I16" s="36">
        <f t="shared" si="0"/>
        <v>41933</v>
      </c>
      <c r="J16" s="70" t="s">
        <v>19</v>
      </c>
      <c r="K16" s="37">
        <f t="shared" si="1"/>
        <v>41963</v>
      </c>
      <c r="L16" s="35"/>
      <c r="M16" s="36">
        <f t="shared" si="2"/>
        <v>41871</v>
      </c>
      <c r="N16" s="70"/>
      <c r="O16" s="36">
        <f t="shared" si="3"/>
        <v>41932</v>
      </c>
      <c r="P16" s="90" t="s">
        <v>26</v>
      </c>
      <c r="Q16" s="37">
        <f t="shared" ref="Q16:Q68" si="4">G16-92</f>
        <v>41871</v>
      </c>
    </row>
    <row r="17" spans="1:17">
      <c r="A17" s="52">
        <v>42017</v>
      </c>
      <c r="B17" s="46" t="s">
        <v>18</v>
      </c>
      <c r="C17" s="36">
        <v>41964</v>
      </c>
      <c r="D17" s="47" t="s">
        <v>19</v>
      </c>
      <c r="E17" s="37">
        <v>41970</v>
      </c>
      <c r="F17" s="37"/>
      <c r="G17" s="49">
        <v>41970</v>
      </c>
      <c r="H17" s="35" t="s">
        <v>22</v>
      </c>
      <c r="I17" s="36">
        <f t="shared" si="0"/>
        <v>41940</v>
      </c>
      <c r="J17" s="70" t="s">
        <v>19</v>
      </c>
      <c r="K17" s="37">
        <f t="shared" si="1"/>
        <v>41970</v>
      </c>
      <c r="L17" s="35"/>
      <c r="M17" s="36">
        <f t="shared" si="2"/>
        <v>41878</v>
      </c>
      <c r="N17" s="70"/>
      <c r="O17" s="36">
        <f t="shared" si="3"/>
        <v>41939</v>
      </c>
      <c r="P17" s="90" t="s">
        <v>26</v>
      </c>
      <c r="Q17" s="37">
        <f t="shared" si="4"/>
        <v>41878</v>
      </c>
    </row>
    <row r="18" spans="1:17">
      <c r="A18" s="52">
        <v>42024</v>
      </c>
      <c r="B18" s="53" t="s">
        <v>18</v>
      </c>
      <c r="C18" s="54">
        <v>41971</v>
      </c>
      <c r="D18" s="55" t="s">
        <v>19</v>
      </c>
      <c r="E18" s="56">
        <v>41977</v>
      </c>
      <c r="F18" s="56"/>
      <c r="G18" s="49">
        <v>41977</v>
      </c>
      <c r="H18" s="35" t="s">
        <v>22</v>
      </c>
      <c r="I18" s="36">
        <f t="shared" si="0"/>
        <v>41947</v>
      </c>
      <c r="J18" s="70" t="s">
        <v>19</v>
      </c>
      <c r="K18" s="37">
        <f t="shared" si="1"/>
        <v>41977</v>
      </c>
      <c r="L18" s="35"/>
      <c r="M18" s="36">
        <f t="shared" si="2"/>
        <v>41885</v>
      </c>
      <c r="N18" s="70"/>
      <c r="O18" s="36">
        <f t="shared" si="3"/>
        <v>41946</v>
      </c>
      <c r="P18" s="90" t="s">
        <v>26</v>
      </c>
      <c r="Q18" s="37">
        <f t="shared" si="4"/>
        <v>41885</v>
      </c>
    </row>
    <row r="19" spans="1:17">
      <c r="A19" s="52">
        <v>42031</v>
      </c>
      <c r="B19" s="46" t="s">
        <v>18</v>
      </c>
      <c r="C19" s="48">
        <v>41978</v>
      </c>
      <c r="D19" s="47" t="s">
        <v>19</v>
      </c>
      <c r="E19" s="37">
        <v>41984</v>
      </c>
      <c r="F19" s="37"/>
      <c r="G19" s="49">
        <v>41984</v>
      </c>
      <c r="H19" s="35" t="s">
        <v>22</v>
      </c>
      <c r="I19" s="36">
        <f t="shared" si="0"/>
        <v>41954</v>
      </c>
      <c r="J19" s="70" t="s">
        <v>19</v>
      </c>
      <c r="K19" s="37">
        <f t="shared" si="1"/>
        <v>41984</v>
      </c>
      <c r="L19" s="35"/>
      <c r="M19" s="36">
        <f t="shared" si="2"/>
        <v>41892</v>
      </c>
      <c r="N19" s="70"/>
      <c r="O19" s="36">
        <f t="shared" si="3"/>
        <v>41953</v>
      </c>
      <c r="P19" s="90" t="s">
        <v>26</v>
      </c>
      <c r="Q19" s="37">
        <f t="shared" si="4"/>
        <v>41892</v>
      </c>
    </row>
    <row r="20" spans="1:17">
      <c r="A20" s="52">
        <v>42038</v>
      </c>
      <c r="B20" s="53" t="s">
        <v>18</v>
      </c>
      <c r="C20" s="54">
        <v>41985</v>
      </c>
      <c r="D20" s="55" t="s">
        <v>19</v>
      </c>
      <c r="E20" s="56">
        <v>41991</v>
      </c>
      <c r="F20" s="56"/>
      <c r="G20" s="49">
        <v>41991</v>
      </c>
      <c r="H20" s="35" t="s">
        <v>22</v>
      </c>
      <c r="I20" s="36">
        <f t="shared" si="0"/>
        <v>41961</v>
      </c>
      <c r="J20" s="70" t="s">
        <v>19</v>
      </c>
      <c r="K20" s="37">
        <f t="shared" si="1"/>
        <v>41991</v>
      </c>
      <c r="L20" s="35"/>
      <c r="M20" s="36">
        <f t="shared" si="2"/>
        <v>41899</v>
      </c>
      <c r="N20" s="70"/>
      <c r="O20" s="36">
        <f t="shared" si="3"/>
        <v>41960</v>
      </c>
      <c r="P20" s="90" t="s">
        <v>26</v>
      </c>
      <c r="Q20" s="37">
        <f t="shared" si="4"/>
        <v>41899</v>
      </c>
    </row>
    <row r="21" spans="1:17">
      <c r="A21" s="52">
        <v>42045</v>
      </c>
      <c r="B21" s="46" t="s">
        <v>18</v>
      </c>
      <c r="C21" s="36">
        <v>41992</v>
      </c>
      <c r="D21" s="47" t="s">
        <v>19</v>
      </c>
      <c r="E21" s="37">
        <v>41998</v>
      </c>
      <c r="F21" s="37"/>
      <c r="G21" s="49">
        <v>41998</v>
      </c>
      <c r="H21" s="35" t="s">
        <v>22</v>
      </c>
      <c r="I21" s="36">
        <f t="shared" si="0"/>
        <v>41968</v>
      </c>
      <c r="J21" s="70" t="s">
        <v>19</v>
      </c>
      <c r="K21" s="37">
        <f t="shared" si="1"/>
        <v>41998</v>
      </c>
      <c r="L21" s="35"/>
      <c r="M21" s="36">
        <f t="shared" si="2"/>
        <v>41906</v>
      </c>
      <c r="N21" s="70"/>
      <c r="O21" s="36">
        <f t="shared" si="3"/>
        <v>41967</v>
      </c>
      <c r="P21" s="90" t="s">
        <v>26</v>
      </c>
      <c r="Q21" s="37">
        <f t="shared" si="4"/>
        <v>41906</v>
      </c>
    </row>
    <row r="22" spans="1:17">
      <c r="A22" s="52">
        <v>42052</v>
      </c>
      <c r="B22" s="53" t="s">
        <v>18</v>
      </c>
      <c r="C22" s="57">
        <v>41999</v>
      </c>
      <c r="D22" s="55" t="s">
        <v>19</v>
      </c>
      <c r="E22" s="56">
        <v>42005</v>
      </c>
      <c r="F22" s="56"/>
      <c r="G22" s="49">
        <v>42005</v>
      </c>
      <c r="H22" s="35" t="s">
        <v>22</v>
      </c>
      <c r="I22" s="36">
        <f t="shared" si="0"/>
        <v>41975</v>
      </c>
      <c r="J22" s="70" t="s">
        <v>19</v>
      </c>
      <c r="K22" s="37">
        <f t="shared" si="1"/>
        <v>42005</v>
      </c>
      <c r="L22" s="35"/>
      <c r="M22" s="36">
        <f t="shared" si="2"/>
        <v>41913</v>
      </c>
      <c r="N22" s="70"/>
      <c r="O22" s="36">
        <f t="shared" si="3"/>
        <v>41974</v>
      </c>
      <c r="P22" s="90" t="s">
        <v>26</v>
      </c>
      <c r="Q22" s="37">
        <f t="shared" si="4"/>
        <v>41913</v>
      </c>
    </row>
    <row r="23" spans="1:17">
      <c r="A23" s="52">
        <v>42059</v>
      </c>
      <c r="B23" s="46" t="s">
        <v>18</v>
      </c>
      <c r="C23" s="36">
        <v>42006</v>
      </c>
      <c r="D23" s="47" t="s">
        <v>19</v>
      </c>
      <c r="E23" s="37">
        <v>42012</v>
      </c>
      <c r="F23" s="37"/>
      <c r="G23" s="49">
        <v>42012</v>
      </c>
      <c r="H23" s="35" t="s">
        <v>22</v>
      </c>
      <c r="I23" s="36">
        <f t="shared" si="0"/>
        <v>41982</v>
      </c>
      <c r="J23" s="70" t="s">
        <v>19</v>
      </c>
      <c r="K23" s="37">
        <f t="shared" si="1"/>
        <v>42012</v>
      </c>
      <c r="L23" s="35"/>
      <c r="M23" s="36">
        <f t="shared" si="2"/>
        <v>41920</v>
      </c>
      <c r="N23" s="70"/>
      <c r="O23" s="36">
        <f t="shared" si="3"/>
        <v>41981</v>
      </c>
      <c r="P23" s="90" t="s">
        <v>26</v>
      </c>
      <c r="Q23" s="37">
        <f t="shared" si="4"/>
        <v>41920</v>
      </c>
    </row>
    <row r="24" spans="1:17">
      <c r="A24" s="52">
        <v>42066</v>
      </c>
      <c r="B24" s="53" t="s">
        <v>18</v>
      </c>
      <c r="C24" s="54">
        <v>42013</v>
      </c>
      <c r="D24" s="55" t="s">
        <v>19</v>
      </c>
      <c r="E24" s="56">
        <v>42019</v>
      </c>
      <c r="F24" s="56"/>
      <c r="G24" s="49">
        <v>42019</v>
      </c>
      <c r="H24" s="35" t="s">
        <v>22</v>
      </c>
      <c r="I24" s="36">
        <f t="shared" si="0"/>
        <v>41989</v>
      </c>
      <c r="J24" s="70" t="s">
        <v>19</v>
      </c>
      <c r="K24" s="37">
        <f t="shared" si="1"/>
        <v>42019</v>
      </c>
      <c r="L24" s="35"/>
      <c r="M24" s="36">
        <f t="shared" si="2"/>
        <v>41927</v>
      </c>
      <c r="N24" s="70"/>
      <c r="O24" s="36">
        <f t="shared" si="3"/>
        <v>41988</v>
      </c>
      <c r="P24" s="90" t="s">
        <v>26</v>
      </c>
      <c r="Q24" s="37">
        <f t="shared" si="4"/>
        <v>41927</v>
      </c>
    </row>
    <row r="25" spans="1:17">
      <c r="A25" s="52">
        <v>42073</v>
      </c>
      <c r="B25" s="46" t="s">
        <v>18</v>
      </c>
      <c r="C25" s="48">
        <v>42020</v>
      </c>
      <c r="D25" s="47" t="s">
        <v>19</v>
      </c>
      <c r="E25" s="37">
        <v>42026</v>
      </c>
      <c r="F25" s="37"/>
      <c r="G25" s="49">
        <v>42026</v>
      </c>
      <c r="H25" s="35" t="s">
        <v>22</v>
      </c>
      <c r="I25" s="36">
        <f t="shared" si="0"/>
        <v>41996</v>
      </c>
      <c r="J25" s="70" t="s">
        <v>19</v>
      </c>
      <c r="K25" s="37">
        <f t="shared" si="1"/>
        <v>42026</v>
      </c>
      <c r="L25" s="35"/>
      <c r="M25" s="36">
        <f t="shared" si="2"/>
        <v>41934</v>
      </c>
      <c r="N25" s="70"/>
      <c r="O25" s="36">
        <f t="shared" si="3"/>
        <v>41995</v>
      </c>
      <c r="P25" s="90" t="s">
        <v>26</v>
      </c>
      <c r="Q25" s="37">
        <f t="shared" si="4"/>
        <v>41934</v>
      </c>
    </row>
    <row r="26" spans="1:17">
      <c r="A26" s="52">
        <v>42080</v>
      </c>
      <c r="B26" s="53" t="s">
        <v>18</v>
      </c>
      <c r="C26" s="54">
        <v>42027</v>
      </c>
      <c r="D26" s="55" t="s">
        <v>19</v>
      </c>
      <c r="E26" s="56">
        <v>42033</v>
      </c>
      <c r="F26" s="56"/>
      <c r="G26" s="49">
        <v>42033</v>
      </c>
      <c r="H26" s="35" t="s">
        <v>22</v>
      </c>
      <c r="I26" s="36">
        <f t="shared" si="0"/>
        <v>42003</v>
      </c>
      <c r="J26" s="70" t="s">
        <v>19</v>
      </c>
      <c r="K26" s="37">
        <f t="shared" si="1"/>
        <v>42033</v>
      </c>
      <c r="L26" s="35"/>
      <c r="M26" s="36">
        <f t="shared" si="2"/>
        <v>41941</v>
      </c>
      <c r="N26" s="70"/>
      <c r="O26" s="36">
        <f t="shared" si="3"/>
        <v>42002</v>
      </c>
      <c r="P26" s="90" t="s">
        <v>26</v>
      </c>
      <c r="Q26" s="37">
        <f t="shared" si="4"/>
        <v>41941</v>
      </c>
    </row>
    <row r="27" spans="1:17">
      <c r="A27" s="52">
        <v>42087</v>
      </c>
      <c r="B27" s="46" t="s">
        <v>18</v>
      </c>
      <c r="C27" s="36">
        <v>42034</v>
      </c>
      <c r="D27" s="47" t="s">
        <v>19</v>
      </c>
      <c r="E27" s="37">
        <v>42040</v>
      </c>
      <c r="F27" s="37"/>
      <c r="G27" s="49">
        <v>42040</v>
      </c>
      <c r="H27" s="35" t="s">
        <v>22</v>
      </c>
      <c r="I27" s="36">
        <f t="shared" si="0"/>
        <v>42010</v>
      </c>
      <c r="J27" s="70" t="s">
        <v>19</v>
      </c>
      <c r="K27" s="37">
        <f t="shared" si="1"/>
        <v>42040</v>
      </c>
      <c r="L27" s="35"/>
      <c r="M27" s="36">
        <f t="shared" si="2"/>
        <v>41948</v>
      </c>
      <c r="N27" s="70"/>
      <c r="O27" s="36">
        <f t="shared" si="3"/>
        <v>42009</v>
      </c>
      <c r="P27" s="90" t="s">
        <v>26</v>
      </c>
      <c r="Q27" s="37">
        <f t="shared" si="4"/>
        <v>41948</v>
      </c>
    </row>
    <row r="28" spans="1:17">
      <c r="A28" s="52">
        <v>42094</v>
      </c>
      <c r="B28" s="53" t="s">
        <v>18</v>
      </c>
      <c r="C28" s="57">
        <v>42041</v>
      </c>
      <c r="D28" s="55" t="s">
        <v>19</v>
      </c>
      <c r="E28" s="56">
        <v>42047</v>
      </c>
      <c r="F28" s="56"/>
      <c r="G28" s="49">
        <v>42047</v>
      </c>
      <c r="H28" s="35" t="s">
        <v>22</v>
      </c>
      <c r="I28" s="36">
        <f t="shared" si="0"/>
        <v>42017</v>
      </c>
      <c r="J28" s="70" t="s">
        <v>19</v>
      </c>
      <c r="K28" s="37">
        <f t="shared" si="1"/>
        <v>42047</v>
      </c>
      <c r="L28" s="35"/>
      <c r="M28" s="36">
        <f t="shared" si="2"/>
        <v>41955</v>
      </c>
      <c r="N28" s="70"/>
      <c r="O28" s="36">
        <f t="shared" si="3"/>
        <v>42016</v>
      </c>
      <c r="P28" s="90" t="s">
        <v>26</v>
      </c>
      <c r="Q28" s="37">
        <f t="shared" si="4"/>
        <v>41955</v>
      </c>
    </row>
    <row r="29" spans="1:17">
      <c r="A29" s="52">
        <v>42101</v>
      </c>
      <c r="B29" s="46" t="s">
        <v>18</v>
      </c>
      <c r="C29" s="36">
        <v>42048</v>
      </c>
      <c r="D29" s="47" t="s">
        <v>19</v>
      </c>
      <c r="E29" s="37">
        <v>42054</v>
      </c>
      <c r="F29" s="37"/>
      <c r="G29" s="49">
        <v>42054</v>
      </c>
      <c r="H29" s="35" t="s">
        <v>22</v>
      </c>
      <c r="I29" s="36">
        <f t="shared" si="0"/>
        <v>42024</v>
      </c>
      <c r="J29" s="70" t="s">
        <v>19</v>
      </c>
      <c r="K29" s="37">
        <f t="shared" si="1"/>
        <v>42054</v>
      </c>
      <c r="L29" s="35"/>
      <c r="M29" s="36">
        <f t="shared" si="2"/>
        <v>41962</v>
      </c>
      <c r="N29" s="70"/>
      <c r="O29" s="36">
        <f t="shared" si="3"/>
        <v>42023</v>
      </c>
      <c r="P29" s="90" t="s">
        <v>26</v>
      </c>
      <c r="Q29" s="37">
        <f t="shared" si="4"/>
        <v>41962</v>
      </c>
    </row>
    <row r="30" spans="1:17">
      <c r="A30" s="52">
        <v>42108</v>
      </c>
      <c r="B30" s="53" t="s">
        <v>18</v>
      </c>
      <c r="C30" s="54">
        <v>42055</v>
      </c>
      <c r="D30" s="55" t="s">
        <v>19</v>
      </c>
      <c r="E30" s="56">
        <v>42061</v>
      </c>
      <c r="F30" s="56"/>
      <c r="G30" s="49">
        <v>42061</v>
      </c>
      <c r="H30" s="35" t="s">
        <v>22</v>
      </c>
      <c r="I30" s="36">
        <f t="shared" si="0"/>
        <v>42031</v>
      </c>
      <c r="J30" s="70" t="s">
        <v>19</v>
      </c>
      <c r="K30" s="37">
        <f t="shared" si="1"/>
        <v>42061</v>
      </c>
      <c r="L30" s="35"/>
      <c r="M30" s="36">
        <f t="shared" si="2"/>
        <v>41969</v>
      </c>
      <c r="N30" s="70"/>
      <c r="O30" s="36">
        <f t="shared" si="3"/>
        <v>42030</v>
      </c>
      <c r="P30" s="90" t="s">
        <v>26</v>
      </c>
      <c r="Q30" s="37">
        <f t="shared" si="4"/>
        <v>41969</v>
      </c>
    </row>
    <row r="31" spans="1:17">
      <c r="A31" s="52">
        <v>42115</v>
      </c>
      <c r="B31" s="46" t="s">
        <v>18</v>
      </c>
      <c r="C31" s="48">
        <v>42062</v>
      </c>
      <c r="D31" s="47" t="s">
        <v>19</v>
      </c>
      <c r="E31" s="37">
        <v>42068</v>
      </c>
      <c r="F31" s="37"/>
      <c r="G31" s="49">
        <v>42068</v>
      </c>
      <c r="H31" s="35" t="s">
        <v>22</v>
      </c>
      <c r="I31" s="36">
        <f t="shared" si="0"/>
        <v>42038</v>
      </c>
      <c r="J31" s="70" t="s">
        <v>19</v>
      </c>
      <c r="K31" s="37">
        <f t="shared" si="1"/>
        <v>42068</v>
      </c>
      <c r="L31" s="35"/>
      <c r="M31" s="36">
        <f t="shared" si="2"/>
        <v>41976</v>
      </c>
      <c r="N31" s="70"/>
      <c r="O31" s="36">
        <f t="shared" si="3"/>
        <v>42037</v>
      </c>
      <c r="P31" s="90" t="s">
        <v>26</v>
      </c>
      <c r="Q31" s="37">
        <f t="shared" si="4"/>
        <v>41976</v>
      </c>
    </row>
    <row r="32" spans="1:17">
      <c r="A32" s="52">
        <v>42122</v>
      </c>
      <c r="B32" s="53" t="s">
        <v>18</v>
      </c>
      <c r="C32" s="54">
        <v>42069</v>
      </c>
      <c r="D32" s="55" t="s">
        <v>19</v>
      </c>
      <c r="E32" s="56">
        <v>42075</v>
      </c>
      <c r="F32" s="56"/>
      <c r="G32" s="49">
        <v>42075</v>
      </c>
      <c r="H32" s="35" t="s">
        <v>22</v>
      </c>
      <c r="I32" s="36">
        <f t="shared" si="0"/>
        <v>42045</v>
      </c>
      <c r="J32" s="70" t="s">
        <v>19</v>
      </c>
      <c r="K32" s="37">
        <f t="shared" si="1"/>
        <v>42075</v>
      </c>
      <c r="L32" s="35"/>
      <c r="M32" s="36">
        <f t="shared" si="2"/>
        <v>41983</v>
      </c>
      <c r="N32" s="70"/>
      <c r="O32" s="36">
        <f t="shared" si="3"/>
        <v>42044</v>
      </c>
      <c r="P32" s="90" t="s">
        <v>26</v>
      </c>
      <c r="Q32" s="37">
        <f t="shared" si="4"/>
        <v>41983</v>
      </c>
    </row>
    <row r="33" spans="1:17">
      <c r="A33" s="52">
        <v>42129</v>
      </c>
      <c r="B33" s="46" t="s">
        <v>18</v>
      </c>
      <c r="C33" s="36">
        <v>42076</v>
      </c>
      <c r="D33" s="47" t="s">
        <v>19</v>
      </c>
      <c r="E33" s="37">
        <v>42082</v>
      </c>
      <c r="F33" s="37"/>
      <c r="G33" s="49">
        <v>42082</v>
      </c>
      <c r="H33" s="35" t="s">
        <v>22</v>
      </c>
      <c r="I33" s="36">
        <f t="shared" si="0"/>
        <v>42052</v>
      </c>
      <c r="J33" s="70" t="s">
        <v>19</v>
      </c>
      <c r="K33" s="37">
        <f t="shared" si="1"/>
        <v>42082</v>
      </c>
      <c r="L33" s="35"/>
      <c r="M33" s="36">
        <f t="shared" si="2"/>
        <v>41990</v>
      </c>
      <c r="N33" s="70"/>
      <c r="O33" s="36">
        <f t="shared" si="3"/>
        <v>42051</v>
      </c>
      <c r="P33" s="90" t="s">
        <v>26</v>
      </c>
      <c r="Q33" s="37">
        <f t="shared" si="4"/>
        <v>41990</v>
      </c>
    </row>
    <row r="34" spans="1:17">
      <c r="A34" s="52">
        <v>42136</v>
      </c>
      <c r="B34" s="53" t="s">
        <v>18</v>
      </c>
      <c r="C34" s="57">
        <v>42083</v>
      </c>
      <c r="D34" s="55" t="s">
        <v>19</v>
      </c>
      <c r="E34" s="56">
        <v>42089</v>
      </c>
      <c r="F34" s="56"/>
      <c r="G34" s="49">
        <v>42089</v>
      </c>
      <c r="H34" s="35" t="s">
        <v>22</v>
      </c>
      <c r="I34" s="36">
        <f t="shared" si="0"/>
        <v>42059</v>
      </c>
      <c r="J34" s="70" t="s">
        <v>19</v>
      </c>
      <c r="K34" s="37">
        <f t="shared" si="1"/>
        <v>42089</v>
      </c>
      <c r="L34" s="35"/>
      <c r="M34" s="36">
        <f t="shared" si="2"/>
        <v>41997</v>
      </c>
      <c r="N34" s="70"/>
      <c r="O34" s="36">
        <f t="shared" si="3"/>
        <v>42058</v>
      </c>
      <c r="P34" s="90" t="s">
        <v>26</v>
      </c>
      <c r="Q34" s="37">
        <f t="shared" si="4"/>
        <v>41997</v>
      </c>
    </row>
    <row r="35" spans="1:17">
      <c r="A35" s="52">
        <v>42143</v>
      </c>
      <c r="B35" s="46" t="s">
        <v>18</v>
      </c>
      <c r="C35" s="36">
        <v>42090</v>
      </c>
      <c r="D35" s="47" t="s">
        <v>19</v>
      </c>
      <c r="E35" s="37">
        <v>42096</v>
      </c>
      <c r="F35" s="37"/>
      <c r="G35" s="49">
        <v>42096</v>
      </c>
      <c r="H35" s="35" t="s">
        <v>22</v>
      </c>
      <c r="I35" s="36">
        <f t="shared" si="0"/>
        <v>42066</v>
      </c>
      <c r="J35" s="70" t="s">
        <v>19</v>
      </c>
      <c r="K35" s="37">
        <f t="shared" si="1"/>
        <v>42096</v>
      </c>
      <c r="L35" s="35"/>
      <c r="M35" s="36">
        <f t="shared" si="2"/>
        <v>42004</v>
      </c>
      <c r="N35" s="70"/>
      <c r="O35" s="36">
        <f t="shared" si="3"/>
        <v>42065</v>
      </c>
      <c r="P35" s="90" t="s">
        <v>26</v>
      </c>
      <c r="Q35" s="37">
        <f t="shared" si="4"/>
        <v>42004</v>
      </c>
    </row>
    <row r="36" spans="1:17">
      <c r="A36" s="52">
        <v>42150</v>
      </c>
      <c r="B36" s="53" t="s">
        <v>18</v>
      </c>
      <c r="C36" s="54">
        <v>42097</v>
      </c>
      <c r="D36" s="55" t="s">
        <v>19</v>
      </c>
      <c r="E36" s="56">
        <v>42103</v>
      </c>
      <c r="F36" s="56"/>
      <c r="G36" s="49">
        <v>42103</v>
      </c>
      <c r="H36" s="35" t="s">
        <v>22</v>
      </c>
      <c r="I36" s="36">
        <f t="shared" si="0"/>
        <v>42073</v>
      </c>
      <c r="J36" s="70" t="s">
        <v>19</v>
      </c>
      <c r="K36" s="37">
        <f t="shared" si="1"/>
        <v>42103</v>
      </c>
      <c r="L36" s="35"/>
      <c r="M36" s="36">
        <f t="shared" si="2"/>
        <v>42011</v>
      </c>
      <c r="N36" s="70"/>
      <c r="O36" s="36">
        <f t="shared" si="3"/>
        <v>42072</v>
      </c>
      <c r="P36" s="90" t="s">
        <v>26</v>
      </c>
      <c r="Q36" s="37">
        <f t="shared" si="4"/>
        <v>42011</v>
      </c>
    </row>
    <row r="37" spans="1:17">
      <c r="A37" s="52">
        <v>42157</v>
      </c>
      <c r="B37" s="46" t="s">
        <v>18</v>
      </c>
      <c r="C37" s="48">
        <v>42104</v>
      </c>
      <c r="D37" s="47" t="s">
        <v>19</v>
      </c>
      <c r="E37" s="37">
        <v>42110</v>
      </c>
      <c r="F37" s="37"/>
      <c r="G37" s="49">
        <v>42110</v>
      </c>
      <c r="H37" s="35" t="s">
        <v>22</v>
      </c>
      <c r="I37" s="36">
        <f t="shared" si="0"/>
        <v>42080</v>
      </c>
      <c r="J37" s="70" t="s">
        <v>19</v>
      </c>
      <c r="K37" s="37">
        <f t="shared" si="1"/>
        <v>42110</v>
      </c>
      <c r="L37" s="35"/>
      <c r="M37" s="36">
        <f t="shared" si="2"/>
        <v>42018</v>
      </c>
      <c r="N37" s="70"/>
      <c r="O37" s="36">
        <f t="shared" si="3"/>
        <v>42079</v>
      </c>
      <c r="P37" s="90" t="s">
        <v>26</v>
      </c>
      <c r="Q37" s="37">
        <f t="shared" si="4"/>
        <v>42018</v>
      </c>
    </row>
    <row r="38" spans="1:17">
      <c r="A38" s="52">
        <v>42164</v>
      </c>
      <c r="B38" s="53" t="s">
        <v>18</v>
      </c>
      <c r="C38" s="54">
        <v>42111</v>
      </c>
      <c r="D38" s="55" t="s">
        <v>19</v>
      </c>
      <c r="E38" s="56">
        <v>42117</v>
      </c>
      <c r="F38" s="56"/>
      <c r="G38" s="49">
        <v>42117</v>
      </c>
      <c r="H38" s="35" t="s">
        <v>22</v>
      </c>
      <c r="I38" s="36">
        <f t="shared" si="0"/>
        <v>42087</v>
      </c>
      <c r="J38" s="70" t="s">
        <v>19</v>
      </c>
      <c r="K38" s="37">
        <f t="shared" si="1"/>
        <v>42117</v>
      </c>
      <c r="L38" s="35"/>
      <c r="M38" s="36">
        <f t="shared" si="2"/>
        <v>42025</v>
      </c>
      <c r="N38" s="70"/>
      <c r="O38" s="36">
        <f t="shared" si="3"/>
        <v>42086</v>
      </c>
      <c r="P38" s="90" t="s">
        <v>26</v>
      </c>
      <c r="Q38" s="37">
        <f t="shared" si="4"/>
        <v>42025</v>
      </c>
    </row>
    <row r="39" spans="1:17">
      <c r="A39" s="52">
        <v>42171</v>
      </c>
      <c r="B39" s="46" t="s">
        <v>18</v>
      </c>
      <c r="C39" s="36">
        <v>42118</v>
      </c>
      <c r="D39" s="47" t="s">
        <v>19</v>
      </c>
      <c r="E39" s="37">
        <v>42124</v>
      </c>
      <c r="F39" s="37"/>
      <c r="G39" s="49">
        <v>42124</v>
      </c>
      <c r="H39" s="35" t="s">
        <v>22</v>
      </c>
      <c r="I39" s="36">
        <f t="shared" si="0"/>
        <v>42094</v>
      </c>
      <c r="J39" s="70" t="s">
        <v>19</v>
      </c>
      <c r="K39" s="37">
        <f t="shared" si="1"/>
        <v>42124</v>
      </c>
      <c r="L39" s="35"/>
      <c r="M39" s="36">
        <f t="shared" si="2"/>
        <v>42032</v>
      </c>
      <c r="N39" s="70"/>
      <c r="O39" s="36">
        <f t="shared" si="3"/>
        <v>42093</v>
      </c>
      <c r="P39" s="90" t="s">
        <v>26</v>
      </c>
      <c r="Q39" s="37">
        <f t="shared" si="4"/>
        <v>42032</v>
      </c>
    </row>
    <row r="40" spans="1:17">
      <c r="A40" s="52">
        <v>42178</v>
      </c>
      <c r="B40" s="53" t="s">
        <v>18</v>
      </c>
      <c r="C40" s="57">
        <v>42125</v>
      </c>
      <c r="D40" s="55" t="s">
        <v>19</v>
      </c>
      <c r="E40" s="56">
        <v>42131</v>
      </c>
      <c r="F40" s="56"/>
      <c r="G40" s="49">
        <v>42131</v>
      </c>
      <c r="H40" s="35" t="s">
        <v>22</v>
      </c>
      <c r="I40" s="36">
        <f t="shared" si="0"/>
        <v>42101</v>
      </c>
      <c r="J40" s="70" t="s">
        <v>19</v>
      </c>
      <c r="K40" s="37">
        <f t="shared" si="1"/>
        <v>42131</v>
      </c>
      <c r="L40" s="35"/>
      <c r="M40" s="36">
        <f t="shared" si="2"/>
        <v>42039</v>
      </c>
      <c r="N40" s="70"/>
      <c r="O40" s="36">
        <f t="shared" si="3"/>
        <v>42100</v>
      </c>
      <c r="P40" s="90" t="s">
        <v>26</v>
      </c>
      <c r="Q40" s="37">
        <f t="shared" si="4"/>
        <v>42039</v>
      </c>
    </row>
    <row r="41" spans="1:17">
      <c r="A41" s="52">
        <v>42185</v>
      </c>
      <c r="B41" s="46" t="s">
        <v>18</v>
      </c>
      <c r="C41" s="36">
        <v>42132</v>
      </c>
      <c r="D41" s="47" t="s">
        <v>19</v>
      </c>
      <c r="E41" s="37">
        <v>42138</v>
      </c>
      <c r="F41" s="37"/>
      <c r="G41" s="49">
        <v>42138</v>
      </c>
      <c r="H41" s="35" t="s">
        <v>22</v>
      </c>
      <c r="I41" s="36">
        <f t="shared" si="0"/>
        <v>42108</v>
      </c>
      <c r="J41" s="70" t="s">
        <v>19</v>
      </c>
      <c r="K41" s="37">
        <f t="shared" si="1"/>
        <v>42138</v>
      </c>
      <c r="L41" s="35"/>
      <c r="M41" s="36">
        <f t="shared" si="2"/>
        <v>42046</v>
      </c>
      <c r="N41" s="70"/>
      <c r="O41" s="36">
        <f t="shared" si="3"/>
        <v>42107</v>
      </c>
      <c r="P41" s="90" t="s">
        <v>26</v>
      </c>
      <c r="Q41" s="37">
        <f t="shared" si="4"/>
        <v>42046</v>
      </c>
    </row>
    <row r="42" spans="1:17">
      <c r="A42" s="52">
        <v>42192</v>
      </c>
      <c r="B42" s="53" t="s">
        <v>18</v>
      </c>
      <c r="C42" s="54">
        <v>42139</v>
      </c>
      <c r="D42" s="55" t="s">
        <v>19</v>
      </c>
      <c r="E42" s="56">
        <v>42145</v>
      </c>
      <c r="F42" s="56"/>
      <c r="G42" s="49">
        <v>42145</v>
      </c>
      <c r="H42" s="35" t="s">
        <v>22</v>
      </c>
      <c r="I42" s="36">
        <f t="shared" si="0"/>
        <v>42115</v>
      </c>
      <c r="J42" s="70" t="s">
        <v>19</v>
      </c>
      <c r="K42" s="37">
        <f t="shared" si="1"/>
        <v>42145</v>
      </c>
      <c r="L42" s="35"/>
      <c r="M42" s="36">
        <f t="shared" si="2"/>
        <v>42053</v>
      </c>
      <c r="N42" s="70"/>
      <c r="O42" s="36">
        <f t="shared" si="3"/>
        <v>42114</v>
      </c>
      <c r="P42" s="90" t="s">
        <v>26</v>
      </c>
      <c r="Q42" s="37">
        <f t="shared" si="4"/>
        <v>42053</v>
      </c>
    </row>
    <row r="43" spans="1:17">
      <c r="A43" s="52">
        <v>42199</v>
      </c>
      <c r="B43" s="46" t="s">
        <v>18</v>
      </c>
      <c r="C43" s="48">
        <v>42146</v>
      </c>
      <c r="D43" s="47" t="s">
        <v>19</v>
      </c>
      <c r="E43" s="37">
        <v>42152</v>
      </c>
      <c r="F43" s="37"/>
      <c r="G43" s="49">
        <v>42152</v>
      </c>
      <c r="H43" s="35" t="s">
        <v>22</v>
      </c>
      <c r="I43" s="36">
        <f t="shared" si="0"/>
        <v>42122</v>
      </c>
      <c r="J43" s="70" t="s">
        <v>19</v>
      </c>
      <c r="K43" s="37">
        <f t="shared" si="1"/>
        <v>42152</v>
      </c>
      <c r="L43" s="35"/>
      <c r="M43" s="36">
        <f t="shared" si="2"/>
        <v>42060</v>
      </c>
      <c r="N43" s="70"/>
      <c r="O43" s="36">
        <f t="shared" si="3"/>
        <v>42121</v>
      </c>
      <c r="P43" s="90" t="s">
        <v>26</v>
      </c>
      <c r="Q43" s="37">
        <f t="shared" si="4"/>
        <v>42060</v>
      </c>
    </row>
    <row r="44" spans="1:17">
      <c r="A44" s="52">
        <v>42206</v>
      </c>
      <c r="B44" s="53" t="s">
        <v>18</v>
      </c>
      <c r="C44" s="54">
        <v>42153</v>
      </c>
      <c r="D44" s="55" t="s">
        <v>19</v>
      </c>
      <c r="E44" s="56">
        <v>42159</v>
      </c>
      <c r="F44" s="56"/>
      <c r="G44" s="49">
        <v>42159</v>
      </c>
      <c r="H44" s="35" t="s">
        <v>22</v>
      </c>
      <c r="I44" s="36">
        <f t="shared" si="0"/>
        <v>42129</v>
      </c>
      <c r="J44" s="70" t="s">
        <v>19</v>
      </c>
      <c r="K44" s="37">
        <f t="shared" si="1"/>
        <v>42159</v>
      </c>
      <c r="L44" s="35"/>
      <c r="M44" s="36">
        <f t="shared" si="2"/>
        <v>42067</v>
      </c>
      <c r="N44" s="70"/>
      <c r="O44" s="36">
        <f t="shared" si="3"/>
        <v>42128</v>
      </c>
      <c r="P44" s="90" t="s">
        <v>26</v>
      </c>
      <c r="Q44" s="37">
        <f t="shared" si="4"/>
        <v>42067</v>
      </c>
    </row>
    <row r="45" spans="1:17">
      <c r="A45" s="52">
        <v>42213</v>
      </c>
      <c r="B45" s="46" t="s">
        <v>18</v>
      </c>
      <c r="C45" s="36">
        <v>42160</v>
      </c>
      <c r="D45" s="47" t="s">
        <v>19</v>
      </c>
      <c r="E45" s="37">
        <v>42166</v>
      </c>
      <c r="F45" s="37"/>
      <c r="G45" s="49">
        <v>42166</v>
      </c>
      <c r="H45" s="35" t="s">
        <v>22</v>
      </c>
      <c r="I45" s="36">
        <f t="shared" si="0"/>
        <v>42136</v>
      </c>
      <c r="J45" s="70" t="s">
        <v>19</v>
      </c>
      <c r="K45" s="37">
        <f t="shared" si="1"/>
        <v>42166</v>
      </c>
      <c r="L45" s="35"/>
      <c r="M45" s="36">
        <f t="shared" si="2"/>
        <v>42074</v>
      </c>
      <c r="N45" s="70"/>
      <c r="O45" s="36">
        <f t="shared" si="3"/>
        <v>42135</v>
      </c>
      <c r="P45" s="90" t="s">
        <v>26</v>
      </c>
      <c r="Q45" s="37">
        <f t="shared" si="4"/>
        <v>42074</v>
      </c>
    </row>
    <row r="46" spans="1:17">
      <c r="A46" s="52">
        <v>42220</v>
      </c>
      <c r="B46" s="53" t="s">
        <v>18</v>
      </c>
      <c r="C46" s="57">
        <v>42167</v>
      </c>
      <c r="D46" s="55" t="s">
        <v>19</v>
      </c>
      <c r="E46" s="56">
        <v>42173</v>
      </c>
      <c r="F46" s="56"/>
      <c r="G46" s="49">
        <v>42173</v>
      </c>
      <c r="H46" s="35" t="s">
        <v>22</v>
      </c>
      <c r="I46" s="36">
        <f t="shared" si="0"/>
        <v>42143</v>
      </c>
      <c r="J46" s="70" t="s">
        <v>19</v>
      </c>
      <c r="K46" s="37">
        <f t="shared" si="1"/>
        <v>42173</v>
      </c>
      <c r="L46" s="35"/>
      <c r="M46" s="36">
        <f t="shared" si="2"/>
        <v>42081</v>
      </c>
      <c r="N46" s="70"/>
      <c r="O46" s="36">
        <f t="shared" si="3"/>
        <v>42142</v>
      </c>
      <c r="P46" s="90" t="s">
        <v>26</v>
      </c>
      <c r="Q46" s="37">
        <f t="shared" si="4"/>
        <v>42081</v>
      </c>
    </row>
    <row r="47" spans="1:17">
      <c r="A47" s="52">
        <v>42227</v>
      </c>
      <c r="B47" s="46" t="s">
        <v>18</v>
      </c>
      <c r="C47" s="36">
        <v>42174</v>
      </c>
      <c r="D47" s="47" t="s">
        <v>19</v>
      </c>
      <c r="E47" s="37">
        <v>42180</v>
      </c>
      <c r="F47" s="37"/>
      <c r="G47" s="49">
        <v>42180</v>
      </c>
      <c r="H47" s="35" t="s">
        <v>22</v>
      </c>
      <c r="I47" s="36">
        <f t="shared" si="0"/>
        <v>42150</v>
      </c>
      <c r="J47" s="70" t="s">
        <v>19</v>
      </c>
      <c r="K47" s="37">
        <f t="shared" si="1"/>
        <v>42180</v>
      </c>
      <c r="L47" s="35"/>
      <c r="M47" s="36">
        <f t="shared" si="2"/>
        <v>42088</v>
      </c>
      <c r="N47" s="70"/>
      <c r="O47" s="36">
        <f t="shared" si="3"/>
        <v>42149</v>
      </c>
      <c r="P47" s="90" t="s">
        <v>26</v>
      </c>
      <c r="Q47" s="37">
        <f t="shared" si="4"/>
        <v>42088</v>
      </c>
    </row>
    <row r="48" spans="1:17">
      <c r="A48" s="52">
        <v>42234</v>
      </c>
      <c r="B48" s="53" t="s">
        <v>18</v>
      </c>
      <c r="C48" s="54">
        <v>42181</v>
      </c>
      <c r="D48" s="55" t="s">
        <v>19</v>
      </c>
      <c r="E48" s="56">
        <v>42187</v>
      </c>
      <c r="F48" s="56"/>
      <c r="G48" s="49">
        <v>42187</v>
      </c>
      <c r="H48" s="35" t="s">
        <v>22</v>
      </c>
      <c r="I48" s="36">
        <f t="shared" si="0"/>
        <v>42157</v>
      </c>
      <c r="J48" s="70" t="s">
        <v>19</v>
      </c>
      <c r="K48" s="37">
        <f t="shared" si="1"/>
        <v>42187</v>
      </c>
      <c r="L48" s="35"/>
      <c r="M48" s="36">
        <f t="shared" si="2"/>
        <v>42095</v>
      </c>
      <c r="N48" s="70"/>
      <c r="O48" s="36">
        <f t="shared" si="3"/>
        <v>42156</v>
      </c>
      <c r="P48" s="90" t="s">
        <v>26</v>
      </c>
      <c r="Q48" s="37">
        <f t="shared" si="4"/>
        <v>42095</v>
      </c>
    </row>
    <row r="49" spans="1:17">
      <c r="A49" s="52">
        <v>42241</v>
      </c>
      <c r="B49" s="46" t="s">
        <v>18</v>
      </c>
      <c r="C49" s="48">
        <v>42188</v>
      </c>
      <c r="D49" s="47" t="s">
        <v>19</v>
      </c>
      <c r="E49" s="37">
        <v>42194</v>
      </c>
      <c r="F49" s="37"/>
      <c r="G49" s="49">
        <v>42194</v>
      </c>
      <c r="H49" s="35" t="s">
        <v>22</v>
      </c>
      <c r="I49" s="36">
        <f t="shared" si="0"/>
        <v>42164</v>
      </c>
      <c r="J49" s="70" t="s">
        <v>19</v>
      </c>
      <c r="K49" s="37">
        <f t="shared" si="1"/>
        <v>42194</v>
      </c>
      <c r="L49" s="35"/>
      <c r="M49" s="36">
        <f t="shared" si="2"/>
        <v>42102</v>
      </c>
      <c r="N49" s="70"/>
      <c r="O49" s="36">
        <f t="shared" si="3"/>
        <v>42163</v>
      </c>
      <c r="P49" s="90" t="s">
        <v>26</v>
      </c>
      <c r="Q49" s="37">
        <f t="shared" si="4"/>
        <v>42102</v>
      </c>
    </row>
    <row r="50" spans="1:17">
      <c r="A50" s="52">
        <v>42248</v>
      </c>
      <c r="B50" s="53" t="s">
        <v>18</v>
      </c>
      <c r="C50" s="54">
        <v>42195</v>
      </c>
      <c r="D50" s="55" t="s">
        <v>19</v>
      </c>
      <c r="E50" s="56">
        <v>42201</v>
      </c>
      <c r="F50" s="56"/>
      <c r="G50" s="49">
        <v>42201</v>
      </c>
      <c r="H50" s="35" t="s">
        <v>22</v>
      </c>
      <c r="I50" s="36">
        <f t="shared" si="0"/>
        <v>42171</v>
      </c>
      <c r="J50" s="70" t="s">
        <v>19</v>
      </c>
      <c r="K50" s="37">
        <f t="shared" si="1"/>
        <v>42201</v>
      </c>
      <c r="L50" s="35"/>
      <c r="M50" s="36">
        <f t="shared" si="2"/>
        <v>42109</v>
      </c>
      <c r="N50" s="70"/>
      <c r="O50" s="36">
        <f t="shared" si="3"/>
        <v>42170</v>
      </c>
      <c r="P50" s="90" t="s">
        <v>26</v>
      </c>
      <c r="Q50" s="37">
        <f t="shared" si="4"/>
        <v>42109</v>
      </c>
    </row>
    <row r="51" spans="1:17">
      <c r="A51" s="52">
        <v>42255</v>
      </c>
      <c r="B51" s="46" t="s">
        <v>18</v>
      </c>
      <c r="C51" s="36">
        <v>42202</v>
      </c>
      <c r="D51" s="47" t="s">
        <v>19</v>
      </c>
      <c r="E51" s="37">
        <v>42208</v>
      </c>
      <c r="F51" s="37"/>
      <c r="G51" s="49">
        <v>42208</v>
      </c>
      <c r="H51" s="35" t="s">
        <v>22</v>
      </c>
      <c r="I51" s="36">
        <f t="shared" si="0"/>
        <v>42178</v>
      </c>
      <c r="J51" s="70" t="s">
        <v>19</v>
      </c>
      <c r="K51" s="37">
        <f t="shared" si="1"/>
        <v>42208</v>
      </c>
      <c r="L51" s="35"/>
      <c r="M51" s="36">
        <f t="shared" si="2"/>
        <v>42116</v>
      </c>
      <c r="N51" s="70"/>
      <c r="O51" s="36">
        <f t="shared" si="3"/>
        <v>42177</v>
      </c>
      <c r="P51" s="90" t="s">
        <v>26</v>
      </c>
      <c r="Q51" s="37">
        <f t="shared" si="4"/>
        <v>42116</v>
      </c>
    </row>
    <row r="52" spans="1:17">
      <c r="A52" s="52">
        <v>42262</v>
      </c>
      <c r="B52" s="53" t="s">
        <v>18</v>
      </c>
      <c r="C52" s="57">
        <v>42209</v>
      </c>
      <c r="D52" s="55" t="s">
        <v>19</v>
      </c>
      <c r="E52" s="56">
        <v>42215</v>
      </c>
      <c r="F52" s="56"/>
      <c r="G52" s="49">
        <v>42215</v>
      </c>
      <c r="H52" s="35" t="s">
        <v>22</v>
      </c>
      <c r="I52" s="36">
        <f t="shared" si="0"/>
        <v>42185</v>
      </c>
      <c r="J52" s="70" t="s">
        <v>19</v>
      </c>
      <c r="K52" s="37">
        <f t="shared" si="1"/>
        <v>42215</v>
      </c>
      <c r="L52" s="35"/>
      <c r="M52" s="36">
        <f t="shared" si="2"/>
        <v>42123</v>
      </c>
      <c r="N52" s="70"/>
      <c r="O52" s="36">
        <f t="shared" si="3"/>
        <v>42184</v>
      </c>
      <c r="P52" s="90" t="s">
        <v>26</v>
      </c>
      <c r="Q52" s="37">
        <f t="shared" si="4"/>
        <v>42123</v>
      </c>
    </row>
    <row r="53" spans="1:17">
      <c r="A53" s="52">
        <v>42269</v>
      </c>
      <c r="B53" s="46" t="s">
        <v>18</v>
      </c>
      <c r="C53" s="36">
        <v>42216</v>
      </c>
      <c r="D53" s="47" t="s">
        <v>19</v>
      </c>
      <c r="E53" s="37">
        <v>42222</v>
      </c>
      <c r="F53" s="37"/>
      <c r="G53" s="49">
        <v>42222</v>
      </c>
      <c r="H53" s="35" t="s">
        <v>22</v>
      </c>
      <c r="I53" s="36">
        <f t="shared" si="0"/>
        <v>42192</v>
      </c>
      <c r="J53" s="70" t="s">
        <v>19</v>
      </c>
      <c r="K53" s="37">
        <f t="shared" si="1"/>
        <v>42222</v>
      </c>
      <c r="L53" s="35"/>
      <c r="M53" s="36">
        <f t="shared" si="2"/>
        <v>42130</v>
      </c>
      <c r="N53" s="70"/>
      <c r="O53" s="36">
        <f t="shared" si="3"/>
        <v>42191</v>
      </c>
      <c r="P53" s="90" t="s">
        <v>26</v>
      </c>
      <c r="Q53" s="37">
        <f t="shared" si="4"/>
        <v>42130</v>
      </c>
    </row>
    <row r="54" spans="1:17">
      <c r="A54" s="52">
        <v>42276</v>
      </c>
      <c r="B54" s="53" t="s">
        <v>18</v>
      </c>
      <c r="C54" s="54">
        <v>42223</v>
      </c>
      <c r="D54" s="55" t="s">
        <v>19</v>
      </c>
      <c r="E54" s="56">
        <v>42229</v>
      </c>
      <c r="F54" s="56"/>
      <c r="G54" s="49">
        <v>42229</v>
      </c>
      <c r="H54" s="35" t="s">
        <v>22</v>
      </c>
      <c r="I54" s="36">
        <f t="shared" si="0"/>
        <v>42199</v>
      </c>
      <c r="J54" s="70" t="s">
        <v>19</v>
      </c>
      <c r="K54" s="37">
        <f t="shared" si="1"/>
        <v>42229</v>
      </c>
      <c r="L54" s="35"/>
      <c r="M54" s="36">
        <f t="shared" si="2"/>
        <v>42137</v>
      </c>
      <c r="N54" s="70"/>
      <c r="O54" s="36">
        <f t="shared" si="3"/>
        <v>42198</v>
      </c>
      <c r="P54" s="90" t="s">
        <v>26</v>
      </c>
      <c r="Q54" s="37">
        <f t="shared" si="4"/>
        <v>42137</v>
      </c>
    </row>
    <row r="55" spans="1:17">
      <c r="A55" s="52">
        <v>42283</v>
      </c>
      <c r="B55" s="46" t="s">
        <v>18</v>
      </c>
      <c r="C55" s="48">
        <v>42230</v>
      </c>
      <c r="D55" s="47" t="s">
        <v>19</v>
      </c>
      <c r="E55" s="37">
        <v>42236</v>
      </c>
      <c r="F55" s="37"/>
      <c r="G55" s="49">
        <v>42236</v>
      </c>
      <c r="H55" s="35" t="s">
        <v>22</v>
      </c>
      <c r="I55" s="36">
        <f t="shared" si="0"/>
        <v>42206</v>
      </c>
      <c r="J55" s="70" t="s">
        <v>19</v>
      </c>
      <c r="K55" s="37">
        <f t="shared" si="1"/>
        <v>42236</v>
      </c>
      <c r="L55" s="35"/>
      <c r="M55" s="36">
        <f t="shared" si="2"/>
        <v>42144</v>
      </c>
      <c r="N55" s="70"/>
      <c r="O55" s="36">
        <f t="shared" si="3"/>
        <v>42205</v>
      </c>
      <c r="P55" s="90" t="s">
        <v>26</v>
      </c>
      <c r="Q55" s="37">
        <f t="shared" si="4"/>
        <v>42144</v>
      </c>
    </row>
    <row r="56" spans="1:17">
      <c r="A56" s="52">
        <v>42290</v>
      </c>
      <c r="B56" s="53" t="s">
        <v>18</v>
      </c>
      <c r="C56" s="54">
        <v>42237</v>
      </c>
      <c r="D56" s="55" t="s">
        <v>19</v>
      </c>
      <c r="E56" s="56">
        <v>42243</v>
      </c>
      <c r="F56" s="56"/>
      <c r="G56" s="49">
        <v>42243</v>
      </c>
      <c r="H56" s="35" t="s">
        <v>22</v>
      </c>
      <c r="I56" s="36">
        <f t="shared" si="0"/>
        <v>42213</v>
      </c>
      <c r="J56" s="70" t="s">
        <v>19</v>
      </c>
      <c r="K56" s="37">
        <f t="shared" si="1"/>
        <v>42243</v>
      </c>
      <c r="L56" s="35"/>
      <c r="M56" s="36">
        <f t="shared" si="2"/>
        <v>42151</v>
      </c>
      <c r="N56" s="70"/>
      <c r="O56" s="36">
        <f t="shared" si="3"/>
        <v>42212</v>
      </c>
      <c r="P56" s="90" t="s">
        <v>26</v>
      </c>
      <c r="Q56" s="37">
        <f t="shared" si="4"/>
        <v>42151</v>
      </c>
    </row>
    <row r="57" spans="1:17">
      <c r="A57" s="52">
        <v>42297</v>
      </c>
      <c r="B57" s="46" t="s">
        <v>18</v>
      </c>
      <c r="C57" s="36">
        <v>42244</v>
      </c>
      <c r="D57" s="47" t="s">
        <v>19</v>
      </c>
      <c r="E57" s="37">
        <v>42250</v>
      </c>
      <c r="F57" s="37"/>
      <c r="G57" s="49">
        <v>42250</v>
      </c>
      <c r="H57" s="35" t="s">
        <v>22</v>
      </c>
      <c r="I57" s="36">
        <f t="shared" si="0"/>
        <v>42220</v>
      </c>
      <c r="J57" s="70" t="s">
        <v>19</v>
      </c>
      <c r="K57" s="37">
        <f t="shared" si="1"/>
        <v>42250</v>
      </c>
      <c r="L57" s="35"/>
      <c r="M57" s="36">
        <f t="shared" si="2"/>
        <v>42158</v>
      </c>
      <c r="N57" s="70"/>
      <c r="O57" s="36">
        <f t="shared" si="3"/>
        <v>42219</v>
      </c>
      <c r="P57" s="90" t="s">
        <v>26</v>
      </c>
      <c r="Q57" s="37">
        <f t="shared" si="4"/>
        <v>42158</v>
      </c>
    </row>
    <row r="58" spans="1:17">
      <c r="A58" s="52">
        <v>42304</v>
      </c>
      <c r="B58" s="53" t="s">
        <v>18</v>
      </c>
      <c r="C58" s="57">
        <v>42251</v>
      </c>
      <c r="D58" s="55" t="s">
        <v>19</v>
      </c>
      <c r="E58" s="56">
        <v>42257</v>
      </c>
      <c r="F58" s="56"/>
      <c r="G58" s="49">
        <v>42257</v>
      </c>
      <c r="H58" s="35" t="s">
        <v>22</v>
      </c>
      <c r="I58" s="36">
        <f t="shared" si="0"/>
        <v>42227</v>
      </c>
      <c r="J58" s="70" t="s">
        <v>19</v>
      </c>
      <c r="K58" s="37">
        <f t="shared" si="1"/>
        <v>42257</v>
      </c>
      <c r="L58" s="35"/>
      <c r="M58" s="36">
        <f t="shared" si="2"/>
        <v>42165</v>
      </c>
      <c r="N58" s="70"/>
      <c r="O58" s="36">
        <f t="shared" si="3"/>
        <v>42226</v>
      </c>
      <c r="P58" s="90" t="s">
        <v>26</v>
      </c>
      <c r="Q58" s="37">
        <f t="shared" si="4"/>
        <v>42165</v>
      </c>
    </row>
    <row r="59" spans="1:17">
      <c r="A59" s="52">
        <v>42311</v>
      </c>
      <c r="B59" s="46" t="s">
        <v>18</v>
      </c>
      <c r="C59" s="36">
        <v>42258</v>
      </c>
      <c r="D59" s="47" t="s">
        <v>19</v>
      </c>
      <c r="E59" s="37">
        <v>42264</v>
      </c>
      <c r="F59" s="37"/>
      <c r="G59" s="49">
        <v>42264</v>
      </c>
      <c r="H59" s="35" t="s">
        <v>22</v>
      </c>
      <c r="I59" s="36">
        <f t="shared" si="0"/>
        <v>42234</v>
      </c>
      <c r="J59" s="70" t="s">
        <v>19</v>
      </c>
      <c r="K59" s="37">
        <f t="shared" si="1"/>
        <v>42264</v>
      </c>
      <c r="L59" s="35"/>
      <c r="M59" s="36">
        <f t="shared" si="2"/>
        <v>42172</v>
      </c>
      <c r="N59" s="70"/>
      <c r="O59" s="36">
        <f t="shared" si="3"/>
        <v>42233</v>
      </c>
      <c r="P59" s="90" t="s">
        <v>26</v>
      </c>
      <c r="Q59" s="37">
        <f t="shared" si="4"/>
        <v>42172</v>
      </c>
    </row>
    <row r="60" spans="1:17">
      <c r="A60" s="52">
        <v>42318</v>
      </c>
      <c r="B60" s="53" t="s">
        <v>18</v>
      </c>
      <c r="C60" s="54">
        <v>42265</v>
      </c>
      <c r="D60" s="55" t="s">
        <v>19</v>
      </c>
      <c r="E60" s="56">
        <v>42271</v>
      </c>
      <c r="F60" s="56"/>
      <c r="G60" s="49">
        <v>42271</v>
      </c>
      <c r="H60" s="35" t="s">
        <v>22</v>
      </c>
      <c r="I60" s="36">
        <f t="shared" si="0"/>
        <v>42241</v>
      </c>
      <c r="J60" s="70" t="s">
        <v>19</v>
      </c>
      <c r="K60" s="37">
        <f t="shared" si="1"/>
        <v>42271</v>
      </c>
      <c r="L60" s="35"/>
      <c r="M60" s="36">
        <f t="shared" si="2"/>
        <v>42179</v>
      </c>
      <c r="N60" s="70"/>
      <c r="O60" s="36">
        <f t="shared" si="3"/>
        <v>42240</v>
      </c>
      <c r="P60" s="90" t="s">
        <v>26</v>
      </c>
      <c r="Q60" s="37">
        <f t="shared" si="4"/>
        <v>42179</v>
      </c>
    </row>
    <row r="61" spans="1:17">
      <c r="A61" s="52">
        <v>42325</v>
      </c>
      <c r="B61" s="46" t="s">
        <v>18</v>
      </c>
      <c r="C61" s="48">
        <v>42272</v>
      </c>
      <c r="D61" s="47" t="s">
        <v>19</v>
      </c>
      <c r="E61" s="37">
        <v>42278</v>
      </c>
      <c r="F61" s="37"/>
      <c r="G61" s="49">
        <v>42278</v>
      </c>
      <c r="H61" s="35" t="s">
        <v>22</v>
      </c>
      <c r="I61" s="36">
        <f t="shared" si="0"/>
        <v>42248</v>
      </c>
      <c r="J61" s="70" t="s">
        <v>19</v>
      </c>
      <c r="K61" s="37">
        <f t="shared" si="1"/>
        <v>42278</v>
      </c>
      <c r="L61" s="35"/>
      <c r="M61" s="36">
        <f t="shared" si="2"/>
        <v>42186</v>
      </c>
      <c r="N61" s="70"/>
      <c r="O61" s="36">
        <f t="shared" si="3"/>
        <v>42247</v>
      </c>
      <c r="P61" s="90" t="s">
        <v>26</v>
      </c>
      <c r="Q61" s="37">
        <f t="shared" si="4"/>
        <v>42186</v>
      </c>
    </row>
    <row r="62" spans="1:17">
      <c r="A62" s="52">
        <v>42332</v>
      </c>
      <c r="B62" s="53" t="s">
        <v>18</v>
      </c>
      <c r="C62" s="54">
        <v>42279</v>
      </c>
      <c r="D62" s="55" t="s">
        <v>19</v>
      </c>
      <c r="E62" s="56">
        <v>42285</v>
      </c>
      <c r="F62" s="56"/>
      <c r="G62" s="49">
        <v>42285</v>
      </c>
      <c r="H62" s="35" t="s">
        <v>22</v>
      </c>
      <c r="I62" s="36">
        <f t="shared" si="0"/>
        <v>42255</v>
      </c>
      <c r="J62" s="70" t="s">
        <v>19</v>
      </c>
      <c r="K62" s="37">
        <f t="shared" si="1"/>
        <v>42285</v>
      </c>
      <c r="L62" s="35"/>
      <c r="M62" s="36">
        <f t="shared" si="2"/>
        <v>42193</v>
      </c>
      <c r="N62" s="70"/>
      <c r="O62" s="36">
        <f t="shared" si="3"/>
        <v>42254</v>
      </c>
      <c r="P62" s="90" t="s">
        <v>26</v>
      </c>
      <c r="Q62" s="37">
        <f t="shared" si="4"/>
        <v>42193</v>
      </c>
    </row>
    <row r="63" spans="1:17">
      <c r="A63" s="52">
        <v>42339</v>
      </c>
      <c r="B63" s="46" t="s">
        <v>18</v>
      </c>
      <c r="C63" s="36">
        <v>42286</v>
      </c>
      <c r="D63" s="47" t="s">
        <v>19</v>
      </c>
      <c r="E63" s="37">
        <v>42292</v>
      </c>
      <c r="F63" s="37"/>
      <c r="G63" s="49">
        <v>42292</v>
      </c>
      <c r="H63" s="35" t="s">
        <v>22</v>
      </c>
      <c r="I63" s="36">
        <f t="shared" si="0"/>
        <v>42262</v>
      </c>
      <c r="J63" s="70" t="s">
        <v>19</v>
      </c>
      <c r="K63" s="37">
        <f t="shared" si="1"/>
        <v>42292</v>
      </c>
      <c r="L63" s="35"/>
      <c r="M63" s="36">
        <f t="shared" si="2"/>
        <v>42200</v>
      </c>
      <c r="N63" s="70"/>
      <c r="O63" s="36">
        <f t="shared" si="3"/>
        <v>42261</v>
      </c>
      <c r="P63" s="90" t="s">
        <v>26</v>
      </c>
      <c r="Q63" s="37">
        <f t="shared" si="4"/>
        <v>42200</v>
      </c>
    </row>
    <row r="64" spans="1:17">
      <c r="A64" s="52">
        <v>42346</v>
      </c>
      <c r="B64" s="53" t="s">
        <v>18</v>
      </c>
      <c r="C64" s="57">
        <v>42293</v>
      </c>
      <c r="D64" s="55" t="s">
        <v>19</v>
      </c>
      <c r="E64" s="56">
        <v>42299</v>
      </c>
      <c r="F64" s="56"/>
      <c r="G64" s="49">
        <v>42299</v>
      </c>
      <c r="H64" s="35" t="s">
        <v>22</v>
      </c>
      <c r="I64" s="36">
        <f t="shared" si="0"/>
        <v>42269</v>
      </c>
      <c r="J64" s="70" t="s">
        <v>19</v>
      </c>
      <c r="K64" s="37">
        <f t="shared" si="1"/>
        <v>42299</v>
      </c>
      <c r="L64" s="35"/>
      <c r="M64" s="36">
        <f t="shared" si="2"/>
        <v>42207</v>
      </c>
      <c r="N64" s="70"/>
      <c r="O64" s="36">
        <f t="shared" si="3"/>
        <v>42268</v>
      </c>
      <c r="P64" s="90" t="s">
        <v>26</v>
      </c>
      <c r="Q64" s="37">
        <f t="shared" si="4"/>
        <v>42207</v>
      </c>
    </row>
    <row r="65" spans="1:17">
      <c r="A65" s="52">
        <v>42353</v>
      </c>
      <c r="B65" s="46" t="s">
        <v>18</v>
      </c>
      <c r="C65" s="36">
        <v>42300</v>
      </c>
      <c r="D65" s="47" t="s">
        <v>19</v>
      </c>
      <c r="E65" s="37">
        <v>42306</v>
      </c>
      <c r="F65" s="37"/>
      <c r="G65" s="49">
        <v>42306</v>
      </c>
      <c r="H65" s="35" t="s">
        <v>22</v>
      </c>
      <c r="I65" s="36">
        <f t="shared" si="0"/>
        <v>42276</v>
      </c>
      <c r="J65" s="70" t="s">
        <v>19</v>
      </c>
      <c r="K65" s="37">
        <f t="shared" si="1"/>
        <v>42306</v>
      </c>
      <c r="L65" s="35"/>
      <c r="M65" s="36">
        <f t="shared" si="2"/>
        <v>42214</v>
      </c>
      <c r="N65" s="70"/>
      <c r="O65" s="36">
        <f t="shared" si="3"/>
        <v>42275</v>
      </c>
      <c r="P65" s="90" t="s">
        <v>26</v>
      </c>
      <c r="Q65" s="37">
        <f t="shared" si="4"/>
        <v>42214</v>
      </c>
    </row>
    <row r="66" spans="1:17">
      <c r="A66" s="52">
        <v>42360</v>
      </c>
      <c r="B66" s="53" t="s">
        <v>18</v>
      </c>
      <c r="C66" s="54">
        <v>42307</v>
      </c>
      <c r="D66" s="55" t="s">
        <v>19</v>
      </c>
      <c r="E66" s="56">
        <v>42313</v>
      </c>
      <c r="F66" s="56"/>
      <c r="G66" s="49">
        <v>42313</v>
      </c>
      <c r="H66" s="35" t="s">
        <v>22</v>
      </c>
      <c r="I66" s="36">
        <f t="shared" si="0"/>
        <v>42283</v>
      </c>
      <c r="J66" s="70" t="s">
        <v>19</v>
      </c>
      <c r="K66" s="37">
        <f t="shared" si="1"/>
        <v>42313</v>
      </c>
      <c r="L66" s="35"/>
      <c r="M66" s="36">
        <f t="shared" si="2"/>
        <v>42221</v>
      </c>
      <c r="N66" s="70"/>
      <c r="O66" s="36">
        <f t="shared" si="3"/>
        <v>42282</v>
      </c>
      <c r="P66" s="90" t="s">
        <v>26</v>
      </c>
      <c r="Q66" s="37">
        <f t="shared" si="4"/>
        <v>42221</v>
      </c>
    </row>
    <row r="67" spans="1:17">
      <c r="A67" s="52">
        <v>42367</v>
      </c>
      <c r="B67" s="46" t="s">
        <v>18</v>
      </c>
      <c r="C67" s="48">
        <v>42314</v>
      </c>
      <c r="D67" s="47" t="s">
        <v>19</v>
      </c>
      <c r="E67" s="37">
        <v>42320</v>
      </c>
      <c r="F67" s="37"/>
      <c r="G67" s="49">
        <v>42320</v>
      </c>
      <c r="H67" s="35" t="s">
        <v>22</v>
      </c>
      <c r="I67" s="36">
        <f t="shared" si="0"/>
        <v>42290</v>
      </c>
      <c r="J67" s="70" t="s">
        <v>19</v>
      </c>
      <c r="K67" s="37">
        <f t="shared" si="1"/>
        <v>42320</v>
      </c>
      <c r="L67" s="35"/>
      <c r="M67" s="36">
        <f t="shared" si="2"/>
        <v>42228</v>
      </c>
      <c r="N67" s="70"/>
      <c r="O67" s="36">
        <f t="shared" si="3"/>
        <v>42289</v>
      </c>
      <c r="P67" s="90" t="s">
        <v>26</v>
      </c>
      <c r="Q67" s="37">
        <f t="shared" si="4"/>
        <v>42228</v>
      </c>
    </row>
    <row r="68" spans="1:17">
      <c r="A68" s="52">
        <v>42374</v>
      </c>
      <c r="B68" s="53" t="s">
        <v>18</v>
      </c>
      <c r="C68" s="54">
        <v>42321</v>
      </c>
      <c r="D68" s="55" t="s">
        <v>19</v>
      </c>
      <c r="E68" s="56">
        <v>42327</v>
      </c>
      <c r="F68" s="56"/>
      <c r="G68" s="49">
        <v>42327</v>
      </c>
      <c r="H68" s="38" t="s">
        <v>22</v>
      </c>
      <c r="I68" s="39">
        <f t="shared" si="0"/>
        <v>42297</v>
      </c>
      <c r="J68" s="40" t="s">
        <v>19</v>
      </c>
      <c r="K68" s="41">
        <f t="shared" si="1"/>
        <v>42327</v>
      </c>
      <c r="L68" s="38"/>
      <c r="M68" s="39">
        <f t="shared" si="2"/>
        <v>42235</v>
      </c>
      <c r="N68" s="40"/>
      <c r="O68" s="39">
        <f t="shared" si="3"/>
        <v>42296</v>
      </c>
      <c r="P68" s="91" t="s">
        <v>26</v>
      </c>
      <c r="Q68" s="41">
        <f t="shared" si="4"/>
        <v>42235</v>
      </c>
    </row>
  </sheetData>
  <mergeCells count="4">
    <mergeCell ref="B10:E10"/>
    <mergeCell ref="H10:K10"/>
    <mergeCell ref="L10:O10"/>
    <mergeCell ref="P10:Q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</vt:lpstr>
      <vt:lpstr>Иванов</vt:lpstr>
      <vt:lpstr>задолжен.по группам на</vt:lpstr>
      <vt:lpstr>Периодны</vt:lpstr>
      <vt:lpstr>Иванов!Область_печати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kovtunovsky</cp:lastModifiedBy>
  <cp:lastPrinted>2014-08-21T10:40:03Z</cp:lastPrinted>
  <dcterms:created xsi:type="dcterms:W3CDTF">1996-10-08T23:32:33Z</dcterms:created>
  <dcterms:modified xsi:type="dcterms:W3CDTF">2014-09-29T06:36:00Z</dcterms:modified>
</cp:coreProperties>
</file>