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J16" i="1"/>
  <c r="J18" i="1"/>
  <c r="K2" i="1"/>
  <c r="L2" i="1" s="1"/>
  <c r="J2" i="1"/>
  <c r="J3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J1" i="1" l="1"/>
  <c r="K3" i="1"/>
  <c r="L3" i="1" s="1"/>
  <c r="J5" i="1"/>
  <c r="J6" i="1" s="1"/>
  <c r="J19" i="1"/>
  <c r="J17" i="1"/>
  <c r="J12" i="1"/>
  <c r="J7" i="1"/>
  <c r="J8" i="1" s="1"/>
  <c r="J9" i="1" l="1"/>
  <c r="K1" i="1"/>
  <c r="J13" i="1" l="1"/>
  <c r="J10" i="1"/>
  <c r="L1" i="1"/>
  <c r="L4" i="1" s="1"/>
  <c r="H6" i="1" s="1"/>
  <c r="H13" i="1" l="1"/>
  <c r="H11" i="1"/>
  <c r="H19" i="1"/>
  <c r="H9" i="1"/>
  <c r="H17" i="1"/>
  <c r="H5" i="1"/>
  <c r="H16" i="1"/>
  <c r="H12" i="1"/>
  <c r="H8" i="1"/>
  <c r="J14" i="1"/>
  <c r="H7" i="1"/>
  <c r="H18" i="1"/>
  <c r="H10" i="1"/>
  <c r="H14" i="1" l="1"/>
  <c r="J15" i="1"/>
  <c r="H15" i="1" s="1"/>
  <c r="J20" i="1" l="1"/>
  <c r="J21" i="1" l="1"/>
  <c r="H20" i="1"/>
  <c r="J22" i="1"/>
  <c r="H22" i="1" s="1"/>
  <c r="H21" i="1" l="1"/>
  <c r="J23" i="1"/>
  <c r="H23" i="1" s="1"/>
  <c r="H24" i="1" s="1"/>
</calcChain>
</file>

<file path=xl/sharedStrings.xml><?xml version="1.0" encoding="utf-8"?>
<sst xmlns="http://schemas.openxmlformats.org/spreadsheetml/2006/main" count="54" uniqueCount="31">
  <si>
    <t>Наименование</t>
  </si>
  <si>
    <t>Кол-во</t>
  </si>
  <si>
    <t xml:space="preserve">Товар 1 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</si>
  <si>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</si>
  <si>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</si>
  <si>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</si>
  <si>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</si>
  <si>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</si>
  <si>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</si>
  <si>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</si>
  <si>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</si>
  <si>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</si>
  <si>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</si>
  <si>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</si>
  <si>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</si>
  <si>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</si>
  <si>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</si>
  <si>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</si>
  <si>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</si>
  <si>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</si>
  <si>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</si>
  <si>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Общее</t>
  </si>
  <si>
    <t>Условие: а)</t>
  </si>
  <si>
    <t xml:space="preserve">                    б)</t>
  </si>
  <si>
    <t xml:space="preserve">                    в)</t>
  </si>
  <si>
    <t>СУММА Н16:Н19 = 30%- 31% Н23</t>
  </si>
  <si>
    <t>СУММА Н11:Н12 = 10%-11% от Н23</t>
  </si>
  <si>
    <t>СУММА Н5:Н23 = 78</t>
  </si>
  <si>
    <t>сумма</t>
  </si>
  <si>
    <t>общ</t>
  </si>
  <si>
    <t>с/по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</si>
</sst>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2" fillId="2" borderId="1" applyNumberFormat="0" applyProtection="0">
      <alignment horizontal="left" vertical="center" indent="1"/>
    </xf>
    <xf numFmtId="0" fontId="1" fillId="0" borderId="0"/>
  </cellStyleXfs>
  <cellXfs count="9">
    <xf numFmtId="0" fontId="0" fillId="0" borderId="0" xfId="0"/>
    <xf numFmtId="0" fontId="0" fillId="3" borderId="0" xfId="0" applyFill="1"/>
    <xf numFmtId="0" fontId="3" fillId="0" borderId="0" xfId="0" applyFont="1"/>
    <xf numFmtId="0" fontId="0" fillId="5" borderId="0" xfId="0" applyFill="1"/>
    <xf numFmtId="0" fontId="0" fillId="4" borderId="0" xfId="0" applyFill="1"/>
    <xf numFmtId="0" fontId="0" fillId="0" borderId="2" xfId="0" applyBorder="1"/>
    <xf numFmtId="0" fontId="0" fillId="4" borderId="2" xfId="0" applyFill="1" applyBorder="1"/>
    <xf numFmtId="0" fontId="3" fillId="4" borderId="0" xfId="0" applyFont="1" applyFill="1"/>
    <xf numFmtId="0" fontId="0" fillId="6" borderId="0" xfId="0" applyFill="1"/>
  </cellXfs>
  <cellStyles count="3">
    <cellStyle name="SAPBEXstdItem" xfId="1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24"/>
  <sheetViews>
    <sheetView tabSelected="1" workbookViewId="0">
      <selection activeCell="I1" sqref="I1"/>
    </sheetView>
  </sheetViews>
  <sheetFormatPr defaultRowHeight="15" x14ac:dyDescent="0.25"/>
  <cols>
    <col min="2" max="2" width="18.42578125" customWidth="1"/>
    <col min="5" max="5" width="13.85546875" customWidth="1"/>
    <col min="6" max="6" width="9.140625" customWidth="1"/>
  </cols>
  <sheetData>
    <row r="1" spans="2:12" x14ac:dyDescent="0.25">
      <c r="B1" t="s">
        <v>22</v>
      </c>
      <c r="C1" t="s">
        <v>27</v>
      </c>
      <c r="F1" s="3" t="s">
        <v>29</v>
      </c>
      <c r="G1" t="s">
        <v>28</v>
      </c>
      <c r="I1" s="5">
        <v>78</v>
      </c>
      <c r="J1" s="2">
        <f>COUNTA(G5:G23)-SUM(J2:J3)</f>
        <v>13</v>
      </c>
      <c r="K1" s="7">
        <f>ROUND((I1-SUMPRODUCT(J2:J3,K2:K3))/J1,0)</f>
        <v>4</v>
      </c>
      <c r="L1" s="2">
        <f>J1*K1</f>
        <v>52</v>
      </c>
    </row>
    <row r="2" spans="2:12" x14ac:dyDescent="0.25">
      <c r="B2" t="s">
        <v>23</v>
      </c>
      <c r="C2" t="s">
        <v>25</v>
      </c>
      <c r="F2" s="3" t="s">
        <v>30</v>
      </c>
      <c r="G2" s="6">
        <v>16</v>
      </c>
      <c r="H2" s="6">
        <v>19</v>
      </c>
      <c r="I2" s="5">
        <v>0.30499999999999999</v>
      </c>
      <c r="J2" s="2">
        <f>H2-G2+1</f>
        <v>4</v>
      </c>
      <c r="K2" s="7">
        <f>ROUND(I2*I$1/J2,0)</f>
        <v>6</v>
      </c>
      <c r="L2" s="2">
        <f t="shared" ref="L2:L3" si="0">J2*K2</f>
        <v>24</v>
      </c>
    </row>
    <row r="3" spans="2:12" x14ac:dyDescent="0.25">
      <c r="B3" t="s">
        <v>24</v>
      </c>
      <c r="C3" t="s">
        <v>26</v>
      </c>
      <c r="F3" s="3" t="s">
        <v>30</v>
      </c>
      <c r="G3" s="6">
        <v>11</v>
      </c>
      <c r="H3" s="6">
        <v>12</v>
      </c>
      <c r="I3" s="5">
        <v>0.105</v>
      </c>
      <c r="J3" s="2">
        <f>H3-G3+1</f>
        <v>2</v>
      </c>
      <c r="K3" s="7">
        <f>ROUND(I3*I$1/J3,0)</f>
        <v>4</v>
      </c>
      <c r="L3" s="2">
        <f t="shared" si="0"/>
        <v>8</v>
      </c>
    </row>
    <row r="4" spans="2:12" x14ac:dyDescent="0.25">
      <c r="B4" s="1" t="s">
        <v>0</v>
      </c>
      <c r="C4" s="1" t="s">
        <v>1</v>
      </c>
      <c r="G4" s="1" t="s">
        <v>0</v>
      </c>
      <c r="H4" s="1" t="s">
        <v>1</v>
      </c>
      <c r="J4" s="8"/>
      <c r="L4" s="2">
        <f>I1-SUM(L1:L3)</f>
        <v>-6</v>
      </c>
    </row>
    <row r="5" spans="2:12" x14ac:dyDescent="0.25">
      <c r="B5" t="s">
        <v>2</v>
      </c>
      <c r="G5" t="s">
        <v>2</v>
      </c>
      <c r="H5">
        <f>ISNA(I5)*K$1+IF(J5&lt;=ABS(L$4),SIGN(L$4),0)+IFERROR(INDEX(K$2:K$3,I5),0)</f>
        <v>3</v>
      </c>
      <c r="I5" s="2" t="e">
        <f>IF(IFERROR(AND(ISNUMBER(I4),INDEX(H$2:H$3,I4)&gt;=ROW()),),I4,MATCH(ROW(),G$2:G$3,0))</f>
        <v>#N/A</v>
      </c>
      <c r="J5" s="2">
        <f>IF(ISNA(I5),COUNT(J$4:J4)+1,"ю")</f>
        <v>1</v>
      </c>
    </row>
    <row r="6" spans="2:12" x14ac:dyDescent="0.25">
      <c r="B6" t="s">
        <v>3</v>
      </c>
      <c r="G6" t="s">
        <v>3</v>
      </c>
      <c r="H6">
        <f t="shared" ref="H6:H23" si="1">ISNA(I6)*K$1+IF(J6&lt;=ABS(L$4),SIGN(L$4),0)+IFERROR(INDEX(K$2:K$3,I6),0)</f>
        <v>3</v>
      </c>
      <c r="I6" s="2" t="e">
        <f t="shared" ref="I6:I23" si="2">IF(IFERROR(AND(ISNUMBER(I5),INDEX(H$2:H$3,I5)&gt;=ROW()),),I5,MATCH(ROW(),G$2:G$3,0))</f>
        <v>#N/A</v>
      </c>
      <c r="J6" s="2">
        <f>IF(ISNA(I6),COUNT(J$4:J5)+1,"ю")</f>
        <v>2</v>
      </c>
    </row>
    <row r="7" spans="2:12" x14ac:dyDescent="0.25">
      <c r="B7" t="s">
        <v>4</v>
      </c>
      <c r="G7" t="s">
        <v>4</v>
      </c>
      <c r="H7">
        <f t="shared" si="1"/>
        <v>3</v>
      </c>
      <c r="I7" s="2" t="e">
        <f t="shared" si="2"/>
        <v>#N/A</v>
      </c>
      <c r="J7" s="2">
        <f>IF(ISNA(I7),COUNT(J$4:J6)+1,"ю")</f>
        <v>3</v>
      </c>
    </row>
    <row r="8" spans="2:12" x14ac:dyDescent="0.25">
      <c r="B8" t="s">
        <v>5</v>
      </c>
      <c r="G8" t="s">
        <v>5</v>
      </c>
      <c r="H8">
        <f t="shared" si="1"/>
        <v>3</v>
      </c>
      <c r="I8" s="2" t="e">
        <f t="shared" si="2"/>
        <v>#N/A</v>
      </c>
      <c r="J8" s="2">
        <f>IF(ISNA(I8),COUNT(J$4:J7)+1,"ю")</f>
        <v>4</v>
      </c>
    </row>
    <row r="9" spans="2:12" x14ac:dyDescent="0.25">
      <c r="B9" t="s">
        <v>6</v>
      </c>
      <c r="G9" t="s">
        <v>6</v>
      </c>
      <c r="H9">
        <f t="shared" si="1"/>
        <v>3</v>
      </c>
      <c r="I9" s="2" t="e">
        <f t="shared" si="2"/>
        <v>#N/A</v>
      </c>
      <c r="J9" s="2">
        <f>IF(ISNA(I9),COUNT(J$4:J8)+1,"ю")</f>
        <v>5</v>
      </c>
    </row>
    <row r="10" spans="2:12" x14ac:dyDescent="0.25">
      <c r="B10" t="s">
        <v>7</v>
      </c>
      <c r="G10" t="s">
        <v>7</v>
      </c>
      <c r="H10">
        <f t="shared" si="1"/>
        <v>3</v>
      </c>
      <c r="I10" s="2" t="e">
        <f t="shared" si="2"/>
        <v>#N/A</v>
      </c>
      <c r="J10" s="2">
        <f>IF(ISNA(I10),COUNT(J$4:J9)+1,"ю")</f>
        <v>6</v>
      </c>
    </row>
    <row r="11" spans="2:12" x14ac:dyDescent="0.25">
      <c r="B11" t="s">
        <v>8</v>
      </c>
      <c r="G11" t="s">
        <v>8</v>
      </c>
      <c r="H11">
        <f t="shared" si="1"/>
        <v>4</v>
      </c>
      <c r="I11" s="2">
        <f t="shared" si="2"/>
        <v>2</v>
      </c>
      <c r="J11" s="2" t="str">
        <f>IF(ISNA(I11),COUNT(J$4:J10)+1,"ю")</f>
        <v>ю</v>
      </c>
    </row>
    <row r="12" spans="2:12" x14ac:dyDescent="0.25">
      <c r="B12" t="s">
        <v>9</v>
      </c>
      <c r="G12" t="s">
        <v>9</v>
      </c>
      <c r="H12">
        <f t="shared" si="1"/>
        <v>4</v>
      </c>
      <c r="I12" s="2">
        <f t="shared" si="2"/>
        <v>2</v>
      </c>
      <c r="J12" s="2" t="str">
        <f>IF(ISNA(I12),COUNT(J$4:J11)+1,"ю")</f>
        <v>ю</v>
      </c>
    </row>
    <row r="13" spans="2:12" x14ac:dyDescent="0.25">
      <c r="B13" t="s">
        <v>10</v>
      </c>
      <c r="G13" t="s">
        <v>10</v>
      </c>
      <c r="H13">
        <f t="shared" si="1"/>
        <v>4</v>
      </c>
      <c r="I13" s="2" t="e">
        <f t="shared" si="2"/>
        <v>#N/A</v>
      </c>
      <c r="J13" s="2">
        <f>IF(ISNA(I13),COUNT(J$4:J12)+1,"ю")</f>
        <v>7</v>
      </c>
    </row>
    <row r="14" spans="2:12" x14ac:dyDescent="0.25">
      <c r="B14" t="s">
        <v>11</v>
      </c>
      <c r="G14" t="s">
        <v>11</v>
      </c>
      <c r="H14">
        <f t="shared" si="1"/>
        <v>4</v>
      </c>
      <c r="I14" s="2" t="e">
        <f t="shared" si="2"/>
        <v>#N/A</v>
      </c>
      <c r="J14" s="2">
        <f>IF(ISNA(I14),COUNT(J$4:J13)+1,"ю")</f>
        <v>8</v>
      </c>
    </row>
    <row r="15" spans="2:12" x14ac:dyDescent="0.25">
      <c r="B15" t="s">
        <v>12</v>
      </c>
      <c r="G15" t="s">
        <v>12</v>
      </c>
      <c r="H15">
        <f t="shared" si="1"/>
        <v>4</v>
      </c>
      <c r="I15" s="2" t="e">
        <f t="shared" si="2"/>
        <v>#N/A</v>
      </c>
      <c r="J15" s="2">
        <f>IF(ISNA(I15),COUNT(J$4:J14)+1,"ю")</f>
        <v>9</v>
      </c>
    </row>
    <row r="16" spans="2:12" x14ac:dyDescent="0.25">
      <c r="B16" t="s">
        <v>13</v>
      </c>
      <c r="G16" t="s">
        <v>13</v>
      </c>
      <c r="H16">
        <f t="shared" si="1"/>
        <v>6</v>
      </c>
      <c r="I16" s="2">
        <f t="shared" si="2"/>
        <v>1</v>
      </c>
      <c r="J16" s="2" t="str">
        <f>IF(ISNA(I16),COUNT(J$4:J15)+1,"ю")</f>
        <v>ю</v>
      </c>
    </row>
    <row r="17" spans="2:10" x14ac:dyDescent="0.25">
      <c r="B17" t="s">
        <v>14</v>
      </c>
      <c r="G17" t="s">
        <v>14</v>
      </c>
      <c r="H17">
        <f t="shared" si="1"/>
        <v>6</v>
      </c>
      <c r="I17" s="2">
        <f t="shared" si="2"/>
        <v>1</v>
      </c>
      <c r="J17" s="2" t="str">
        <f>IF(ISNA(I17),COUNT(J$4:J16)+1,"ю")</f>
        <v>ю</v>
      </c>
    </row>
    <row r="18" spans="2:10" x14ac:dyDescent="0.25">
      <c r="B18" t="s">
        <v>15</v>
      </c>
      <c r="G18" t="s">
        <v>15</v>
      </c>
      <c r="H18">
        <f t="shared" si="1"/>
        <v>6</v>
      </c>
      <c r="I18" s="2">
        <f t="shared" si="2"/>
        <v>1</v>
      </c>
      <c r="J18" s="2" t="str">
        <f>IF(ISNA(I18),COUNT(J$4:J17)+1,"ю")</f>
        <v>ю</v>
      </c>
    </row>
    <row r="19" spans="2:10" x14ac:dyDescent="0.25">
      <c r="B19" t="s">
        <v>16</v>
      </c>
      <c r="G19" t="s">
        <v>16</v>
      </c>
      <c r="H19">
        <f t="shared" si="1"/>
        <v>6</v>
      </c>
      <c r="I19" s="2">
        <f t="shared" si="2"/>
        <v>1</v>
      </c>
      <c r="J19" s="2" t="str">
        <f>IF(ISNA(I19),COUNT(J$4:J18)+1,"ю")</f>
        <v>ю</v>
      </c>
    </row>
    <row r="20" spans="2:10" x14ac:dyDescent="0.25">
      <c r="B20" t="s">
        <v>17</v>
      </c>
      <c r="G20" t="s">
        <v>17</v>
      </c>
      <c r="H20">
        <f t="shared" si="1"/>
        <v>4</v>
      </c>
      <c r="I20" s="2" t="e">
        <f t="shared" si="2"/>
        <v>#N/A</v>
      </c>
      <c r="J20" s="2">
        <f>IF(ISNA(I20),COUNT(J$4:J19)+1,"ю")</f>
        <v>10</v>
      </c>
    </row>
    <row r="21" spans="2:10" x14ac:dyDescent="0.25">
      <c r="B21" t="s">
        <v>18</v>
      </c>
      <c r="G21" t="s">
        <v>18</v>
      </c>
      <c r="H21">
        <f t="shared" si="1"/>
        <v>4</v>
      </c>
      <c r="I21" s="2" t="e">
        <f t="shared" si="2"/>
        <v>#N/A</v>
      </c>
      <c r="J21" s="2">
        <f>IF(ISNA(I21),COUNT(J$4:J20)+1,"ю")</f>
        <v>11</v>
      </c>
    </row>
    <row r="22" spans="2:10" x14ac:dyDescent="0.25">
      <c r="B22" t="s">
        <v>19</v>
      </c>
      <c r="G22" t="s">
        <v>19</v>
      </c>
      <c r="H22">
        <f t="shared" si="1"/>
        <v>4</v>
      </c>
      <c r="I22" s="2" t="e">
        <f t="shared" si="2"/>
        <v>#N/A</v>
      </c>
      <c r="J22" s="2">
        <f>IF(ISNA(I22),COUNT(J$4:J21)+1,"ю")</f>
        <v>12</v>
      </c>
    </row>
    <row r="23" spans="2:10" x14ac:dyDescent="0.25">
      <c r="B23" t="s">
        <v>20</v>
      </c>
      <c r="G23" t="s">
        <v>20</v>
      </c>
      <c r="H23">
        <f t="shared" si="1"/>
        <v>4</v>
      </c>
      <c r="I23" s="2" t="e">
        <f t="shared" si="2"/>
        <v>#N/A</v>
      </c>
      <c r="J23" s="2">
        <f>IF(ISNA(I23),COUNT(J$4:J22)+1,"ю")</f>
        <v>13</v>
      </c>
    </row>
    <row r="24" spans="2:10" x14ac:dyDescent="0.25">
      <c r="B24" s="1" t="s">
        <v>21</v>
      </c>
      <c r="G24" s="1" t="s">
        <v>21</v>
      </c>
      <c r="H24" s="4">
        <f>SUM(H5:H23)</f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2014-08-18T13:26:02Z</dcterms:modified>
</cp:coreProperties>
</file>