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  <c r="B2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<sst xmlns="http://schemas.openxmlformats.org/spreadsheetml/2006/main" count="7" uniqueCount="7">
  <si>
    <t>СП новая</t>
  </si>
  <si>
    <t>Принцип расчета</t>
  </si>
  <si>
    <t>Скидка с КВ</t>
  </si>
  <si>
    <t>Сумма оплаченной премии</t>
  </si>
  <si>
    <t>Учитываемые убытки</t>
  </si>
  <si>
    <t>Выплаты</t>
  </si>
  <si>
    <t>Уб-ть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</si>
</sst>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0" fontId="0" fillId="0" borderId="2" xfId="0" applyFont="1" applyBorder="1"/>
    <xf numFmtId="2" fontId="0" fillId="3" borderId="2" xfId="0" applyNumberFormat="1" applyFont="1" applyFill="1" applyBorder="1"/>
    <xf numFmtId="0" fontId="2" fillId="3" borderId="2" xfId="0" applyFont="1" applyFill="1" applyBorder="1" applyAlignment="1">
      <alignment wrapText="1"/>
    </xf>
    <xf numFmtId="2" fontId="0" fillId="0" borderId="2" xfId="0" applyNumberFormat="1" applyFont="1" applyBorder="1"/>
    <xf numFmtId="0" fontId="2" fillId="0" borderId="2" xfId="0" applyFont="1" applyBorder="1"/>
    <xf numFmtId="2" fontId="0" fillId="3" borderId="2" xfId="0" applyNumberFormat="1" applyFont="1" applyFill="1" applyBorder="1" applyAlignment="1">
      <alignment horizontal="right"/>
    </xf>
    <xf numFmtId="2" fontId="3" fillId="5" borderId="2" xfId="0" applyNumberFormat="1" applyFont="1" applyFill="1" applyBorder="1"/>
    <xf numFmtId="0" fontId="2" fillId="3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4" sqref="C4"/>
    </sheetView>
  </sheetViews>
  <sheetFormatPr defaultRowHeight="15" x14ac:dyDescent="0.25"/>
  <cols>
    <col min="1" max="1" width="13" customWidth="1"/>
    <col min="2" max="2" width="39.28515625" customWidth="1"/>
    <col min="3" max="3" width="23.42578125" customWidth="1"/>
    <col min="6" max="6" width="11.28515625" customWidth="1"/>
  </cols>
  <sheetData>
    <row r="1" spans="1:7" ht="51.75" thickBot="1" x14ac:dyDescent="0.3">
      <c r="A1" s="2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7.25" customHeight="1" thickBot="1" x14ac:dyDescent="0.3">
      <c r="A2" s="4">
        <v>29686.25</v>
      </c>
      <c r="B2" s="10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*0,85","Расчет по калькулятору")</f>
        <v>СП новая = СП прошлого года *0,85</v>
      </c>
      <c r="C2" s="9" t="str">
        <f>IF(AND((INDEX($A:$J,,MATCH("Учитываемые убытки",$A$1:$J$1,0))=1),(INDEX($A:$J,,MATCH("Уб-ть",$A$1:$J$1,0))&lt;=0.5)),"оставляем ППГ","Расчет по калькулятору")</f>
        <v>Расчет по калькулятору</v>
      </c>
      <c r="D2" s="6">
        <v>34925</v>
      </c>
      <c r="E2" s="7">
        <v>0</v>
      </c>
      <c r="F2" s="6">
        <v>0</v>
      </c>
      <c r="G2" s="6">
        <v>0</v>
      </c>
    </row>
    <row r="3" spans="1:7" ht="15.75" thickBot="1" x14ac:dyDescent="0.3">
      <c r="A3" s="8">
        <v>47267.85</v>
      </c>
      <c r="B3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3" s="9" t="str">
        <f t="shared" ref="C3:C14" si="0">IF(AND((INDEX($A:$J,,MATCH("Учитываемые убытки",$A$1:$J$1,0))=1),(INDEX($A:$J,,MATCH("Уб-ть",$A$1:$J$1,0))&lt;=0.5)),"оставляем ППГ","Расчет по калькулятору")</f>
        <v>оставляем ППГ</v>
      </c>
      <c r="D3" s="6">
        <v>1735.02</v>
      </c>
      <c r="E3" s="3">
        <v>1</v>
      </c>
      <c r="F3" s="6">
        <v>10000</v>
      </c>
      <c r="G3" s="6">
        <v>0.47</v>
      </c>
    </row>
    <row r="4" spans="1:7" ht="15.75" thickBot="1" x14ac:dyDescent="0.3">
      <c r="A4" s="4">
        <v>243198</v>
      </c>
      <c r="B4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4" s="9" t="str">
        <f t="shared" si="0"/>
        <v>оставляем ППГ</v>
      </c>
      <c r="D4" s="6">
        <v>100</v>
      </c>
      <c r="E4" s="3">
        <v>1</v>
      </c>
      <c r="F4" s="6"/>
      <c r="G4" s="6">
        <v>0.38</v>
      </c>
    </row>
    <row r="5" spans="1:7" ht="15.75" thickBot="1" x14ac:dyDescent="0.3">
      <c r="A5" s="4">
        <v>84150</v>
      </c>
      <c r="B5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5" s="9" t="str">
        <f t="shared" si="0"/>
        <v>Расчет по калькулятору</v>
      </c>
      <c r="D5" s="6">
        <v>33566.5</v>
      </c>
      <c r="E5" s="7">
        <v>0</v>
      </c>
      <c r="F5" s="6">
        <v>0</v>
      </c>
      <c r="G5" s="6">
        <v>0</v>
      </c>
    </row>
    <row r="6" spans="1:7" ht="15.75" thickBot="1" x14ac:dyDescent="0.3">
      <c r="A6" s="4">
        <v>95578</v>
      </c>
      <c r="B6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6" s="9" t="str">
        <f t="shared" si="0"/>
        <v>Расчет по калькулятору</v>
      </c>
      <c r="D6" s="6">
        <v>45540.25</v>
      </c>
      <c r="E6" s="7">
        <v>0</v>
      </c>
      <c r="F6" s="6">
        <v>0</v>
      </c>
      <c r="G6" s="6">
        <v>0</v>
      </c>
    </row>
    <row r="7" spans="1:7" ht="15.75" thickBot="1" x14ac:dyDescent="0.3">
      <c r="A7" s="4">
        <v>71190.899999999994</v>
      </c>
      <c r="B7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7" s="9" t="str">
        <f t="shared" si="0"/>
        <v>Расчет по калькулятору</v>
      </c>
      <c r="D7" s="6">
        <v>66667.199999999997</v>
      </c>
      <c r="E7" s="7">
        <v>0</v>
      </c>
      <c r="F7" s="6">
        <v>0</v>
      </c>
      <c r="G7" s="6">
        <v>0</v>
      </c>
    </row>
    <row r="8" spans="1:7" ht="15.75" thickBot="1" x14ac:dyDescent="0.3">
      <c r="A8" s="4">
        <v>74836</v>
      </c>
      <c r="B8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8" s="9" t="str">
        <f t="shared" si="0"/>
        <v>оставляем ППГ</v>
      </c>
      <c r="D8" s="6">
        <v>40455</v>
      </c>
      <c r="E8" s="3">
        <v>1</v>
      </c>
      <c r="F8" s="6">
        <v>31507.15</v>
      </c>
      <c r="G8" s="6">
        <v>0.28000000000000003</v>
      </c>
    </row>
    <row r="9" spans="1:7" ht="15.75" thickBot="1" x14ac:dyDescent="0.3">
      <c r="A9" s="4">
        <v>110435.28</v>
      </c>
      <c r="B9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9" s="9" t="str">
        <f t="shared" si="0"/>
        <v>Расчет по калькулятору</v>
      </c>
      <c r="D9" s="6">
        <v>35236</v>
      </c>
      <c r="E9" s="7">
        <v>0</v>
      </c>
      <c r="F9" s="6">
        <v>0</v>
      </c>
      <c r="G9" s="6">
        <v>0</v>
      </c>
    </row>
    <row r="10" spans="1:7" ht="15.75" thickBot="1" x14ac:dyDescent="0.3">
      <c r="A10" s="4">
        <v>106684</v>
      </c>
      <c r="B10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10" s="9" t="str">
        <f t="shared" si="0"/>
        <v>Расчет по калькулятору</v>
      </c>
      <c r="D10" s="6">
        <v>35568</v>
      </c>
      <c r="E10" s="3">
        <v>1</v>
      </c>
      <c r="F10" s="6">
        <v>48834.79</v>
      </c>
      <c r="G10" s="6">
        <v>1.37</v>
      </c>
    </row>
    <row r="11" spans="1:7" ht="15.75" thickBot="1" x14ac:dyDescent="0.3">
      <c r="A11" s="4">
        <v>62144.01</v>
      </c>
      <c r="B11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11" s="9" t="str">
        <f t="shared" si="0"/>
        <v>Расчет по калькулятору</v>
      </c>
      <c r="D11" s="6">
        <v>100</v>
      </c>
      <c r="E11" s="3"/>
      <c r="F11" s="6"/>
      <c r="G11" s="6"/>
    </row>
    <row r="12" spans="1:7" ht="15.75" thickBot="1" x14ac:dyDescent="0.3">
      <c r="A12" s="4">
        <v>49039.69</v>
      </c>
      <c r="B12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12" s="9" t="str">
        <f t="shared" si="0"/>
        <v>Расчет по калькулятору</v>
      </c>
      <c r="D12" s="6">
        <v>49001</v>
      </c>
      <c r="E12" s="7">
        <v>0</v>
      </c>
      <c r="F12" s="6">
        <v>0</v>
      </c>
      <c r="G12" s="6">
        <v>0</v>
      </c>
    </row>
    <row r="13" spans="1:7" ht="15.75" thickBot="1" x14ac:dyDescent="0.3">
      <c r="A13" s="4">
        <v>55253.19</v>
      </c>
      <c r="B13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13" s="9" t="str">
        <f t="shared" si="0"/>
        <v>Расчет по калькулятору</v>
      </c>
      <c r="D13" s="6">
        <v>28575</v>
      </c>
      <c r="E13" s="7">
        <v>0</v>
      </c>
      <c r="F13" s="6">
        <v>0</v>
      </c>
      <c r="G13" s="6">
        <v>0</v>
      </c>
    </row>
    <row r="14" spans="1:7" ht="15.75" thickBot="1" x14ac:dyDescent="0.3">
      <c r="A14" s="4">
        <v>85833</v>
      </c>
      <c r="B14" s="5" t="str">
        <f>IF(AND((INDEX($A:$J,,MATCH("Учитываемые убытки",$A$1:$J$1,0))=0),(ROUND(INDEX($A:$J,,MATCH("Сумма оплаченной премии",$A$1:$J$1,0))*0.85,2)=INDEX($A:$J,,MATCH("СП новая",$A$1:$J$1,0)))),"СП новая = СП прошлого года *0,85 при сохранении условий прошлого года и КВ прошлого года (КВ=КВ прошлого года)","Расчет по калькулятору")</f>
        <v>Расчет по калькулятору</v>
      </c>
      <c r="C14" s="9" t="str">
        <f t="shared" si="0"/>
        <v>Расчет по калькулятору</v>
      </c>
      <c r="D14" s="6">
        <v>53157</v>
      </c>
      <c r="E14" s="3">
        <v>2</v>
      </c>
      <c r="F14" s="6">
        <v>44968.47</v>
      </c>
      <c r="G14" s="6">
        <v>0.85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2014-08-26T14:07:18Z</dcterms:modified>
</cp:coreProperties>
</file>