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7935" activeTab="0"/>
  </bookViews>
  <sheets>
    <sheet name=" Calculation OD" sheetId="1" r:id="rId1"/>
    <sheet name="volume" sheetId="2" r:id="rId2"/>
    <sheet name="Лист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<sst xmlns="http://schemas.openxmlformats.org/spreadsheetml/2006/main" count="14" uniqueCount="9">
  <si>
    <t>Start week actual</t>
  </si>
  <si>
    <t>Article</t>
  </si>
  <si>
    <t>AP effect</t>
  </si>
  <si>
    <t>Saving /100 psc</t>
  </si>
  <si>
    <t>Volume/Mpcs</t>
  </si>
  <si>
    <t>Total  saving/ KLOC</t>
  </si>
  <si>
    <t/>
  </si>
  <si>
    <t>Material</t>
  </si>
  <si>
    <t>START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</si>
</sst>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3" fillId="20" borderId="1" applyNumberFormat="0" applyProtection="0">
      <alignment horizontal="left" vertical="center" indent="1"/>
    </xf>
    <xf numFmtId="4" fontId="3" fillId="20" borderId="1" applyNumberFormat="0" applyProtection="0">
      <alignment horizontal="left" vertical="center" indent="1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4" fontId="41" fillId="34" borderId="12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4" fontId="41" fillId="34" borderId="13" xfId="0" applyNumberFormat="1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4" fontId="41" fillId="34" borderId="16" xfId="0" applyNumberFormat="1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/>
    </xf>
    <xf numFmtId="0" fontId="23" fillId="36" borderId="17" xfId="0" applyFont="1" applyFill="1" applyBorder="1" applyAlignment="1">
      <alignment horizontal="center"/>
    </xf>
    <xf numFmtId="1" fontId="23" fillId="36" borderId="18" xfId="0" applyNumberFormat="1" applyFont="1" applyFill="1" applyBorder="1" applyAlignment="1">
      <alignment horizontal="center" vertical="center" wrapText="1"/>
    </xf>
    <xf numFmtId="2" fontId="23" fillId="36" borderId="19" xfId="0" applyNumberFormat="1" applyFont="1" applyFill="1" applyBorder="1" applyAlignment="1">
      <alignment horizontal="center"/>
    </xf>
    <xf numFmtId="164" fontId="23" fillId="35" borderId="20" xfId="0" applyNumberFormat="1" applyFont="1" applyFill="1" applyBorder="1" applyAlignment="1">
      <alignment horizontal="center"/>
    </xf>
    <xf numFmtId="4" fontId="23" fillId="36" borderId="21" xfId="0" applyNumberFormat="1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 vertical="center" wrapText="1"/>
    </xf>
    <xf numFmtId="2" fontId="23" fillId="36" borderId="20" xfId="0" applyNumberFormat="1" applyFont="1" applyFill="1" applyBorder="1" applyAlignment="1">
      <alignment horizontal="center"/>
    </xf>
    <xf numFmtId="4" fontId="23" fillId="36" borderId="24" xfId="0" applyNumberFormat="1" applyFont="1" applyFill="1" applyBorder="1" applyAlignment="1">
      <alignment horizontal="center" vertical="center"/>
    </xf>
    <xf numFmtId="1" fontId="23" fillId="36" borderId="25" xfId="0" applyNumberFormat="1" applyFont="1" applyFill="1" applyBorder="1" applyAlignment="1">
      <alignment horizontal="center" vertical="center" wrapText="1"/>
    </xf>
    <xf numFmtId="2" fontId="23" fillId="36" borderId="20" xfId="0" applyNumberFormat="1" applyFont="1" applyFill="1" applyBorder="1" applyAlignment="1">
      <alignment horizontal="center" vertical="center"/>
    </xf>
    <xf numFmtId="1" fontId="41" fillId="36" borderId="26" xfId="0" applyNumberFormat="1" applyFont="1" applyFill="1" applyBorder="1" applyAlignment="1">
      <alignment horizontal="center" vertical="center" wrapText="1"/>
    </xf>
    <xf numFmtId="2" fontId="41" fillId="36" borderId="19" xfId="0" applyNumberFormat="1" applyFont="1" applyFill="1" applyBorder="1" applyAlignment="1">
      <alignment horizontal="center" vertical="center"/>
    </xf>
    <xf numFmtId="4" fontId="41" fillId="36" borderId="21" xfId="0" applyNumberFormat="1" applyFont="1" applyFill="1" applyBorder="1" applyAlignment="1">
      <alignment horizontal="center" vertical="center"/>
    </xf>
    <xf numFmtId="0" fontId="41" fillId="36" borderId="22" xfId="0" applyFont="1" applyFill="1" applyBorder="1" applyAlignment="1">
      <alignment horizontal="center"/>
    </xf>
    <xf numFmtId="1" fontId="41" fillId="36" borderId="27" xfId="0" applyNumberFormat="1" applyFont="1" applyFill="1" applyBorder="1" applyAlignment="1">
      <alignment horizontal="center" vertical="center" wrapText="1"/>
    </xf>
    <xf numFmtId="2" fontId="41" fillId="36" borderId="20" xfId="0" applyNumberFormat="1" applyFont="1" applyFill="1" applyBorder="1" applyAlignment="1">
      <alignment horizontal="center" vertical="center"/>
    </xf>
    <xf numFmtId="4" fontId="41" fillId="36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37" borderId="0" xfId="0" applyFont="1" applyFill="1" applyAlignment="1">
      <alignment/>
    </xf>
    <xf numFmtId="0" fontId="3" fillId="20" borderId="1" xfId="33" applyNumberFormat="1" quotePrefix="1">
      <alignment horizontal="left" vertical="center" indent="1"/>
    </xf>
    <xf numFmtId="0" fontId="3" fillId="20" borderId="1" xfId="34" applyNumberFormat="1" quotePrefix="1">
      <alignment horizontal="left" vertical="center" indent="1"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0" fontId="43" fillId="38" borderId="17" xfId="0" applyFont="1" applyFill="1" applyBorder="1" applyAlignment="1">
      <alignment horizontal="center" vertical="center" wrapText="1"/>
    </xf>
    <xf numFmtId="0" fontId="43" fillId="38" borderId="22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chaText 3" xfId="33"/>
    <cellStyle name="SAPBEXstdItem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17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18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1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2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2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2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2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2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2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2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2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2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2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3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3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3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3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3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3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3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37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38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3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4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4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4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4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4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4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4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4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4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4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5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5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5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5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5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5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5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57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58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6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6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6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6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6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6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6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6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6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7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66675</xdr:colOff>
      <xdr:row>2</xdr:row>
      <xdr:rowOff>57150</xdr:rowOff>
    </xdr:to>
    <xdr:pic macro="[1]!DesignIconClicked">
      <xdr:nvPicPr>
        <xdr:cNvPr id="7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2</xdr:row>
      <xdr:rowOff>85725</xdr:rowOff>
    </xdr:from>
    <xdr:to>
      <xdr:col>0</xdr:col>
      <xdr:colOff>66675</xdr:colOff>
      <xdr:row>2</xdr:row>
      <xdr:rowOff>133350</xdr:rowOff>
    </xdr:to>
    <xdr:pic macro="[1]!DesignIconClicked">
      <xdr:nvPicPr>
        <xdr:cNvPr id="7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E6" sqref="E6:E74"/>
    </sheetView>
  </sheetViews>
  <sheetFormatPr defaultColWidth="9.140625" defaultRowHeight="15"/>
  <cols>
    <col min="1" max="1" width="7.57421875" style="0" customWidth="1"/>
    <col min="2" max="2" width="7.8515625" style="0" customWidth="1"/>
    <col min="3" max="3" width="11.140625" style="0" customWidth="1"/>
    <col min="4" max="4" width="14.00390625" style="5" customWidth="1"/>
    <col min="5" max="5" width="15.7109375" style="6" customWidth="1"/>
    <col min="6" max="6" width="13.140625" style="39" customWidth="1"/>
  </cols>
  <sheetData>
    <row r="1" spans="1:6" ht="15">
      <c r="A1" s="1"/>
      <c r="B1" s="1"/>
      <c r="C1" s="1"/>
      <c r="D1" s="2"/>
      <c r="E1" s="3"/>
      <c r="F1" s="4"/>
    </row>
    <row r="2" ht="15.75" thickBot="1">
      <c r="F2" s="7"/>
    </row>
    <row r="3" spans="1:6" ht="16.5" thickBot="1">
      <c r="A3" s="45" t="s">
        <v>0</v>
      </c>
      <c r="B3" s="8"/>
      <c r="C3" s="47" t="s">
        <v>1</v>
      </c>
      <c r="D3" s="9"/>
      <c r="E3" s="10"/>
      <c r="F3" s="11"/>
    </row>
    <row r="4" spans="1:6" ht="16.5" thickBot="1">
      <c r="A4" s="46"/>
      <c r="B4" s="12"/>
      <c r="C4" s="48"/>
      <c r="D4" s="13"/>
      <c r="E4" s="14"/>
      <c r="F4" s="15"/>
    </row>
    <row r="5" spans="1:6" ht="48" thickBot="1">
      <c r="A5" s="46"/>
      <c r="B5" s="16" t="s">
        <v>2</v>
      </c>
      <c r="C5" s="49"/>
      <c r="D5" s="17" t="s">
        <v>3</v>
      </c>
      <c r="E5" s="18" t="s">
        <v>4</v>
      </c>
      <c r="F5" s="19" t="s">
        <v>5</v>
      </c>
    </row>
    <row r="6" spans="1:6" ht="15.75">
      <c r="A6" s="20">
        <v>1414</v>
      </c>
      <c r="B6" s="21"/>
      <c r="C6" s="22">
        <v>100510</v>
      </c>
      <c r="D6" s="23">
        <v>0.9019188575928001</v>
      </c>
      <c r="E6" s="24">
        <f>_xlfn.IFERROR(INDEX(volume!B$6:F$32,MATCH(C6,volume!A$6:A$32,),MATCH(A6,volume!B$3:F$3,)),0)</f>
        <v>129.6</v>
      </c>
      <c r="F6" s="25">
        <f>D6/100*E6*1000000/1000</f>
        <v>1168.8868394402687</v>
      </c>
    </row>
    <row r="7" spans="1:6" ht="15.75">
      <c r="A7" s="26">
        <v>1414</v>
      </c>
      <c r="B7" s="26"/>
      <c r="C7" s="27">
        <v>358016</v>
      </c>
      <c r="D7" s="28">
        <v>0.9656413855749002</v>
      </c>
      <c r="E7" s="24">
        <f>_xlfn.IFERROR(INDEX(volume!B$6:F$32,MATCH(C7,volume!A$6:A$32,),MATCH(A7,volume!B$3:F$3,)),0)</f>
        <v>1320</v>
      </c>
      <c r="F7" s="29">
        <f aca="true" t="shared" si="0" ref="F7:F74">D7/100*E7*1000000/1000</f>
        <v>12746.466289588683</v>
      </c>
    </row>
    <row r="8" spans="1:6" ht="15.75">
      <c r="A8" s="26">
        <v>1414</v>
      </c>
      <c r="B8" s="26"/>
      <c r="C8" s="27">
        <v>358110</v>
      </c>
      <c r="D8" s="28">
        <v>0.9656413855749002</v>
      </c>
      <c r="E8" s="24">
        <f>_xlfn.IFERROR(INDEX(volume!B$6:F$32,MATCH(C8,volume!A$6:A$32,),MATCH(A8,volume!B$3:F$3,)),0)</f>
        <v>0</v>
      </c>
      <c r="F8" s="29">
        <f t="shared" si="0"/>
        <v>0</v>
      </c>
    </row>
    <row r="9" spans="1:6" ht="15.75">
      <c r="A9" s="26">
        <v>1414</v>
      </c>
      <c r="B9" s="26"/>
      <c r="C9" s="27">
        <v>358116</v>
      </c>
      <c r="D9" s="28">
        <v>0.9656413855749002</v>
      </c>
      <c r="E9" s="24">
        <f>_xlfn.IFERROR(INDEX(volume!B$6:F$32,MATCH(C9,volume!A$6:A$32,),MATCH(A9,volume!B$3:F$3,)),0)</f>
        <v>345.96000000000004</v>
      </c>
      <c r="F9" s="29">
        <f t="shared" si="0"/>
        <v>3340.732937534925</v>
      </c>
    </row>
    <row r="10" spans="1:6" ht="15.75">
      <c r="A10" s="26">
        <v>1414</v>
      </c>
      <c r="B10" s="26"/>
      <c r="C10" s="27">
        <v>358216</v>
      </c>
      <c r="D10" s="28">
        <v>0.9656413855749002</v>
      </c>
      <c r="E10" s="24">
        <f>_xlfn.IFERROR(INDEX(volume!B$6:F$32,MATCH(C10,volume!A$6:A$32,),MATCH(A10,volume!B$3:F$3,)),0)</f>
        <v>0</v>
      </c>
      <c r="F10" s="29">
        <f t="shared" si="0"/>
        <v>0</v>
      </c>
    </row>
    <row r="11" spans="1:6" ht="15.75">
      <c r="A11" s="26">
        <v>1414</v>
      </c>
      <c r="B11" s="26"/>
      <c r="C11" s="27">
        <v>358516</v>
      </c>
      <c r="D11" s="28">
        <v>0.7810094455241999</v>
      </c>
      <c r="E11" s="24">
        <f>_xlfn.IFERROR(INDEX(volume!B$6:F$32,MATCH(C11,volume!A$6:A$32,),MATCH(A11,volume!B$3:F$3,)),0)</f>
        <v>0</v>
      </c>
      <c r="F11" s="29">
        <f t="shared" si="0"/>
        <v>0</v>
      </c>
    </row>
    <row r="12" spans="1:6" ht="15.75">
      <c r="A12" s="26">
        <v>1414</v>
      </c>
      <c r="B12" s="26"/>
      <c r="C12" s="27">
        <v>358610</v>
      </c>
      <c r="D12" s="28">
        <v>0.9656413855749</v>
      </c>
      <c r="E12" s="24">
        <f>_xlfn.IFERROR(INDEX(volume!B$6:F$32,MATCH(C12,volume!A$6:A$32,),MATCH(A12,volume!B$3:F$3,)),0)</f>
        <v>0</v>
      </c>
      <c r="F12" s="29">
        <f t="shared" si="0"/>
        <v>0</v>
      </c>
    </row>
    <row r="13" spans="1:6" ht="15.75">
      <c r="A13" s="26">
        <v>1414</v>
      </c>
      <c r="B13" s="26"/>
      <c r="C13" s="27">
        <v>358616</v>
      </c>
      <c r="D13" s="28">
        <v>0.9656413855749</v>
      </c>
      <c r="E13" s="24">
        <f>_xlfn.IFERROR(INDEX(volume!B$6:F$32,MATCH(C13,volume!A$6:A$32,),MATCH(A13,volume!B$3:F$3,)),0)</f>
        <v>0</v>
      </c>
      <c r="F13" s="29">
        <f t="shared" si="0"/>
        <v>0</v>
      </c>
    </row>
    <row r="14" spans="1:6" ht="15.75">
      <c r="A14" s="26">
        <v>1414</v>
      </c>
      <c r="B14" s="26"/>
      <c r="C14" s="27">
        <v>358716</v>
      </c>
      <c r="D14" s="28">
        <v>0.9656413855749002</v>
      </c>
      <c r="E14" s="24">
        <f>_xlfn.IFERROR(INDEX(volume!B$6:F$32,MATCH(C14,volume!A$6:A$32,),MATCH(A14,volume!B$3:F$3,)),0)</f>
        <v>0</v>
      </c>
      <c r="F14" s="29">
        <f t="shared" si="0"/>
        <v>0</v>
      </c>
    </row>
    <row r="15" spans="1:6" ht="15.75">
      <c r="A15" s="26">
        <v>1414</v>
      </c>
      <c r="B15" s="26"/>
      <c r="C15" s="27">
        <v>377510</v>
      </c>
      <c r="D15" s="28">
        <v>0.9591057416793</v>
      </c>
      <c r="E15" s="24">
        <f>_xlfn.IFERROR(INDEX(volume!B$6:F$32,MATCH(C15,volume!A$6:A$32,),MATCH(A15,volume!B$3:F$3,)),0)</f>
        <v>0</v>
      </c>
      <c r="F15" s="29">
        <f t="shared" si="0"/>
        <v>0</v>
      </c>
    </row>
    <row r="16" spans="1:6" ht="15.75">
      <c r="A16" s="26">
        <v>1414</v>
      </c>
      <c r="B16" s="26"/>
      <c r="C16" s="27">
        <v>463510</v>
      </c>
      <c r="D16" s="28">
        <v>0.9019188575928001</v>
      </c>
      <c r="E16" s="24">
        <f>_xlfn.IFERROR(INDEX(volume!B$6:F$32,MATCH(C16,volume!A$6:A$32,),MATCH(A16,volume!B$3:F$3,)),0)</f>
        <v>0</v>
      </c>
      <c r="F16" s="29">
        <f t="shared" si="0"/>
        <v>0</v>
      </c>
    </row>
    <row r="17" spans="1:6" ht="15.75">
      <c r="A17" s="26">
        <v>1414</v>
      </c>
      <c r="B17" s="26"/>
      <c r="C17" s="27">
        <v>538503</v>
      </c>
      <c r="D17" s="28">
        <v>0.9068205905145001</v>
      </c>
      <c r="E17" s="24">
        <f>_xlfn.IFERROR(INDEX(volume!B$6:F$32,MATCH(C17,volume!A$6:A$32,),MATCH(A17,volume!B$3:F$3,)),0)</f>
        <v>0</v>
      </c>
      <c r="F17" s="29">
        <f t="shared" si="0"/>
        <v>0</v>
      </c>
    </row>
    <row r="18" spans="1:6" ht="15.75">
      <c r="A18" s="26">
        <v>1414</v>
      </c>
      <c r="B18" s="26"/>
      <c r="C18" s="27">
        <v>538900</v>
      </c>
      <c r="D18" s="28">
        <v>0.9035527685667001</v>
      </c>
      <c r="E18" s="24">
        <f>_xlfn.IFERROR(INDEX(volume!B$6:F$32,MATCH(C18,volume!A$6:A$32,),MATCH(A18,volume!B$3:F$3,)),0)</f>
        <v>0</v>
      </c>
      <c r="F18" s="29">
        <f t="shared" si="0"/>
        <v>0</v>
      </c>
    </row>
    <row r="19" spans="1:6" ht="15.75">
      <c r="A19" s="26">
        <v>1414</v>
      </c>
      <c r="B19" s="26"/>
      <c r="C19" s="27">
        <v>551803</v>
      </c>
      <c r="D19" s="28">
        <v>0.9068205905145</v>
      </c>
      <c r="E19" s="24">
        <f>_xlfn.IFERROR(INDEX(volume!B$6:F$32,MATCH(C19,volume!A$6:A$32,),MATCH(A19,volume!B$3:F$3,)),0)</f>
        <v>0</v>
      </c>
      <c r="F19" s="29">
        <f t="shared" si="0"/>
        <v>0</v>
      </c>
    </row>
    <row r="20" spans="1:6" ht="15.75">
      <c r="A20" s="26">
        <v>1414</v>
      </c>
      <c r="B20" s="26"/>
      <c r="C20" s="27">
        <v>552816</v>
      </c>
      <c r="D20" s="28">
        <v>0.9656413855749002</v>
      </c>
      <c r="E20" s="24">
        <f>_xlfn.IFERROR(INDEX(volume!B$6:F$32,MATCH(C20,volume!A$6:A$32,),MATCH(A20,volume!B$3:F$3,)),0)</f>
        <v>4909.2</v>
      </c>
      <c r="F20" s="29">
        <f t="shared" si="0"/>
        <v>47405.266900643</v>
      </c>
    </row>
    <row r="21" spans="1:6" ht="15.75">
      <c r="A21" s="26">
        <v>1414</v>
      </c>
      <c r="B21" s="26"/>
      <c r="C21" s="27">
        <v>552916</v>
      </c>
      <c r="D21" s="28">
        <v>0.9656413855749</v>
      </c>
      <c r="E21" s="24">
        <f>_xlfn.IFERROR(INDEX(volume!B$6:F$32,MATCH(C21,volume!A$6:A$32,),MATCH(A21,volume!B$3:F$3,)),0)</f>
        <v>3012.984</v>
      </c>
      <c r="F21" s="29">
        <f t="shared" si="0"/>
        <v>29094.620444750046</v>
      </c>
    </row>
    <row r="22" spans="1:6" ht="15.75">
      <c r="A22" s="26">
        <v>1414</v>
      </c>
      <c r="B22" s="26"/>
      <c r="C22" s="27">
        <v>553400</v>
      </c>
      <c r="D22" s="28">
        <v>0.9068205905145</v>
      </c>
      <c r="E22" s="24">
        <f>_xlfn.IFERROR(INDEX(volume!B$6:F$32,MATCH(C22,volume!A$6:A$32,),MATCH(A22,volume!B$3:F$3,)),0)</f>
        <v>1044.03</v>
      </c>
      <c r="F22" s="29">
        <f t="shared" si="0"/>
        <v>9467.479011148533</v>
      </c>
    </row>
    <row r="23" spans="1:6" ht="15.75">
      <c r="A23" s="26">
        <v>1414</v>
      </c>
      <c r="B23" s="26"/>
      <c r="C23" s="27">
        <v>553516</v>
      </c>
      <c r="D23" s="28">
        <v>0.9656413855749002</v>
      </c>
      <c r="E23" s="24">
        <f>_xlfn.IFERROR(INDEX(volume!B$6:F$32,MATCH(C23,volume!A$6:A$32,),MATCH(A23,volume!B$3:F$3,)),0)</f>
        <v>1419.36</v>
      </c>
      <c r="F23" s="29">
        <f t="shared" si="0"/>
        <v>13705.927570295902</v>
      </c>
    </row>
    <row r="24" spans="1:6" ht="15.75">
      <c r="A24" s="26">
        <v>1414</v>
      </c>
      <c r="B24" s="26"/>
      <c r="C24" s="27">
        <v>554200</v>
      </c>
      <c r="D24" s="28">
        <v>0.9656413855749002</v>
      </c>
      <c r="E24" s="24">
        <f>_xlfn.IFERROR(INDEX(volume!B$6:F$32,MATCH(C24,volume!A$6:A$32,),MATCH(A24,volume!B$3:F$3,)),0)</f>
        <v>0</v>
      </c>
      <c r="F24" s="29">
        <f t="shared" si="0"/>
        <v>0</v>
      </c>
    </row>
    <row r="25" spans="1:6" ht="15.75">
      <c r="A25" s="26">
        <v>1414</v>
      </c>
      <c r="B25" s="26"/>
      <c r="C25" s="30">
        <v>554216</v>
      </c>
      <c r="D25" s="31">
        <v>0.9656413855749002</v>
      </c>
      <c r="E25" s="24">
        <f>_xlfn.IFERROR(INDEX(volume!B$6:F$32,MATCH(C25,volume!A$6:A$32,),MATCH(A25,volume!B$3:F$3,)),0)</f>
        <v>1002.6240000000001</v>
      </c>
      <c r="F25" s="29">
        <f t="shared" si="0"/>
        <v>9681.752285706489</v>
      </c>
    </row>
    <row r="26" spans="1:6" ht="15.75">
      <c r="A26" s="26">
        <v>1414</v>
      </c>
      <c r="B26" s="26"/>
      <c r="C26" s="30">
        <v>556500</v>
      </c>
      <c r="D26" s="31">
        <v>0.9019188575928001</v>
      </c>
      <c r="E26" s="24">
        <f>_xlfn.IFERROR(INDEX(volume!B$6:F$32,MATCH(C26,volume!A$6:A$32,),MATCH(A26,volume!B$3:F$3,)),0)</f>
        <v>0</v>
      </c>
      <c r="F26" s="29">
        <f t="shared" si="0"/>
        <v>0</v>
      </c>
    </row>
    <row r="27" spans="1:6" ht="15.75">
      <c r="A27" s="26">
        <v>1414</v>
      </c>
      <c r="B27" s="26"/>
      <c r="C27" s="30">
        <v>565900</v>
      </c>
      <c r="D27" s="31">
        <v>0.8441873365150001</v>
      </c>
      <c r="E27" s="24">
        <f>_xlfn.IFERROR(INDEX(volume!B$6:F$32,MATCH(C27,volume!A$6:A$32,),MATCH(A27,volume!B$3:F$3,)),0)</f>
        <v>0</v>
      </c>
      <c r="F27" s="29">
        <f t="shared" si="0"/>
        <v>0</v>
      </c>
    </row>
    <row r="28" spans="1:6" ht="15.75">
      <c r="A28" s="26">
        <v>1414</v>
      </c>
      <c r="B28" s="26"/>
      <c r="C28" s="30">
        <v>566500</v>
      </c>
      <c r="D28" s="31">
        <v>0.8430980625324</v>
      </c>
      <c r="E28" s="24">
        <f>_xlfn.IFERROR(INDEX(volume!B$6:F$32,MATCH(C28,volume!A$6:A$32,),MATCH(A28,volume!B$3:F$3,)),0)</f>
        <v>0</v>
      </c>
      <c r="F28" s="29">
        <f t="shared" si="0"/>
        <v>0</v>
      </c>
    </row>
    <row r="29" spans="1:6" ht="15.75">
      <c r="A29" s="26">
        <v>1414</v>
      </c>
      <c r="B29" s="26"/>
      <c r="C29" s="30">
        <v>566600</v>
      </c>
      <c r="D29" s="31">
        <v>0.8430980625324</v>
      </c>
      <c r="E29" s="24">
        <f>_xlfn.IFERROR(INDEX(volume!B$6:F$32,MATCH(C29,volume!A$6:A$32,),MATCH(A29,volume!B$3:F$3,)),0)</f>
        <v>0</v>
      </c>
      <c r="F29" s="29">
        <f t="shared" si="0"/>
        <v>0</v>
      </c>
    </row>
    <row r="30" spans="1:6" ht="15.75">
      <c r="A30" s="26">
        <v>1414</v>
      </c>
      <c r="B30" s="26"/>
      <c r="C30" s="30">
        <v>566700</v>
      </c>
      <c r="D30" s="31">
        <v>0.8430980625324</v>
      </c>
      <c r="E30" s="24">
        <f>_xlfn.IFERROR(INDEX(volume!B$6:F$32,MATCH(C30,volume!A$6:A$32,),MATCH(A30,volume!B$3:F$3,)),0)</f>
        <v>0</v>
      </c>
      <c r="F30" s="29">
        <f t="shared" si="0"/>
        <v>0</v>
      </c>
    </row>
    <row r="31" spans="1:6" ht="15.75">
      <c r="A31" s="26">
        <v>1414</v>
      </c>
      <c r="B31" s="26"/>
      <c r="C31" s="30">
        <v>566800</v>
      </c>
      <c r="D31" s="31">
        <v>0.9068205905145</v>
      </c>
      <c r="E31" s="24">
        <f>_xlfn.IFERROR(INDEX(volume!B$6:F$32,MATCH(C31,volume!A$6:A$32,),MATCH(A31,volume!B$3:F$3,)),0)</f>
        <v>0</v>
      </c>
      <c r="F31" s="29">
        <f t="shared" si="0"/>
        <v>0</v>
      </c>
    </row>
    <row r="32" spans="1:6" ht="15.75">
      <c r="A32" s="26">
        <v>1414</v>
      </c>
      <c r="B32" s="26"/>
      <c r="C32" s="30">
        <v>572400</v>
      </c>
      <c r="D32" s="31">
        <v>0.8430980625324</v>
      </c>
      <c r="E32" s="24">
        <f>_xlfn.IFERROR(INDEX(volume!B$6:F$32,MATCH(C32,volume!A$6:A$32,),MATCH(A32,volume!B$3:F$3,)),0)</f>
        <v>0</v>
      </c>
      <c r="F32" s="29">
        <f t="shared" si="0"/>
        <v>0</v>
      </c>
    </row>
    <row r="33" spans="1:6" ht="15.75">
      <c r="A33" s="26">
        <v>1414</v>
      </c>
      <c r="B33" s="26"/>
      <c r="C33" s="30">
        <v>573300</v>
      </c>
      <c r="D33" s="31">
        <v>0.8430980625324</v>
      </c>
      <c r="E33" s="24">
        <f>_xlfn.IFERROR(INDEX(volume!B$6:F$32,MATCH(C33,volume!A$6:A$32,),MATCH(A33,volume!B$3:F$3,)),0)</f>
        <v>0</v>
      </c>
      <c r="F33" s="29">
        <f t="shared" si="0"/>
        <v>0</v>
      </c>
    </row>
    <row r="34" spans="1:6" ht="15.75">
      <c r="A34" s="26">
        <v>1414</v>
      </c>
      <c r="B34" s="26"/>
      <c r="C34" s="30">
        <v>573400</v>
      </c>
      <c r="D34" s="31">
        <v>0.8430980625324</v>
      </c>
      <c r="E34" s="24">
        <f>_xlfn.IFERROR(INDEX(volume!B$6:F$32,MATCH(C34,volume!A$6:A$32,),MATCH(A34,volume!B$3:F$3,)),0)</f>
        <v>0</v>
      </c>
      <c r="F34" s="29">
        <f t="shared" si="0"/>
        <v>0</v>
      </c>
    </row>
    <row r="35" spans="1:6" ht="15.75">
      <c r="A35" s="26">
        <v>1414</v>
      </c>
      <c r="B35" s="26"/>
      <c r="C35" s="30">
        <v>573500</v>
      </c>
      <c r="D35" s="31">
        <v>0.9068205905145</v>
      </c>
      <c r="E35" s="24">
        <f>_xlfn.IFERROR(INDEX(volume!B$6:F$32,MATCH(C35,volume!A$6:A$32,),MATCH(A35,volume!B$3:F$3,)),0)</f>
        <v>0</v>
      </c>
      <c r="F35" s="29">
        <f t="shared" si="0"/>
        <v>0</v>
      </c>
    </row>
    <row r="36" spans="1:6" ht="15.75">
      <c r="A36" s="26">
        <v>1414</v>
      </c>
      <c r="B36" s="26"/>
      <c r="C36" s="30">
        <v>573600</v>
      </c>
      <c r="D36" s="31">
        <v>0.9068205905145</v>
      </c>
      <c r="E36" s="24">
        <f>_xlfn.IFERROR(INDEX(volume!B$6:F$32,MATCH(C36,volume!A$6:A$32,),MATCH(A36,volume!B$3:F$3,)),0)</f>
        <v>0</v>
      </c>
      <c r="F36" s="29">
        <f t="shared" si="0"/>
        <v>0</v>
      </c>
    </row>
    <row r="37" spans="1:6" ht="15.75">
      <c r="A37" s="26">
        <v>1414</v>
      </c>
      <c r="B37" s="26"/>
      <c r="C37" s="30">
        <v>573800</v>
      </c>
      <c r="D37" s="31">
        <v>0.9068205905145</v>
      </c>
      <c r="E37" s="24">
        <f>_xlfn.IFERROR(INDEX(volume!B$6:F$32,MATCH(C37,volume!A$6:A$32,),MATCH(A37,volume!B$3:F$3,)),0)</f>
        <v>0</v>
      </c>
      <c r="F37" s="29">
        <f t="shared" si="0"/>
        <v>0</v>
      </c>
    </row>
    <row r="38" spans="1:6" ht="15.75">
      <c r="A38" s="26">
        <v>1414</v>
      </c>
      <c r="B38" s="26"/>
      <c r="C38" s="30">
        <v>565905</v>
      </c>
      <c r="D38" s="31">
        <v>0.8441873365150001</v>
      </c>
      <c r="E38" s="24">
        <f>_xlfn.IFERROR(INDEX(volume!B$6:F$32,MATCH(C38,volume!A$6:A$32,),MATCH(A38,volume!B$3:F$3,)),0)</f>
        <v>172.53</v>
      </c>
      <c r="F38" s="29">
        <f t="shared" si="0"/>
        <v>1456.4764116893298</v>
      </c>
    </row>
    <row r="39" spans="1:6" ht="15.75">
      <c r="A39" s="26">
        <v>1414</v>
      </c>
      <c r="B39" s="26"/>
      <c r="C39" s="30">
        <v>566505</v>
      </c>
      <c r="D39" s="31">
        <v>0.8430980625324</v>
      </c>
      <c r="E39" s="24">
        <f>_xlfn.IFERROR(INDEX(volume!B$6:F$32,MATCH(C39,volume!A$6:A$32,),MATCH(A39,volume!B$3:F$3,)),0)</f>
        <v>0</v>
      </c>
      <c r="F39" s="29">
        <f t="shared" si="0"/>
        <v>0</v>
      </c>
    </row>
    <row r="40" spans="1:6" ht="15.75">
      <c r="A40" s="26">
        <v>1414</v>
      </c>
      <c r="B40" s="26"/>
      <c r="C40" s="30">
        <v>566605</v>
      </c>
      <c r="D40" s="31">
        <v>0.8430980625324</v>
      </c>
      <c r="E40" s="24">
        <f>_xlfn.IFERROR(INDEX(volume!B$6:F$32,MATCH(C40,volume!A$6:A$32,),MATCH(A40,volume!B$3:F$3,)),0)</f>
        <v>0</v>
      </c>
      <c r="F40" s="29">
        <f t="shared" si="0"/>
        <v>0</v>
      </c>
    </row>
    <row r="41" spans="1:6" ht="15.75">
      <c r="A41" s="26">
        <v>1414</v>
      </c>
      <c r="B41" s="26"/>
      <c r="C41" s="30">
        <v>566705</v>
      </c>
      <c r="D41" s="31">
        <v>0.8430980625324</v>
      </c>
      <c r="E41" s="24">
        <f>_xlfn.IFERROR(INDEX(volume!B$6:F$32,MATCH(C41,volume!A$6:A$32,),MATCH(A41,volume!B$3:F$3,)),0)</f>
        <v>0</v>
      </c>
      <c r="F41" s="29">
        <f t="shared" si="0"/>
        <v>0</v>
      </c>
    </row>
    <row r="42" spans="1:6" ht="15.75">
      <c r="A42" s="26">
        <v>1414</v>
      </c>
      <c r="B42" s="26"/>
      <c r="C42" s="30">
        <v>553405</v>
      </c>
      <c r="D42" s="31">
        <v>0.9068205905145</v>
      </c>
      <c r="E42" s="24">
        <f>_xlfn.IFERROR(INDEX(volume!B$6:F$32,MATCH(C42,volume!A$6:A$32,),MATCH(A42,volume!B$3:F$3,)),0)</f>
        <v>396.63</v>
      </c>
      <c r="F42" s="29">
        <f t="shared" si="0"/>
        <v>3596.7225081576617</v>
      </c>
    </row>
    <row r="43" spans="1:6" ht="15.75">
      <c r="A43" s="26">
        <v>1414</v>
      </c>
      <c r="B43" s="26"/>
      <c r="C43" s="30">
        <v>538505</v>
      </c>
      <c r="D43" s="31">
        <v>0.9068205905145001</v>
      </c>
      <c r="E43" s="24">
        <f>_xlfn.IFERROR(INDEX(volume!B$6:F$32,MATCH(C43,volume!A$6:A$32,),MATCH(A43,volume!B$3:F$3,)),0)</f>
        <v>2322.12</v>
      </c>
      <c r="F43" s="29">
        <f t="shared" si="0"/>
        <v>21057.46229645531</v>
      </c>
    </row>
    <row r="44" spans="1:6" ht="15.75">
      <c r="A44" s="26">
        <v>1414</v>
      </c>
      <c r="B44" s="26"/>
      <c r="C44" s="30">
        <v>566805</v>
      </c>
      <c r="D44" s="31">
        <v>0.9068205905145</v>
      </c>
      <c r="E44" s="24">
        <f>_xlfn.IFERROR(INDEX(volume!B$6:F$32,MATCH(C44,volume!A$6:A$32,),MATCH(A44,volume!B$3:F$3,)),0)</f>
        <v>0</v>
      </c>
      <c r="F44" s="29">
        <f t="shared" si="0"/>
        <v>0</v>
      </c>
    </row>
    <row r="45" spans="1:6" ht="15.75">
      <c r="A45" s="26">
        <v>1414</v>
      </c>
      <c r="B45" s="26"/>
      <c r="C45" s="30">
        <v>551805</v>
      </c>
      <c r="D45" s="28">
        <v>0.9068205905145</v>
      </c>
      <c r="E45" s="24">
        <f>_xlfn.IFERROR(INDEX(volume!B$6:F$32,MATCH(C45,volume!A$6:A$32,),MATCH(A45,volume!B$3:F$3,)),0)</f>
        <v>0</v>
      </c>
      <c r="F45" s="29">
        <f t="shared" si="0"/>
        <v>0</v>
      </c>
    </row>
    <row r="46" spans="1:6" ht="15.75">
      <c r="A46" s="26">
        <v>1414</v>
      </c>
      <c r="B46" s="26"/>
      <c r="C46" s="30">
        <v>100503</v>
      </c>
      <c r="D46" s="28">
        <v>0.9019188575928001</v>
      </c>
      <c r="E46" s="24">
        <f>_xlfn.IFERROR(INDEX(volume!B$6:F$32,MATCH(C46,volume!A$6:A$32,),MATCH(A46,volume!B$3:F$3,)),0)</f>
        <v>1804.9500000000003</v>
      </c>
      <c r="F46" s="29">
        <f t="shared" si="0"/>
        <v>16279.184420121246</v>
      </c>
    </row>
    <row r="47" spans="1:6" ht="15.75">
      <c r="A47" s="26">
        <v>1414</v>
      </c>
      <c r="B47" s="26"/>
      <c r="C47" s="30">
        <v>377503</v>
      </c>
      <c r="D47" s="28">
        <v>0.9019188575928001</v>
      </c>
      <c r="E47" s="24">
        <f>_xlfn.IFERROR(INDEX(volume!B$6:F$32,MATCH(C47,volume!A$6:A$32,),MATCH(A47,volume!B$3:F$3,)),0)</f>
        <v>0</v>
      </c>
      <c r="F47" s="29">
        <f t="shared" si="0"/>
        <v>0</v>
      </c>
    </row>
    <row r="48" spans="1:6" ht="15.75">
      <c r="A48" s="26">
        <v>1414</v>
      </c>
      <c r="B48" s="26"/>
      <c r="C48" s="30">
        <v>463503</v>
      </c>
      <c r="D48" s="28">
        <v>0.9019188575928001</v>
      </c>
      <c r="E48" s="24">
        <f>_xlfn.IFERROR(INDEX(volume!B$6:F$32,MATCH(C48,volume!A$6:A$32,),MATCH(A48,volume!B$3:F$3,)),0)</f>
        <v>0</v>
      </c>
      <c r="F48" s="29">
        <f t="shared" si="0"/>
        <v>0</v>
      </c>
    </row>
    <row r="49" spans="1:6" ht="15.75">
      <c r="A49" s="26">
        <v>1414</v>
      </c>
      <c r="B49" s="26"/>
      <c r="C49" s="30">
        <v>556503</v>
      </c>
      <c r="D49" s="28">
        <v>0.9019188575928001</v>
      </c>
      <c r="E49" s="24">
        <f>_xlfn.IFERROR(INDEX(volume!B$6:F$32,MATCH(C49,volume!A$6:A$32,),MATCH(A49,volume!B$3:F$3,)),0)</f>
        <v>436.26</v>
      </c>
      <c r="F49" s="29">
        <f t="shared" si="0"/>
        <v>3934.7112081343494</v>
      </c>
    </row>
    <row r="50" spans="1:6" ht="15.75">
      <c r="A50" s="26">
        <v>1414</v>
      </c>
      <c r="B50" s="26"/>
      <c r="C50" s="30">
        <v>565906</v>
      </c>
      <c r="D50" s="28">
        <v>0.8441873365150001</v>
      </c>
      <c r="E50" s="24">
        <f>_xlfn.IFERROR(INDEX(volume!B$6:F$32,MATCH(C50,volume!A$6:A$32,),MATCH(A50,volume!B$3:F$3,)),0)</f>
        <v>0</v>
      </c>
      <c r="F50" s="29">
        <f t="shared" si="0"/>
        <v>0</v>
      </c>
    </row>
    <row r="51" spans="1:6" ht="15.75">
      <c r="A51" s="26">
        <v>1414</v>
      </c>
      <c r="B51" s="26"/>
      <c r="C51" s="30">
        <v>566506</v>
      </c>
      <c r="D51" s="28">
        <v>0.8430980625324</v>
      </c>
      <c r="E51" s="24">
        <f>_xlfn.IFERROR(INDEX(volume!B$6:F$32,MATCH(C51,volume!A$6:A$32,),MATCH(A51,volume!B$3:F$3,)),0)</f>
        <v>0</v>
      </c>
      <c r="F51" s="29">
        <f t="shared" si="0"/>
        <v>0</v>
      </c>
    </row>
    <row r="52" spans="1:6" ht="15.75">
      <c r="A52" s="26">
        <v>1414</v>
      </c>
      <c r="B52" s="26"/>
      <c r="C52" s="30">
        <v>566606</v>
      </c>
      <c r="D52" s="28">
        <v>0.8430980625324</v>
      </c>
      <c r="E52" s="24">
        <f>_xlfn.IFERROR(INDEX(volume!B$6:F$32,MATCH(C52,volume!A$6:A$32,),MATCH(A52,volume!B$3:F$3,)),0)</f>
        <v>0</v>
      </c>
      <c r="F52" s="29">
        <f t="shared" si="0"/>
        <v>0</v>
      </c>
    </row>
    <row r="53" spans="1:6" ht="15.75">
      <c r="A53" s="26">
        <v>1414</v>
      </c>
      <c r="B53" s="26"/>
      <c r="C53" s="30">
        <v>566706</v>
      </c>
      <c r="D53" s="28">
        <v>0.8430980625324</v>
      </c>
      <c r="E53" s="24">
        <f>_xlfn.IFERROR(INDEX(volume!B$6:F$32,MATCH(C53,volume!A$6:A$32,),MATCH(A53,volume!B$3:F$3,)),0)</f>
        <v>0</v>
      </c>
      <c r="F53" s="29">
        <f t="shared" si="0"/>
        <v>0</v>
      </c>
    </row>
    <row r="54" spans="1:6" ht="15.75">
      <c r="A54" s="26">
        <v>1414</v>
      </c>
      <c r="B54" s="26"/>
      <c r="C54" s="30">
        <v>553406</v>
      </c>
      <c r="D54" s="28">
        <v>0.9068205905145</v>
      </c>
      <c r="E54" s="24">
        <f>_xlfn.IFERROR(INDEX(volume!B$6:F$32,MATCH(C54,volume!A$6:A$32,),MATCH(A54,volume!B$3:F$3,)),0)</f>
        <v>694.6809999999999</v>
      </c>
      <c r="F54" s="29">
        <f t="shared" si="0"/>
        <v>6299.510346392032</v>
      </c>
    </row>
    <row r="55" spans="1:6" ht="15.75">
      <c r="A55" s="26">
        <v>1414</v>
      </c>
      <c r="B55" s="26"/>
      <c r="C55" s="30">
        <v>538506</v>
      </c>
      <c r="D55" s="28">
        <v>0.9068205905145001</v>
      </c>
      <c r="E55" s="24">
        <f>_xlfn.IFERROR(INDEX(volume!B$6:F$32,MATCH(C55,volume!A$6:A$32,),MATCH(A55,volume!B$3:F$3,)),0)</f>
        <v>0</v>
      </c>
      <c r="F55" s="29">
        <f t="shared" si="0"/>
        <v>0</v>
      </c>
    </row>
    <row r="56" spans="1:6" ht="15.75">
      <c r="A56" s="26">
        <v>1414</v>
      </c>
      <c r="B56" s="26"/>
      <c r="C56" s="30">
        <v>566806</v>
      </c>
      <c r="D56" s="28">
        <v>0.9068205905145</v>
      </c>
      <c r="E56" s="24">
        <f>_xlfn.IFERROR(INDEX(volume!B$6:F$32,MATCH(C56,volume!A$6:A$32,),MATCH(A56,volume!B$3:F$3,)),0)</f>
        <v>0</v>
      </c>
      <c r="F56" s="29">
        <f t="shared" si="0"/>
        <v>0</v>
      </c>
    </row>
    <row r="57" spans="1:6" ht="15.75">
      <c r="A57" s="26">
        <v>1414</v>
      </c>
      <c r="B57" s="26"/>
      <c r="C57" s="30">
        <v>551806</v>
      </c>
      <c r="D57" s="28">
        <v>0.9068205905145</v>
      </c>
      <c r="E57" s="24">
        <f>_xlfn.IFERROR(INDEX(volume!B$6:F$32,MATCH(C57,volume!A$6:A$32,),MATCH(A57,volume!B$3:F$3,)),0)</f>
        <v>0</v>
      </c>
      <c r="F57" s="29">
        <f t="shared" si="0"/>
        <v>0</v>
      </c>
    </row>
    <row r="58" spans="1:6" ht="15.75">
      <c r="A58" s="26">
        <v>1414</v>
      </c>
      <c r="B58" s="26"/>
      <c r="C58" s="30">
        <v>100509</v>
      </c>
      <c r="D58" s="28">
        <v>0.9019188575928001</v>
      </c>
      <c r="E58" s="24">
        <f>_xlfn.IFERROR(INDEX(volume!B$6:F$32,MATCH(C58,volume!A$6:A$32,),MATCH(A58,volume!B$3:F$3,)),0)</f>
        <v>476.55</v>
      </c>
      <c r="F58" s="29">
        <f t="shared" si="0"/>
        <v>4298.094315858489</v>
      </c>
    </row>
    <row r="59" spans="1:6" ht="15.75">
      <c r="A59" s="26">
        <v>1414</v>
      </c>
      <c r="B59" s="26"/>
      <c r="C59" s="30">
        <v>377509</v>
      </c>
      <c r="D59" s="28">
        <v>0.9019188575928001</v>
      </c>
      <c r="E59" s="24">
        <f>_xlfn.IFERROR(INDEX(volume!B$6:F$32,MATCH(C59,volume!A$6:A$32,),MATCH(A59,volume!B$3:F$3,)),0)</f>
        <v>150.756</v>
      </c>
      <c r="F59" s="29">
        <f t="shared" si="0"/>
        <v>1359.6967929526015</v>
      </c>
    </row>
    <row r="60" spans="1:6" ht="15.75">
      <c r="A60" s="26">
        <v>1414</v>
      </c>
      <c r="B60" s="26"/>
      <c r="C60" s="30">
        <v>463509</v>
      </c>
      <c r="D60" s="28">
        <v>0.9019188575928001</v>
      </c>
      <c r="E60" s="24">
        <f>_xlfn.IFERROR(INDEX(volume!B$6:F$32,MATCH(C60,volume!A$6:A$32,),MATCH(A60,volume!B$3:F$3,)),0)</f>
        <v>173.316</v>
      </c>
      <c r="F60" s="29">
        <f t="shared" si="0"/>
        <v>1563.1696872255375</v>
      </c>
    </row>
    <row r="61" spans="1:6" ht="15.75">
      <c r="A61" s="26">
        <v>1414</v>
      </c>
      <c r="B61" s="26"/>
      <c r="C61" s="30">
        <v>556509</v>
      </c>
      <c r="D61" s="28">
        <v>0.9019188575928001</v>
      </c>
      <c r="E61" s="24">
        <f>_xlfn.IFERROR(INDEX(volume!B$6:F$32,MATCH(C61,volume!A$6:A$32,),MATCH(A61,volume!B$3:F$3,)),0)</f>
        <v>152.064</v>
      </c>
      <c r="F61" s="29">
        <f t="shared" si="0"/>
        <v>1371.4938916099156</v>
      </c>
    </row>
    <row r="62" spans="1:6" ht="15.75">
      <c r="A62" s="26">
        <v>1414</v>
      </c>
      <c r="B62" s="26"/>
      <c r="C62" s="30">
        <v>358609</v>
      </c>
      <c r="D62" s="28">
        <v>0.9656413855749</v>
      </c>
      <c r="E62" s="24">
        <f>_xlfn.IFERROR(INDEX(volume!B$6:F$32,MATCH(C62,volume!A$6:A$32,),MATCH(A62,volume!B$3:F$3,)),0)</f>
        <v>0</v>
      </c>
      <c r="F62" s="29">
        <f t="shared" si="0"/>
        <v>0</v>
      </c>
    </row>
    <row r="63" spans="1:6" ht="15.75">
      <c r="A63" s="26">
        <v>1414</v>
      </c>
      <c r="B63" s="26"/>
      <c r="C63" s="30">
        <v>358709</v>
      </c>
      <c r="D63" s="28">
        <v>0.9656413855749002</v>
      </c>
      <c r="E63" s="24">
        <f>_xlfn.IFERROR(INDEX(volume!B$6:F$32,MATCH(C63,volume!A$6:A$32,),MATCH(A63,volume!B$3:F$3,)),0)</f>
        <v>0</v>
      </c>
      <c r="F63" s="29">
        <f t="shared" si="0"/>
        <v>0</v>
      </c>
    </row>
    <row r="64" spans="1:6" ht="15.75">
      <c r="A64" s="26">
        <v>1414</v>
      </c>
      <c r="B64" s="26"/>
      <c r="C64" s="30">
        <v>552809</v>
      </c>
      <c r="D64" s="28">
        <v>0.9656413855749002</v>
      </c>
      <c r="E64" s="24">
        <f>_xlfn.IFERROR(INDEX(volume!B$6:F$32,MATCH(C64,volume!A$6:A$32,),MATCH(A64,volume!B$3:F$3,)),0)</f>
        <v>179.04</v>
      </c>
      <c r="F64" s="29">
        <f t="shared" si="0"/>
        <v>1728.8843367333013</v>
      </c>
    </row>
    <row r="65" spans="1:6" ht="15.75">
      <c r="A65" s="26">
        <v>1414</v>
      </c>
      <c r="B65" s="26"/>
      <c r="C65" s="30">
        <v>552909</v>
      </c>
      <c r="D65" s="28">
        <v>0.9656413855749</v>
      </c>
      <c r="E65" s="24">
        <f>_xlfn.IFERROR(INDEX(volume!B$6:F$32,MATCH(C65,volume!A$6:A$32,),MATCH(A65,volume!B$3:F$3,)),0)</f>
        <v>283.608</v>
      </c>
      <c r="F65" s="29">
        <f t="shared" si="0"/>
        <v>2738.6362208012624</v>
      </c>
    </row>
    <row r="66" spans="1:6" ht="15.75">
      <c r="A66" s="26">
        <v>1414</v>
      </c>
      <c r="B66" s="26"/>
      <c r="C66" s="30">
        <v>553509</v>
      </c>
      <c r="D66" s="28">
        <v>0.9656413855749002</v>
      </c>
      <c r="E66" s="24">
        <f>_xlfn.IFERROR(INDEX(volume!B$6:F$32,MATCH(C66,volume!A$6:A$32,),MATCH(A66,volume!B$3:F$3,)),0)</f>
        <v>201.24</v>
      </c>
      <c r="F66" s="29">
        <f t="shared" si="0"/>
        <v>1943.2567243309293</v>
      </c>
    </row>
    <row r="67" spans="1:6" ht="15.75">
      <c r="A67" s="26">
        <v>1414</v>
      </c>
      <c r="B67" s="26"/>
      <c r="C67" s="30">
        <v>554209</v>
      </c>
      <c r="D67" s="28">
        <v>0.9656413855749002</v>
      </c>
      <c r="E67" s="24">
        <f>_xlfn.IFERROR(INDEX(volume!B$6:F$32,MATCH(C67,volume!A$6:A$32,),MATCH(A67,volume!B$3:F$3,)),0)</f>
        <v>352.464</v>
      </c>
      <c r="F67" s="29">
        <f t="shared" si="0"/>
        <v>3403.5382532527165</v>
      </c>
    </row>
    <row r="68" spans="1:6" ht="15.75">
      <c r="A68" s="26">
        <v>1414</v>
      </c>
      <c r="B68" s="26"/>
      <c r="C68" s="30">
        <v>358009</v>
      </c>
      <c r="D68" s="28">
        <v>0.9656413855749002</v>
      </c>
      <c r="E68" s="24">
        <f>_xlfn.IFERROR(INDEX(volume!B$6:F$32,MATCH(C68,volume!A$6:A$32,),MATCH(A68,volume!B$3:F$3,)),0)</f>
        <v>242.52</v>
      </c>
      <c r="F68" s="29">
        <f t="shared" si="0"/>
        <v>2341.873488296248</v>
      </c>
    </row>
    <row r="69" spans="1:6" ht="15.75">
      <c r="A69" s="26">
        <v>1414</v>
      </c>
      <c r="B69" s="26"/>
      <c r="C69" s="30">
        <v>358109</v>
      </c>
      <c r="D69" s="28">
        <v>0.9656413855749002</v>
      </c>
      <c r="E69" s="24">
        <f>_xlfn.IFERROR(INDEX(volume!B$6:F$32,MATCH(C69,volume!A$6:A$32,),MATCH(A69,volume!B$3:F$3,)),0)</f>
        <v>203.04</v>
      </c>
      <c r="F69" s="29">
        <f t="shared" si="0"/>
        <v>1960.6382692712773</v>
      </c>
    </row>
    <row r="70" spans="1:6" ht="15.75">
      <c r="A70" s="26">
        <v>1414</v>
      </c>
      <c r="B70" s="26"/>
      <c r="C70" s="30">
        <v>358209</v>
      </c>
      <c r="D70" s="28">
        <v>0.9656413855749002</v>
      </c>
      <c r="E70" s="24">
        <f>_xlfn.IFERROR(INDEX(volume!B$6:F$32,MATCH(C70,volume!A$6:A$32,),MATCH(A70,volume!B$3:F$3,)),0)</f>
        <v>0</v>
      </c>
      <c r="F70" s="29">
        <f t="shared" si="0"/>
        <v>0</v>
      </c>
    </row>
    <row r="71" spans="1:6" ht="16.5" thickBot="1">
      <c r="A71" s="26">
        <v>1414</v>
      </c>
      <c r="B71" s="26"/>
      <c r="C71" s="30">
        <v>358509</v>
      </c>
      <c r="D71" s="28">
        <v>0.7810094455241999</v>
      </c>
      <c r="E71" s="24">
        <f>_xlfn.IFERROR(INDEX(volume!B$6:F$32,MATCH(C71,volume!A$6:A$32,),MATCH(A71,volume!B$3:F$3,)),0)</f>
        <v>0</v>
      </c>
      <c r="F71" s="29">
        <f t="shared" si="0"/>
        <v>0</v>
      </c>
    </row>
    <row r="72" spans="1:6" ht="15.75">
      <c r="A72" s="20">
        <v>1422</v>
      </c>
      <c r="B72" s="21"/>
      <c r="C72" s="32">
        <v>100510</v>
      </c>
      <c r="D72" s="33">
        <v>1.346982462083993</v>
      </c>
      <c r="E72" s="24">
        <f>_xlfn.IFERROR(INDEX(volume!B$6:F$32,MATCH(C72,volume!A$6:A$32,),MATCH(A72,volume!B$3:F$3,)),0)</f>
        <v>0</v>
      </c>
      <c r="F72" s="34">
        <f t="shared" si="0"/>
        <v>0</v>
      </c>
    </row>
    <row r="73" spans="1:6" ht="15.75">
      <c r="A73" s="35">
        <v>1422</v>
      </c>
      <c r="B73" s="35"/>
      <c r="C73" s="36">
        <v>358016</v>
      </c>
      <c r="D73" s="37">
        <v>1.4965989011520335</v>
      </c>
      <c r="E73" s="24">
        <f>_xlfn.IFERROR(INDEX(volume!B$6:F$32,MATCH(C73,volume!A$6:A$32,),MATCH(A73,volume!B$3:F$3,)),0)</f>
        <v>56.4</v>
      </c>
      <c r="F73" s="38">
        <f t="shared" si="0"/>
        <v>844.0817802497469</v>
      </c>
    </row>
    <row r="74" spans="1:6" ht="15.75">
      <c r="A74" s="35">
        <v>1422</v>
      </c>
      <c r="B74" s="35"/>
      <c r="C74" s="36">
        <v>358110</v>
      </c>
      <c r="D74" s="37">
        <v>1.4965989011520335</v>
      </c>
      <c r="E74" s="24">
        <f>_xlfn.IFERROR(INDEX(volume!B$6:F$32,MATCH(C74,volume!A$6:A$32,),MATCH(A74,volume!B$3:F$3,)),0)</f>
        <v>0</v>
      </c>
      <c r="F74" s="38">
        <f t="shared" si="0"/>
        <v>0</v>
      </c>
    </row>
  </sheetData>
  <sheetProtection/>
  <mergeCells count="2">
    <mergeCell ref="A3:A5"/>
    <mergeCell ref="C3:C5"/>
  </mergeCells>
  <dataValidations count="1">
    <dataValidation type="whole" allowBlank="1" showInputMessage="1" showErrorMessage="1" prompt="Must be from 1101 and 1252" sqref="C6:C74">
      <formula1>1101</formula1>
      <formula2>1252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6">
      <selection activeCell="C23" sqref="C23"/>
    </sheetView>
  </sheetViews>
  <sheetFormatPr defaultColWidth="9.140625" defaultRowHeight="15"/>
  <sheetData>
    <row r="1" spans="2:6" ht="15">
      <c r="B1" s="43" t="s">
        <v>8</v>
      </c>
      <c r="C1" s="43" t="s">
        <v>8</v>
      </c>
      <c r="D1" s="43" t="s">
        <v>8</v>
      </c>
      <c r="E1" s="43" t="s">
        <v>8</v>
      </c>
      <c r="F1" s="43" t="s">
        <v>8</v>
      </c>
    </row>
    <row r="2" ht="15">
      <c r="A2" s="40"/>
    </row>
    <row r="3" spans="1:6" ht="15">
      <c r="A3" s="41" t="s">
        <v>6</v>
      </c>
      <c r="B3" s="43">
        <v>1413</v>
      </c>
      <c r="C3" s="43">
        <v>1414</v>
      </c>
      <c r="D3" s="43">
        <v>1420</v>
      </c>
      <c r="E3" s="43">
        <v>1421</v>
      </c>
      <c r="F3" s="43">
        <v>1422</v>
      </c>
    </row>
    <row r="4" ht="15">
      <c r="A4" s="41" t="s">
        <v>6</v>
      </c>
    </row>
    <row r="5" ht="15">
      <c r="A5" s="41" t="s">
        <v>7</v>
      </c>
    </row>
    <row r="6" spans="1:6" ht="15">
      <c r="A6" s="42">
        <v>100503</v>
      </c>
      <c r="B6" s="44">
        <v>1804.9500000000003</v>
      </c>
      <c r="C6" s="44">
        <v>1804.9500000000003</v>
      </c>
      <c r="D6" s="44">
        <v>998.73</v>
      </c>
      <c r="E6" s="44">
        <v>517.3199999999999</v>
      </c>
      <c r="F6" s="44">
        <v>251.37</v>
      </c>
    </row>
    <row r="7" spans="1:6" ht="15">
      <c r="A7" s="42">
        <v>100509</v>
      </c>
      <c r="B7" s="44">
        <v>476.55</v>
      </c>
      <c r="C7" s="44">
        <v>476.55</v>
      </c>
      <c r="D7" s="44">
        <v>476.55</v>
      </c>
      <c r="E7" s="44">
        <v>476.55</v>
      </c>
      <c r="F7" s="44">
        <v>476.55</v>
      </c>
    </row>
    <row r="8" spans="1:6" ht="15">
      <c r="A8" s="42">
        <v>100510</v>
      </c>
      <c r="B8" s="44">
        <v>129.6</v>
      </c>
      <c r="C8" s="44">
        <v>129.6</v>
      </c>
      <c r="D8" s="44">
        <v>0</v>
      </c>
      <c r="E8" s="44">
        <v>0</v>
      </c>
      <c r="F8" s="44">
        <v>0</v>
      </c>
    </row>
    <row r="9" spans="1:6" ht="15">
      <c r="A9" s="42">
        <v>358009</v>
      </c>
      <c r="B9" s="44">
        <v>242.52</v>
      </c>
      <c r="C9" s="44">
        <v>242.52</v>
      </c>
      <c r="D9" s="44">
        <v>242.52</v>
      </c>
      <c r="E9" s="44">
        <v>242.52</v>
      </c>
      <c r="F9" s="44">
        <v>242.52</v>
      </c>
    </row>
    <row r="10" spans="1:6" ht="15">
      <c r="A10" s="42">
        <v>358016</v>
      </c>
      <c r="B10" s="44">
        <v>1320</v>
      </c>
      <c r="C10" s="44">
        <v>1320</v>
      </c>
      <c r="D10" s="44">
        <v>371.03999999999996</v>
      </c>
      <c r="E10" s="44">
        <v>56.4</v>
      </c>
      <c r="F10" s="44">
        <v>56.4</v>
      </c>
    </row>
    <row r="11" spans="1:6" ht="15">
      <c r="A11" s="42">
        <v>358109</v>
      </c>
      <c r="B11" s="44">
        <v>203.04</v>
      </c>
      <c r="C11" s="44">
        <v>203.04</v>
      </c>
      <c r="D11" s="44">
        <v>203.04</v>
      </c>
      <c r="E11" s="44">
        <v>203.04</v>
      </c>
      <c r="F11" s="44">
        <v>203.04</v>
      </c>
    </row>
    <row r="12" spans="1:6" ht="15">
      <c r="A12" s="42">
        <v>358116</v>
      </c>
      <c r="B12" s="44">
        <v>345.96000000000004</v>
      </c>
      <c r="C12" s="44">
        <v>345.96000000000004</v>
      </c>
      <c r="D12" s="44">
        <v>0</v>
      </c>
      <c r="E12" s="44">
        <v>0</v>
      </c>
      <c r="F12" s="44">
        <v>0</v>
      </c>
    </row>
    <row r="13" spans="1:6" ht="15">
      <c r="A13" s="42">
        <v>377509</v>
      </c>
      <c r="B13" s="44">
        <v>150.756</v>
      </c>
      <c r="C13" s="44">
        <v>150.756</v>
      </c>
      <c r="D13" s="44">
        <v>150.756</v>
      </c>
      <c r="E13" s="44">
        <v>150.756</v>
      </c>
      <c r="F13" s="44">
        <v>150.756</v>
      </c>
    </row>
    <row r="14" spans="1:6" ht="15">
      <c r="A14" s="42">
        <v>463509</v>
      </c>
      <c r="B14" s="44">
        <v>173.316</v>
      </c>
      <c r="C14" s="44">
        <v>173.316</v>
      </c>
      <c r="D14" s="44">
        <v>173.316</v>
      </c>
      <c r="E14" s="44">
        <v>173.316</v>
      </c>
      <c r="F14" s="44">
        <v>173.316</v>
      </c>
    </row>
    <row r="15" spans="1:6" ht="15">
      <c r="A15" s="42">
        <v>463510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</row>
    <row r="16" spans="1:6" ht="15">
      <c r="A16" s="42">
        <v>538503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</row>
    <row r="17" spans="1:6" ht="15">
      <c r="A17" s="42">
        <v>538505</v>
      </c>
      <c r="B17" s="44">
        <v>2777.28</v>
      </c>
      <c r="C17" s="44">
        <v>2322.12</v>
      </c>
      <c r="D17" s="44">
        <v>1072.2</v>
      </c>
      <c r="E17" s="44">
        <v>1072.2</v>
      </c>
      <c r="F17" s="44">
        <v>838.08</v>
      </c>
    </row>
    <row r="18" spans="1:6" ht="15">
      <c r="A18" s="42">
        <v>552809</v>
      </c>
      <c r="B18" s="44">
        <v>179.04</v>
      </c>
      <c r="C18" s="44">
        <v>179.04</v>
      </c>
      <c r="D18" s="44">
        <v>179.04</v>
      </c>
      <c r="E18" s="44">
        <v>179.04</v>
      </c>
      <c r="F18" s="44">
        <v>179.04</v>
      </c>
    </row>
    <row r="19" spans="1:6" ht="15">
      <c r="A19" s="42">
        <v>552816</v>
      </c>
      <c r="B19" s="44">
        <v>4909.2</v>
      </c>
      <c r="C19" s="44">
        <v>4909.2</v>
      </c>
      <c r="D19" s="44">
        <v>1699.44</v>
      </c>
      <c r="E19" s="44">
        <v>720.24</v>
      </c>
      <c r="F19" s="44">
        <v>720.24</v>
      </c>
    </row>
    <row r="20" spans="1:6" ht="15">
      <c r="A20" s="42">
        <v>552909</v>
      </c>
      <c r="B20" s="44">
        <v>283.608</v>
      </c>
      <c r="C20" s="44">
        <v>283.608</v>
      </c>
      <c r="D20" s="44">
        <v>283.608</v>
      </c>
      <c r="E20" s="44">
        <v>283.608</v>
      </c>
      <c r="F20" s="44">
        <v>283.608</v>
      </c>
    </row>
    <row r="21" spans="1:6" ht="15">
      <c r="A21" s="42">
        <v>552916</v>
      </c>
      <c r="B21" s="44">
        <v>3657.528</v>
      </c>
      <c r="C21" s="44">
        <v>3012.984</v>
      </c>
      <c r="D21" s="44">
        <v>189</v>
      </c>
      <c r="E21" s="44">
        <v>107.784</v>
      </c>
      <c r="F21" s="44">
        <v>107.784</v>
      </c>
    </row>
    <row r="22" spans="1:6" ht="15">
      <c r="A22" s="42">
        <v>553400</v>
      </c>
      <c r="B22" s="44">
        <v>1352.988</v>
      </c>
      <c r="C22" s="44">
        <v>1044.03</v>
      </c>
      <c r="D22" s="44">
        <v>259.038</v>
      </c>
      <c r="E22" s="44">
        <v>259.038</v>
      </c>
      <c r="F22" s="44">
        <v>30.264</v>
      </c>
    </row>
    <row r="23" spans="1:6" ht="15">
      <c r="A23" s="42">
        <v>553405</v>
      </c>
      <c r="B23" s="44">
        <v>396.63</v>
      </c>
      <c r="C23" s="44">
        <v>396.63</v>
      </c>
      <c r="D23" s="44">
        <v>396.63</v>
      </c>
      <c r="E23" s="44">
        <v>396.63</v>
      </c>
      <c r="F23" s="44">
        <v>259.194</v>
      </c>
    </row>
    <row r="24" spans="1:6" ht="15">
      <c r="A24" s="42">
        <v>553406</v>
      </c>
      <c r="B24" s="44">
        <v>694.6809999999999</v>
      </c>
      <c r="C24" s="44">
        <v>694.6809999999999</v>
      </c>
      <c r="D24" s="44">
        <v>694.6809999999999</v>
      </c>
      <c r="E24" s="44">
        <v>694.6809999999999</v>
      </c>
      <c r="F24" s="44">
        <v>694.6809999999999</v>
      </c>
    </row>
    <row r="25" spans="1:6" ht="15">
      <c r="A25" s="42">
        <v>553509</v>
      </c>
      <c r="B25" s="44">
        <v>201.24</v>
      </c>
      <c r="C25" s="44">
        <v>201.24</v>
      </c>
      <c r="D25" s="44">
        <v>201.24</v>
      </c>
      <c r="E25" s="44">
        <v>201.24</v>
      </c>
      <c r="F25" s="44">
        <v>201.24</v>
      </c>
    </row>
    <row r="26" spans="1:6" ht="15">
      <c r="A26" s="42">
        <v>553516</v>
      </c>
      <c r="B26" s="44">
        <v>1419.36</v>
      </c>
      <c r="C26" s="44">
        <v>1419.36</v>
      </c>
      <c r="D26" s="44">
        <v>461.76</v>
      </c>
      <c r="E26" s="44">
        <v>215.04</v>
      </c>
      <c r="F26" s="44">
        <v>215.04</v>
      </c>
    </row>
    <row r="27" spans="1:6" ht="15">
      <c r="A27" s="42">
        <v>554209</v>
      </c>
      <c r="B27" s="44">
        <v>352.464</v>
      </c>
      <c r="C27" s="44">
        <v>352.464</v>
      </c>
      <c r="D27" s="44">
        <v>352.464</v>
      </c>
      <c r="E27" s="44">
        <v>352.464</v>
      </c>
      <c r="F27" s="44">
        <v>352.464</v>
      </c>
    </row>
    <row r="28" spans="1:6" ht="15">
      <c r="A28" s="42">
        <v>554216</v>
      </c>
      <c r="B28" s="44">
        <v>1002.6240000000001</v>
      </c>
      <c r="C28" s="44">
        <v>1002.6240000000001</v>
      </c>
      <c r="D28" s="44">
        <v>361.088</v>
      </c>
      <c r="E28" s="44">
        <v>101.024</v>
      </c>
      <c r="F28" s="44">
        <v>101.024</v>
      </c>
    </row>
    <row r="29" spans="1:6" ht="15">
      <c r="A29" s="42">
        <v>556500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</row>
    <row r="30" spans="1:6" ht="15">
      <c r="A30" s="42">
        <v>556503</v>
      </c>
      <c r="B30" s="44">
        <v>436.26</v>
      </c>
      <c r="C30" s="44">
        <v>436.26</v>
      </c>
      <c r="D30" s="44">
        <v>158.268</v>
      </c>
      <c r="E30" s="44">
        <v>158.268</v>
      </c>
      <c r="F30" s="44">
        <v>158.268</v>
      </c>
    </row>
    <row r="31" spans="1:6" ht="15">
      <c r="A31" s="42">
        <v>556509</v>
      </c>
      <c r="B31" s="44">
        <v>152.064</v>
      </c>
      <c r="C31" s="44">
        <v>152.064</v>
      </c>
      <c r="D31" s="44">
        <v>152.064</v>
      </c>
      <c r="E31" s="44">
        <v>152.064</v>
      </c>
      <c r="F31" s="44">
        <v>152.064</v>
      </c>
    </row>
    <row r="32" spans="1:6" ht="15">
      <c r="A32" s="42">
        <v>565905</v>
      </c>
      <c r="B32" s="44">
        <v>234.26999999999998</v>
      </c>
      <c r="C32" s="44">
        <v>172.53</v>
      </c>
      <c r="D32" s="44">
        <v>113.49</v>
      </c>
      <c r="E32" s="44">
        <v>113.49</v>
      </c>
      <c r="F32" s="44">
        <v>113.49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 007</cp:lastModifiedBy>
  <dcterms:created xsi:type="dcterms:W3CDTF">2014-08-24T09:02:02Z</dcterms:created>
  <dcterms:modified xsi:type="dcterms:W3CDTF">2014-08-24T09:42:20Z</dcterms:modified>
  <cp:category/>
  <cp:version/>
  <cp:contentType/>
  <cp:contentStatus/>
</cp:coreProperties>
</file>