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55" windowWidth="17520" windowHeight="11640"/>
  </bookViews>
  <sheets>
    <sheet name="table" sheetId="14" r:id="rId1"/>
    <sheet name="DO" sheetId="15" r:id="rId2"/>
    <sheet name="Sheet1" sheetId="16" r:id="rId3"/>
    <sheet name="Sheet2" sheetId="17" r:id="rId4"/>
  </sheets>
  <definedNames>
    <definedName name="g">{0;0.491;0.6;0.8;1;1.2;1.4;1.6;1.8;2;2.2;2.4;2.6;2.8;3;3.2;3.4;3.6;3.8;4;4.2;4.4;4.6;4.8;5;5.2;5.4;5.6;5.8;6;6.2;6.4;6.6;6.8;7;7.2;7.4;7.6;7.8;7.901}</definedName>
    <definedName name="h">{0,-1,-0.5,0.5,1,1.5,2,2.5,3,3.5,4,4.5,5}</definedName>
  </definedNames>
  <calcPr calcId="144525"/>
</workbook>
</file>

<file path=xl/calcChain.xml><?xml version="1.0" encoding="utf-8"?>
<calcChain xmlns="http://schemas.openxmlformats.org/spreadsheetml/2006/main">
  <c r="C6" i="14" l="1"/>
  <c r="C7" i="14" l="1"/>
  <c r="C4" i="14"/>
  <c r="A11" i="17" l="1"/>
  <c r="A12" i="17"/>
  <c r="A9" i="17"/>
  <c r="A10" i="17"/>
  <c r="P3" i="16" l="1"/>
  <c r="R3" i="16"/>
  <c r="S25" i="16"/>
  <c r="Z21" i="16"/>
  <c r="V21" i="16"/>
  <c r="T21" i="16"/>
  <c r="Z19" i="16"/>
  <c r="X19" i="16" s="1"/>
  <c r="V19" i="16"/>
  <c r="T19" i="16"/>
  <c r="X17" i="16"/>
  <c r="C1" i="16"/>
  <c r="D1" i="16" s="1"/>
  <c r="B1" i="16"/>
  <c r="V20" i="16"/>
  <c r="T25" i="16"/>
  <c r="X21" i="16" l="1"/>
  <c r="X20" i="16" s="1"/>
  <c r="V25" i="16"/>
  <c r="R8" i="16" l="1"/>
  <c r="R4" i="16"/>
  <c r="R25" i="16"/>
  <c r="R24" i="16"/>
  <c r="R23" i="16"/>
  <c r="R22" i="16"/>
  <c r="R21" i="16"/>
  <c r="R20" i="16"/>
  <c r="R19" i="16"/>
  <c r="R18" i="16"/>
  <c r="R7" i="16"/>
  <c r="R5" i="16"/>
  <c r="R10" i="16" l="1"/>
  <c r="R12" i="16"/>
  <c r="R14" i="16"/>
  <c r="R16" i="16"/>
  <c r="R26" i="16"/>
  <c r="R28" i="16"/>
  <c r="R30" i="16"/>
  <c r="R32" i="16"/>
  <c r="R34" i="16"/>
  <c r="R36" i="16"/>
  <c r="R38" i="16"/>
  <c r="R40" i="16"/>
  <c r="R6" i="16"/>
  <c r="R9" i="16"/>
  <c r="R11" i="16"/>
  <c r="R13" i="16"/>
  <c r="R15" i="16"/>
  <c r="R17" i="16"/>
  <c r="R27" i="16"/>
  <c r="R29" i="16"/>
  <c r="R31" i="16"/>
  <c r="R33" i="16"/>
  <c r="R35" i="16"/>
  <c r="R37" i="16"/>
  <c r="R39" i="16"/>
  <c r="R41" i="16"/>
</calcChain>
</file>

<file path=xl/sharedStrings.xml><?xml version="1.0" encoding="utf-8"?>
<sst xmlns="http://schemas.openxmlformats.org/spreadsheetml/2006/main" count="61" uniqueCount="38">
  <si>
    <t>SOUNDING</t>
  </si>
  <si>
    <t>TRIM</t>
  </si>
  <si>
    <t>mtrs</t>
  </si>
  <si>
    <t>m³</t>
  </si>
  <si>
    <t>VOLUME</t>
  </si>
  <si>
    <t>DO</t>
  </si>
  <si>
    <t>IFO-S</t>
  </si>
  <si>
    <t>IFO-C</t>
  </si>
  <si>
    <t>IFO-P</t>
  </si>
  <si>
    <t>OVER</t>
  </si>
  <si>
    <t>TRIM (m)</t>
  </si>
  <si>
    <t>?</t>
  </si>
  <si>
    <t>Tank name</t>
  </si>
  <si>
    <t>Значение "TRIM" одинаково для всех (от 0,00 до 2,00)</t>
  </si>
  <si>
    <t>(sm)</t>
  </si>
  <si>
    <t>SOUNDING (sm)</t>
  </si>
  <si>
    <t>g</t>
  </si>
  <si>
    <t>h</t>
  </si>
  <si>
    <t>D1</t>
  </si>
  <si>
    <t>D2</t>
  </si>
  <si>
    <t>T1</t>
  </si>
  <si>
    <t>O1</t>
  </si>
  <si>
    <t>O5</t>
  </si>
  <si>
    <t>O3</t>
  </si>
  <si>
    <t>O2</t>
  </si>
  <si>
    <t>O6</t>
  </si>
  <si>
    <t>O4</t>
  </si>
  <si>
    <t>T2</t>
  </si>
  <si>
    <t>(O3-O1)/(D2-D1)*(D15-D1)+O1</t>
  </si>
  <si>
    <t>(O4-O2)/(D2-D1)*(D15-D1)+O2</t>
  </si>
  <si>
    <t>O5-(O5-O6)/(T2-T1)*(T-T1)</t>
  </si>
  <si>
    <t>Месяц</t>
  </si>
  <si>
    <t>Продажи</t>
  </si>
  <si>
    <t>Формула</t>
  </si>
  <si>
    <t>Описание</t>
  </si>
  <si>
    <t>Результат</t>
  </si>
  <si>
    <t>Оценивает объем продаж за девятый месяц</t>
  </si>
  <si>
    <t>МСН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</si>
</sst>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0"/>
  </numFmts>
  <fonts count="19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family val="2"/>
      <charset val="204"/>
    </font>
    <font>
      <sz val="12"/>
      <name val="Bookman Old Style"/>
      <family val="1"/>
      <charset val="204"/>
    </font>
    <font>
      <b/>
      <sz val="10"/>
      <name val="MS Sans Serif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8.5"/>
      <name val="MS Sans Serif"/>
      <family val="2"/>
      <charset val="204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" fillId="0" borderId="0"/>
  </cellStyleXfs>
  <cellXfs count="104">
    <xf numFmtId="0" fontId="1" fillId="0" borderId="0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top"/>
    </xf>
    <xf numFmtId="0" fontId="5" fillId="2" borderId="2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vertical="top"/>
    </xf>
    <xf numFmtId="0" fontId="1" fillId="3" borderId="3" xfId="0" applyNumberFormat="1" applyFont="1" applyFill="1" applyBorder="1" applyAlignment="1" applyProtection="1">
      <alignment vertical="top"/>
    </xf>
    <xf numFmtId="0" fontId="1" fillId="3" borderId="4" xfId="0" applyNumberFormat="1" applyFont="1" applyFill="1" applyBorder="1" applyAlignment="1" applyProtection="1">
      <alignment vertical="top"/>
    </xf>
    <xf numFmtId="0" fontId="1" fillId="3" borderId="5" xfId="0" applyNumberFormat="1" applyFont="1" applyFill="1" applyBorder="1" applyAlignment="1" applyProtection="1">
      <alignment vertical="top"/>
    </xf>
    <xf numFmtId="2" fontId="7" fillId="4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0" xfId="3" applyFill="1"/>
    <xf numFmtId="2" fontId="8" fillId="0" borderId="0" xfId="3" applyNumberFormat="1" applyFill="1"/>
    <xf numFmtId="0" fontId="7" fillId="2" borderId="7" xfId="0" applyNumberFormat="1" applyFont="1" applyFill="1" applyBorder="1" applyAlignment="1" applyProtection="1">
      <alignment horizontal="center" vertical="center"/>
    </xf>
    <xf numFmtId="2" fontId="6" fillId="0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NumberFormat="1" applyFont="1" applyFill="1" applyBorder="1" applyAlignment="1" applyProtection="1">
      <alignment vertical="top"/>
    </xf>
    <xf numFmtId="0" fontId="8" fillId="0" borderId="0" xfId="3" applyFill="1" applyBorder="1"/>
    <xf numFmtId="2" fontId="8" fillId="0" borderId="0" xfId="3" applyNumberFormat="1" applyFill="1" applyBorder="1"/>
    <xf numFmtId="2" fontId="9" fillId="0" borderId="9" xfId="3" applyNumberFormat="1" applyFont="1" applyFill="1" applyBorder="1" applyAlignment="1">
      <alignment horizontal="center" vertical="center" wrapText="1"/>
    </xf>
    <xf numFmtId="2" fontId="9" fillId="0" borderId="10" xfId="3" applyNumberFormat="1" applyFont="1" applyFill="1" applyBorder="1" applyAlignment="1">
      <alignment horizontal="center" vertical="center" wrapText="1"/>
    </xf>
    <xf numFmtId="2" fontId="9" fillId="0" borderId="11" xfId="3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8" fillId="0" borderId="0" xfId="3" applyFill="1" applyAlignment="1">
      <alignment horizontal="center"/>
    </xf>
    <xf numFmtId="1" fontId="10" fillId="0" borderId="12" xfId="3" applyNumberFormat="1" applyFont="1" applyFill="1" applyBorder="1" applyAlignment="1">
      <alignment horizontal="center"/>
    </xf>
    <xf numFmtId="1" fontId="10" fillId="0" borderId="0" xfId="3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0" xfId="1" applyNumberFormat="1" applyAlignment="1">
      <alignment horizont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right" vertical="center"/>
    </xf>
    <xf numFmtId="0" fontId="2" fillId="0" borderId="0" xfId="1" applyAlignment="1">
      <alignment horizontal="right"/>
    </xf>
    <xf numFmtId="165" fontId="11" fillId="0" borderId="0" xfId="1" applyNumberFormat="1" applyFont="1" applyAlignment="1">
      <alignment horizontal="right"/>
    </xf>
    <xf numFmtId="165" fontId="11" fillId="5" borderId="0" xfId="1" applyNumberFormat="1" applyFont="1" applyFill="1" applyAlignment="1">
      <alignment horizontal="right"/>
    </xf>
    <xf numFmtId="165" fontId="11" fillId="0" borderId="0" xfId="1" applyNumberFormat="1" applyFont="1" applyAlignment="1">
      <alignment horizontal="left" vertical="center"/>
    </xf>
    <xf numFmtId="165" fontId="11" fillId="0" borderId="0" xfId="1" applyNumberFormat="1" applyFont="1" applyAlignment="1">
      <alignment horizontal="center" vertical="center"/>
    </xf>
    <xf numFmtId="165" fontId="11" fillId="0" borderId="0" xfId="1" applyNumberFormat="1" applyFont="1" applyAlignment="1">
      <alignment horizontal="right" vertical="center"/>
    </xf>
    <xf numFmtId="0" fontId="8" fillId="0" borderId="0" xfId="1" applyNumberFormat="1" applyFont="1" applyAlignment="1">
      <alignment horizontal="center" vertical="center"/>
    </xf>
    <xf numFmtId="0" fontId="12" fillId="0" borderId="17" xfId="2" applyNumberFormat="1" applyFont="1" applyFill="1" applyBorder="1" applyAlignment="1" applyProtection="1">
      <alignment horizontal="center" vertical="center"/>
    </xf>
    <xf numFmtId="0" fontId="12" fillId="0" borderId="19" xfId="2" applyNumberFormat="1" applyFont="1" applyFill="1" applyBorder="1" applyAlignment="1" applyProtection="1">
      <alignment horizontal="center" vertical="center"/>
    </xf>
    <xf numFmtId="0" fontId="12" fillId="0" borderId="20" xfId="2" applyNumberFormat="1" applyFont="1" applyFill="1" applyBorder="1" applyAlignment="1" applyProtection="1">
      <alignment horizontal="center" vertical="center"/>
    </xf>
    <xf numFmtId="0" fontId="2" fillId="0" borderId="19" xfId="1" applyBorder="1" applyAlignment="1">
      <alignment horizontal="center" vertical="center"/>
    </xf>
    <xf numFmtId="2" fontId="12" fillId="0" borderId="21" xfId="2" applyNumberFormat="1" applyFont="1" applyFill="1" applyBorder="1" applyAlignment="1" applyProtection="1">
      <alignment horizontal="center" vertical="center"/>
    </xf>
    <xf numFmtId="0" fontId="12" fillId="0" borderId="22" xfId="2" applyNumberFormat="1" applyFont="1" applyFill="1" applyBorder="1" applyAlignment="1" applyProtection="1">
      <alignment horizontal="center" vertical="center"/>
    </xf>
    <xf numFmtId="0" fontId="12" fillId="0" borderId="0" xfId="2" applyNumberFormat="1" applyFont="1" applyFill="1" applyBorder="1" applyAlignment="1" applyProtection="1">
      <alignment horizontal="center" vertical="center"/>
    </xf>
    <xf numFmtId="0" fontId="2" fillId="0" borderId="22" xfId="1" applyBorder="1" applyAlignment="1">
      <alignment horizontal="center" vertical="center"/>
    </xf>
    <xf numFmtId="0" fontId="13" fillId="0" borderId="17" xfId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165" fontId="2" fillId="0" borderId="0" xfId="1" applyNumberFormat="1" applyAlignment="1">
      <alignment horizontal="center" vertical="center"/>
    </xf>
    <xf numFmtId="165" fontId="2" fillId="0" borderId="0" xfId="1" applyNumberFormat="1" applyAlignment="1">
      <alignment horizontal="right" vertical="center"/>
    </xf>
    <xf numFmtId="0" fontId="13" fillId="0" borderId="17" xfId="1" applyFont="1" applyBorder="1" applyAlignment="1">
      <alignment horizontal="center" vertical="center"/>
    </xf>
    <xf numFmtId="0" fontId="13" fillId="0" borderId="0" xfId="1" applyFont="1" applyAlignment="1">
      <alignment horizontal="right"/>
    </xf>
    <xf numFmtId="0" fontId="2" fillId="0" borderId="13" xfId="1" applyBorder="1" applyAlignment="1">
      <alignment horizontal="right"/>
    </xf>
    <xf numFmtId="0" fontId="2" fillId="0" borderId="0" xfId="1" applyBorder="1" applyAlignment="1">
      <alignment horizontal="right"/>
    </xf>
    <xf numFmtId="0" fontId="2" fillId="0" borderId="21" xfId="1" applyBorder="1" applyAlignment="1">
      <alignment horizontal="right"/>
    </xf>
    <xf numFmtId="2" fontId="2" fillId="0" borderId="21" xfId="1" applyNumberFormat="1" applyBorder="1" applyAlignment="1">
      <alignment horizontal="center" vertical="center"/>
    </xf>
    <xf numFmtId="2" fontId="13" fillId="0" borderId="18" xfId="1" applyNumberFormat="1" applyFont="1" applyBorder="1" applyAlignment="1">
      <alignment horizontal="right"/>
    </xf>
    <xf numFmtId="0" fontId="2" fillId="0" borderId="19" xfId="1" applyBorder="1" applyAlignment="1">
      <alignment horizontal="left"/>
    </xf>
    <xf numFmtId="0" fontId="13" fillId="0" borderId="23" xfId="1" applyFont="1" applyBorder="1" applyAlignment="1">
      <alignment horizontal="right"/>
    </xf>
    <xf numFmtId="0" fontId="2" fillId="0" borderId="24" xfId="1" applyBorder="1" applyAlignment="1">
      <alignment horizontal="left" vertical="center"/>
    </xf>
    <xf numFmtId="0" fontId="13" fillId="0" borderId="23" xfId="1" applyFont="1" applyBorder="1" applyAlignment="1">
      <alignment horizontal="right" vertical="center"/>
    </xf>
    <xf numFmtId="0" fontId="2" fillId="0" borderId="24" xfId="1" applyBorder="1" applyAlignment="1">
      <alignment horizontal="left"/>
    </xf>
    <xf numFmtId="2" fontId="12" fillId="5" borderId="21" xfId="2" applyNumberFormat="1" applyFont="1" applyFill="1" applyBorder="1" applyAlignment="1" applyProtection="1">
      <alignment horizontal="center" vertical="center"/>
    </xf>
    <xf numFmtId="0" fontId="12" fillId="5" borderId="0" xfId="2" applyNumberFormat="1" applyFont="1" applyFill="1" applyBorder="1" applyAlignment="1" applyProtection="1">
      <alignment horizontal="center" vertical="center"/>
    </xf>
    <xf numFmtId="0" fontId="12" fillId="5" borderId="22" xfId="2" applyNumberFormat="1" applyFont="1" applyFill="1" applyBorder="1" applyAlignment="1" applyProtection="1">
      <alignment horizontal="center" vertical="center"/>
    </xf>
    <xf numFmtId="165" fontId="14" fillId="0" borderId="25" xfId="0" applyNumberFormat="1" applyFont="1" applyFill="1" applyBorder="1" applyAlignment="1">
      <alignment horizontal="center" vertical="center"/>
    </xf>
    <xf numFmtId="164" fontId="14" fillId="0" borderId="26" xfId="0" applyNumberFormat="1" applyFont="1" applyFill="1" applyBorder="1" applyAlignment="1">
      <alignment horizontal="center" vertical="center"/>
    </xf>
    <xf numFmtId="2" fontId="15" fillId="0" borderId="27" xfId="0" applyNumberFormat="1" applyFont="1" applyFill="1" applyBorder="1" applyAlignment="1">
      <alignment vertical="center"/>
    </xf>
    <xf numFmtId="165" fontId="0" fillId="0" borderId="28" xfId="0" applyNumberFormat="1" applyBorder="1" applyAlignment="1"/>
    <xf numFmtId="165" fontId="16" fillId="0" borderId="0" xfId="0" applyNumberFormat="1" applyFont="1" applyBorder="1" applyAlignment="1">
      <alignment horizontal="right"/>
    </xf>
    <xf numFmtId="0" fontId="13" fillId="0" borderId="0" xfId="1" applyFont="1" applyAlignment="1">
      <alignment horizontal="right" vertical="center"/>
    </xf>
    <xf numFmtId="0" fontId="2" fillId="0" borderId="0" xfId="1" applyAlignment="1">
      <alignment horizontal="left"/>
    </xf>
    <xf numFmtId="2" fontId="13" fillId="0" borderId="29" xfId="1" applyNumberFormat="1" applyFont="1" applyBorder="1" applyAlignment="1">
      <alignment horizontal="right"/>
    </xf>
    <xf numFmtId="0" fontId="2" fillId="0" borderId="30" xfId="1" applyBorder="1" applyAlignment="1">
      <alignment horizontal="left"/>
    </xf>
    <xf numFmtId="0" fontId="13" fillId="0" borderId="13" xfId="1" applyFont="1" applyBorder="1" applyAlignment="1">
      <alignment horizontal="center" vertical="center"/>
    </xf>
    <xf numFmtId="164" fontId="2" fillId="0" borderId="0" xfId="1" applyNumberFormat="1" applyAlignment="1">
      <alignment horizontal="center" vertical="center"/>
    </xf>
    <xf numFmtId="165" fontId="2" fillId="0" borderId="31" xfId="1" applyNumberFormat="1" applyBorder="1" applyAlignment="1">
      <alignment horizontal="center" vertical="center"/>
    </xf>
    <xf numFmtId="0" fontId="2" fillId="0" borderId="32" xfId="1" applyBorder="1" applyAlignment="1">
      <alignment horizontal="center" vertical="center"/>
    </xf>
    <xf numFmtId="0" fontId="2" fillId="0" borderId="32" xfId="1" applyBorder="1" applyAlignment="1">
      <alignment horizontal="right"/>
    </xf>
    <xf numFmtId="165" fontId="2" fillId="0" borderId="28" xfId="1" applyNumberFormat="1" applyBorder="1" applyAlignment="1">
      <alignment horizontal="right"/>
    </xf>
    <xf numFmtId="0" fontId="13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right" vertical="center"/>
    </xf>
    <xf numFmtId="0" fontId="12" fillId="0" borderId="13" xfId="2" applyNumberFormat="1" applyFont="1" applyFill="1" applyBorder="1" applyAlignment="1" applyProtection="1">
      <alignment horizontal="center" vertical="center"/>
    </xf>
    <xf numFmtId="0" fontId="12" fillId="0" borderId="30" xfId="2" applyNumberFormat="1" applyFont="1" applyFill="1" applyBorder="1" applyAlignment="1" applyProtection="1">
      <alignment horizontal="center" vertical="center"/>
    </xf>
    <xf numFmtId="0" fontId="12" fillId="0" borderId="33" xfId="2" applyNumberFormat="1" applyFont="1" applyFill="1" applyBorder="1" applyAlignment="1" applyProtection="1">
      <alignment horizontal="center" vertical="center"/>
    </xf>
    <xf numFmtId="0" fontId="2" fillId="0" borderId="30" xfId="1" applyBorder="1" applyAlignment="1">
      <alignment horizontal="center" vertical="center"/>
    </xf>
    <xf numFmtId="2" fontId="2" fillId="0" borderId="0" xfId="1" applyNumberFormat="1" applyAlignment="1">
      <alignment horizontal="right"/>
    </xf>
    <xf numFmtId="165" fontId="2" fillId="0" borderId="0" xfId="1" applyNumberFormat="1" applyAlignment="1">
      <alignment horizontal="right"/>
    </xf>
    <xf numFmtId="165" fontId="7" fillId="4" borderId="6" xfId="0" applyNumberFormat="1" applyFont="1" applyFill="1" applyBorder="1" applyAlignment="1" applyProtection="1">
      <alignment horizontal="center" vertical="center"/>
      <protection hidden="1"/>
    </xf>
    <xf numFmtId="2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vertical="center" wrapText="1"/>
    </xf>
    <xf numFmtId="2" fontId="0" fillId="0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vertical="top"/>
    </xf>
    <xf numFmtId="166" fontId="0" fillId="0" borderId="0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8" fillId="0" borderId="14" xfId="3" applyFill="1" applyBorder="1" applyAlignment="1">
      <alignment horizontal="center"/>
    </xf>
    <xf numFmtId="0" fontId="8" fillId="0" borderId="15" xfId="3" applyFill="1" applyBorder="1" applyAlignment="1">
      <alignment horizontal="center"/>
    </xf>
    <xf numFmtId="0" fontId="8" fillId="0" borderId="16" xfId="3" applyFill="1" applyBorder="1" applyAlignment="1">
      <alignment horizontal="center"/>
    </xf>
    <xf numFmtId="0" fontId="13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6" fillId="0" borderId="13" xfId="0" applyNumberFormat="1" applyFont="1" applyFill="1" applyBorder="1" applyAlignment="1" applyProtection="1">
      <alignment horizontal="center" vertical="center"/>
      <protection locked="0"/>
    </xf>
    <xf numFmtId="0" fontId="9" fillId="0" borderId="11" xfId="3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</cellXfs>
  <cellStyles count="4">
    <cellStyle name="Normal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0"/>
  <sheetViews>
    <sheetView tabSelected="1" zoomScaleNormal="220" workbookViewId="0">
      <selection activeCell="C6" sqref="C6"/>
    </sheetView>
  </sheetViews>
  <sheetFormatPr defaultRowHeight="12.75"/>
  <cols>
    <col min="1" max="1" width="9" bestFit="1" customWidth="1"/>
    <col min="2" max="2" width="12.140625" customWidth="1"/>
    <col min="3" max="3" width="10.140625" customWidth="1"/>
    <col min="4" max="4" width="10" customWidth="1"/>
    <col min="5" max="5" width="9" customWidth="1"/>
    <col min="6" max="7" width="12.140625" customWidth="1"/>
    <col min="9" max="9" width="9" customWidth="1"/>
    <col min="10" max="12" width="12.140625" customWidth="1"/>
  </cols>
  <sheetData>
    <row r="1" spans="1:11" ht="13.5" thickBot="1"/>
    <row r="2" spans="1:11">
      <c r="A2" s="94" t="s">
        <v>12</v>
      </c>
      <c r="B2" s="1" t="s">
        <v>0</v>
      </c>
      <c r="C2" s="2" t="s">
        <v>4</v>
      </c>
      <c r="E2" s="94" t="s">
        <v>12</v>
      </c>
      <c r="F2" s="1" t="s">
        <v>0</v>
      </c>
      <c r="G2" s="2" t="s">
        <v>4</v>
      </c>
      <c r="I2" s="94" t="s">
        <v>12</v>
      </c>
      <c r="J2" s="1" t="s">
        <v>0</v>
      </c>
      <c r="K2" s="2" t="s">
        <v>4</v>
      </c>
    </row>
    <row r="3" spans="1:11" ht="15.75" thickBot="1">
      <c r="A3" s="95"/>
      <c r="B3" s="3" t="s">
        <v>14</v>
      </c>
      <c r="C3" s="3" t="s">
        <v>3</v>
      </c>
      <c r="E3" s="95"/>
      <c r="F3" s="3" t="s">
        <v>14</v>
      </c>
      <c r="G3" s="3" t="s">
        <v>3</v>
      </c>
      <c r="I3" s="95"/>
      <c r="J3" s="3" t="s">
        <v>14</v>
      </c>
      <c r="K3" s="3" t="s">
        <v>3</v>
      </c>
    </row>
    <row r="4" spans="1:11" ht="34.5" customHeight="1">
      <c r="A4" s="11" t="s">
        <v>5</v>
      </c>
      <c r="B4" s="101">
        <v>22.5</v>
      </c>
      <c r="C4" s="86">
        <f>SUMPRODUCT(LINEST(INDEX(DO!$B$3:$D$465,B4+1,),{0,1,2}^{1;2}),IF(J12,J12,0.00001)^{2,1,0})</f>
        <v>3.2399999999999993</v>
      </c>
      <c r="E4" s="11" t="s">
        <v>6</v>
      </c>
      <c r="F4" s="23">
        <v>122</v>
      </c>
      <c r="G4" s="8" t="s">
        <v>11</v>
      </c>
      <c r="I4" s="11" t="s">
        <v>7</v>
      </c>
      <c r="J4" s="23">
        <v>38</v>
      </c>
      <c r="K4" s="8" t="s">
        <v>11</v>
      </c>
    </row>
    <row r="5" spans="1:11" ht="13.5" thickBot="1">
      <c r="A5" s="5"/>
      <c r="B5" s="6"/>
      <c r="C5" s="7"/>
      <c r="E5" s="5"/>
      <c r="F5" s="6"/>
      <c r="G5" s="7"/>
      <c r="I5" s="5"/>
      <c r="J5" s="6"/>
      <c r="K5" s="7"/>
    </row>
    <row r="6" spans="1:11" ht="24.75" customHeight="1">
      <c r="A6" s="4"/>
      <c r="B6" s="35"/>
      <c r="C6" s="86">
        <f ca="1">FORECAST(B4,FORECAST(J12,OFFSET(DO!A2,MATCH(B4,DO!A2:A465)-1,MATCH(J12,DO!A2:D2)-1,1,2),OFFSET(DO!A2,,MATCH(J12,DO!A2:D2)-1,1,2))*{1;0}+FORECAST(J12,OFFSET(DO!A2,MATCH(B4,DO!A2:A465),MATCH(J12,DO!A2:D2)-1,1,2),OFFSET(DO!A2,,MATCH(J12,DO!A2:D2)-1,1,2))*{0;1},OFFSET(DO!A2,MATCH(B4,DO!A2:A465),0,-2))</f>
        <v>3.3175000000048502</v>
      </c>
    </row>
    <row r="7" spans="1:11" ht="21" customHeight="1">
      <c r="A7" s="4"/>
      <c r="B7" s="103" t="s">
        <v>37</v>
      </c>
      <c r="C7" s="86">
        <f ca="1">FORECAST(J12,OFFSET(DO!$B$3:$C$3,B4,J12&gt;=1),{0;1}+(J12&gt;=1))</f>
        <v>3.24</v>
      </c>
      <c r="E7" s="4"/>
    </row>
    <row r="8" spans="1:11">
      <c r="A8" s="4"/>
      <c r="C8" s="93"/>
    </row>
    <row r="9" spans="1:11" ht="13.5" thickBot="1"/>
    <row r="10" spans="1:11">
      <c r="A10" s="94" t="s">
        <v>12</v>
      </c>
      <c r="B10" s="1" t="s">
        <v>0</v>
      </c>
      <c r="C10" s="2" t="s">
        <v>4</v>
      </c>
      <c r="E10" s="94" t="s">
        <v>12</v>
      </c>
      <c r="F10" s="1" t="s">
        <v>0</v>
      </c>
      <c r="G10" s="2" t="s">
        <v>4</v>
      </c>
      <c r="J10" s="1" t="s">
        <v>1</v>
      </c>
    </row>
    <row r="11" spans="1:11" ht="15.75" thickBot="1">
      <c r="A11" s="95"/>
      <c r="B11" s="3" t="s">
        <v>14</v>
      </c>
      <c r="C11" s="3" t="s">
        <v>3</v>
      </c>
      <c r="E11" s="95"/>
      <c r="F11" s="3" t="s">
        <v>14</v>
      </c>
      <c r="G11" s="3" t="s">
        <v>3</v>
      </c>
      <c r="J11" s="3" t="s">
        <v>2</v>
      </c>
    </row>
    <row r="12" spans="1:11" ht="34.5" customHeight="1">
      <c r="A12" s="11" t="s">
        <v>8</v>
      </c>
      <c r="B12" s="23">
        <v>326</v>
      </c>
      <c r="C12" s="8" t="s">
        <v>11</v>
      </c>
      <c r="E12" s="11" t="s">
        <v>9</v>
      </c>
      <c r="F12" s="23">
        <v>59</v>
      </c>
      <c r="G12" s="8" t="s">
        <v>11</v>
      </c>
      <c r="J12" s="12">
        <v>2</v>
      </c>
      <c r="K12" s="19" t="s">
        <v>13</v>
      </c>
    </row>
    <row r="13" spans="1:11" ht="13.5" thickBot="1">
      <c r="A13" s="5"/>
      <c r="B13" s="6"/>
      <c r="C13" s="7"/>
      <c r="E13" s="5"/>
      <c r="F13" s="6"/>
      <c r="G13" s="7"/>
      <c r="J13" s="13"/>
    </row>
    <row r="20" spans="3:3">
      <c r="C20" s="87"/>
    </row>
  </sheetData>
  <mergeCells count="5">
    <mergeCell ref="A2:A3"/>
    <mergeCell ref="E2:E3"/>
    <mergeCell ref="I2:I3"/>
    <mergeCell ref="A10:A11"/>
    <mergeCell ref="E10:E11"/>
  </mergeCells>
  <phoneticPr fontId="0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6"/>
  <sheetViews>
    <sheetView workbookViewId="0">
      <selection activeCell="A2" sqref="A2"/>
    </sheetView>
  </sheetViews>
  <sheetFormatPr defaultRowHeight="12.75"/>
  <cols>
    <col min="1" max="1" width="12.85546875" style="20" customWidth="1"/>
    <col min="2" max="3" width="12.85546875" style="9" customWidth="1"/>
    <col min="4" max="4" width="12.85546875" style="10" customWidth="1"/>
    <col min="6" max="16384" width="9.140625" style="9"/>
  </cols>
  <sheetData>
    <row r="1" spans="1:10">
      <c r="B1" s="96" t="s">
        <v>10</v>
      </c>
      <c r="C1" s="97"/>
      <c r="D1" s="98"/>
    </row>
    <row r="2" spans="1:10" ht="36.75" customHeight="1" thickBot="1">
      <c r="A2" s="18" t="s">
        <v>15</v>
      </c>
      <c r="B2" s="16">
        <v>0</v>
      </c>
      <c r="C2" s="17">
        <v>1</v>
      </c>
      <c r="D2" s="102">
        <v>2.00000000001</v>
      </c>
      <c r="F2" s="14"/>
    </row>
    <row r="3" spans="1:10" ht="13.5" thickTop="1">
      <c r="A3" s="21">
        <v>-9.9999999999999991E-22</v>
      </c>
      <c r="B3" s="9">
        <v>0.39</v>
      </c>
      <c r="C3" s="9">
        <v>0.34</v>
      </c>
      <c r="D3" s="9">
        <v>0.42</v>
      </c>
    </row>
    <row r="4" spans="1:10">
      <c r="A4" s="22">
        <v>1</v>
      </c>
      <c r="B4" s="9">
        <v>0.56000000000000005</v>
      </c>
      <c r="C4" s="9">
        <v>0.48499999999999999</v>
      </c>
      <c r="D4" s="9">
        <v>0.52500000000000002</v>
      </c>
    </row>
    <row r="5" spans="1:10">
      <c r="A5" s="22">
        <v>2</v>
      </c>
      <c r="B5" s="9">
        <v>0.73</v>
      </c>
      <c r="C5" s="9">
        <v>0.63</v>
      </c>
      <c r="D5" s="9">
        <v>0.63</v>
      </c>
      <c r="H5" s="10"/>
      <c r="I5" s="10"/>
      <c r="J5" s="10"/>
    </row>
    <row r="6" spans="1:10">
      <c r="A6" s="22">
        <v>3</v>
      </c>
      <c r="B6" s="9">
        <v>0.90500000000000003</v>
      </c>
      <c r="C6" s="9">
        <v>0.78</v>
      </c>
      <c r="D6" s="9">
        <v>0.74</v>
      </c>
    </row>
    <row r="7" spans="1:10">
      <c r="A7" s="22">
        <v>4</v>
      </c>
      <c r="B7" s="9">
        <v>1.08</v>
      </c>
      <c r="C7" s="9">
        <v>0.93</v>
      </c>
      <c r="D7" s="9">
        <v>0.85</v>
      </c>
    </row>
    <row r="8" spans="1:10">
      <c r="A8" s="22">
        <v>5</v>
      </c>
      <c r="B8" s="9">
        <v>1.25</v>
      </c>
      <c r="C8" s="9">
        <v>1.075</v>
      </c>
      <c r="D8" s="9">
        <v>0.96500000000000008</v>
      </c>
    </row>
    <row r="9" spans="1:10">
      <c r="A9" s="22">
        <v>6</v>
      </c>
      <c r="B9" s="9">
        <v>1.42</v>
      </c>
      <c r="C9" s="9">
        <v>1.22</v>
      </c>
      <c r="D9" s="9">
        <v>1.08</v>
      </c>
    </row>
    <row r="10" spans="1:10">
      <c r="A10" s="22">
        <v>7</v>
      </c>
      <c r="B10" s="9">
        <v>1.5899999999999999</v>
      </c>
      <c r="C10" s="9">
        <v>1.37</v>
      </c>
      <c r="D10" s="9">
        <v>1.2000000000000002</v>
      </c>
    </row>
    <row r="11" spans="1:10">
      <c r="A11" s="22">
        <v>8</v>
      </c>
      <c r="B11" s="9">
        <v>1.76</v>
      </c>
      <c r="C11" s="9">
        <v>1.52</v>
      </c>
      <c r="D11" s="9">
        <v>1.32</v>
      </c>
    </row>
    <row r="12" spans="1:10">
      <c r="A12" s="22">
        <v>9</v>
      </c>
      <c r="B12" s="9">
        <v>1.9350000000000001</v>
      </c>
      <c r="C12" s="9">
        <v>1.675</v>
      </c>
      <c r="D12" s="9">
        <v>1.4450000000000001</v>
      </c>
    </row>
    <row r="13" spans="1:10">
      <c r="A13" s="22">
        <v>10</v>
      </c>
      <c r="B13" s="9">
        <v>2.11</v>
      </c>
      <c r="C13" s="9">
        <v>1.83</v>
      </c>
      <c r="D13" s="9">
        <v>1.57</v>
      </c>
    </row>
    <row r="14" spans="1:10">
      <c r="A14" s="22">
        <v>11</v>
      </c>
      <c r="B14" s="9">
        <v>2.2800000000000002</v>
      </c>
      <c r="C14" s="9">
        <v>1.9850000000000001</v>
      </c>
      <c r="D14" s="9">
        <v>1.7000000000000002</v>
      </c>
    </row>
    <row r="15" spans="1:10">
      <c r="A15" s="22">
        <v>12</v>
      </c>
      <c r="B15" s="9">
        <v>2.4500000000000002</v>
      </c>
      <c r="C15" s="9">
        <v>2.14</v>
      </c>
      <c r="D15" s="9">
        <v>1.83</v>
      </c>
    </row>
    <row r="16" spans="1:10">
      <c r="A16" s="22">
        <v>13</v>
      </c>
      <c r="B16" s="9">
        <v>2.625</v>
      </c>
      <c r="C16" s="9">
        <v>2.2949999999999999</v>
      </c>
      <c r="D16" s="9">
        <v>1.96</v>
      </c>
    </row>
    <row r="17" spans="1:4">
      <c r="A17" s="22">
        <v>14</v>
      </c>
      <c r="B17" s="9">
        <v>2.8</v>
      </c>
      <c r="C17" s="9">
        <v>2.4500000000000002</v>
      </c>
      <c r="D17" s="9">
        <v>2.09</v>
      </c>
    </row>
    <row r="18" spans="1:4">
      <c r="A18" s="22">
        <v>15</v>
      </c>
      <c r="B18" s="9">
        <v>2.9699999999999998</v>
      </c>
      <c r="C18" s="9">
        <v>2.605</v>
      </c>
      <c r="D18" s="9">
        <v>2.23</v>
      </c>
    </row>
    <row r="19" spans="1:4">
      <c r="A19" s="22">
        <v>16</v>
      </c>
      <c r="B19" s="9">
        <v>3.14</v>
      </c>
      <c r="C19" s="9">
        <v>2.76</v>
      </c>
      <c r="D19" s="9">
        <v>2.37</v>
      </c>
    </row>
    <row r="20" spans="1:4">
      <c r="A20" s="22">
        <v>17</v>
      </c>
      <c r="B20" s="9">
        <v>3.3150000000000004</v>
      </c>
      <c r="C20" s="9">
        <v>2.92</v>
      </c>
      <c r="D20" s="9">
        <v>2.5099999999999998</v>
      </c>
    </row>
    <row r="21" spans="1:4">
      <c r="A21" s="22">
        <v>18</v>
      </c>
      <c r="B21" s="9">
        <v>3.49</v>
      </c>
      <c r="C21" s="9">
        <v>3.08</v>
      </c>
      <c r="D21" s="9">
        <v>2.65</v>
      </c>
    </row>
    <row r="22" spans="1:4">
      <c r="A22" s="22">
        <v>19</v>
      </c>
      <c r="B22" s="9">
        <v>3.66</v>
      </c>
      <c r="C22" s="9">
        <v>3.24</v>
      </c>
      <c r="D22" s="9">
        <v>2.7949999999999999</v>
      </c>
    </row>
    <row r="23" spans="1:4">
      <c r="A23" s="22">
        <v>20</v>
      </c>
      <c r="B23" s="9">
        <v>3.83</v>
      </c>
      <c r="C23" s="9">
        <v>3.4</v>
      </c>
      <c r="D23" s="9">
        <v>2.94</v>
      </c>
    </row>
    <row r="24" spans="1:4">
      <c r="A24" s="22">
        <v>21</v>
      </c>
      <c r="B24" s="9">
        <v>4.0049999999999999</v>
      </c>
      <c r="C24" s="9">
        <v>3.56</v>
      </c>
      <c r="D24" s="9">
        <v>3.09</v>
      </c>
    </row>
    <row r="25" spans="1:4">
      <c r="A25" s="22">
        <v>22</v>
      </c>
      <c r="B25" s="9">
        <v>4.18</v>
      </c>
      <c r="C25" s="9">
        <v>3.72</v>
      </c>
      <c r="D25" s="9">
        <v>3.24</v>
      </c>
    </row>
    <row r="26" spans="1:4">
      <c r="A26" s="22">
        <v>23</v>
      </c>
      <c r="B26" s="9">
        <v>4.3499999999999996</v>
      </c>
      <c r="C26" s="9">
        <v>3.8849999999999998</v>
      </c>
      <c r="D26" s="9">
        <v>3.395</v>
      </c>
    </row>
    <row r="27" spans="1:4">
      <c r="A27" s="22">
        <v>24</v>
      </c>
      <c r="B27" s="9">
        <v>4.5199999999999996</v>
      </c>
      <c r="C27" s="9">
        <v>4.05</v>
      </c>
      <c r="D27" s="9">
        <v>3.55</v>
      </c>
    </row>
    <row r="28" spans="1:4">
      <c r="A28" s="22">
        <v>25</v>
      </c>
      <c r="B28" s="9">
        <v>4.6950000000000003</v>
      </c>
      <c r="C28" s="9">
        <v>4.22</v>
      </c>
      <c r="D28" s="9">
        <v>3.71</v>
      </c>
    </row>
    <row r="29" spans="1:4">
      <c r="A29" s="22">
        <v>26</v>
      </c>
      <c r="B29" s="9">
        <v>4.87</v>
      </c>
      <c r="C29" s="9">
        <v>4.3899999999999997</v>
      </c>
      <c r="D29" s="9">
        <v>3.87</v>
      </c>
    </row>
    <row r="30" spans="1:4">
      <c r="A30" s="22">
        <v>27</v>
      </c>
      <c r="B30" s="9">
        <v>5.0449999999999999</v>
      </c>
      <c r="C30" s="9">
        <v>4.5549999999999997</v>
      </c>
      <c r="D30" s="9">
        <v>4.03</v>
      </c>
    </row>
    <row r="31" spans="1:4">
      <c r="A31" s="22">
        <v>28</v>
      </c>
      <c r="B31" s="9">
        <v>5.22</v>
      </c>
      <c r="C31" s="9">
        <v>4.72</v>
      </c>
      <c r="D31" s="9">
        <v>4.1900000000000004</v>
      </c>
    </row>
    <row r="32" spans="1:4">
      <c r="A32" s="22">
        <v>29</v>
      </c>
      <c r="B32" s="9">
        <v>5.3949999999999996</v>
      </c>
      <c r="C32" s="9">
        <v>4.8899999999999997</v>
      </c>
      <c r="D32" s="9">
        <v>4.3600000000000003</v>
      </c>
    </row>
    <row r="33" spans="1:4">
      <c r="A33" s="22">
        <v>30</v>
      </c>
      <c r="B33" s="9">
        <v>5.57</v>
      </c>
      <c r="C33" s="9">
        <v>5.0599999999999996</v>
      </c>
      <c r="D33" s="9">
        <v>4.53</v>
      </c>
    </row>
    <row r="34" spans="1:4">
      <c r="A34" s="22">
        <v>31</v>
      </c>
      <c r="B34" s="9">
        <v>5.7450000000000001</v>
      </c>
      <c r="C34" s="9">
        <v>5.23</v>
      </c>
      <c r="D34" s="9">
        <v>4.7</v>
      </c>
    </row>
    <row r="35" spans="1:4">
      <c r="A35" s="22">
        <v>32</v>
      </c>
      <c r="B35" s="9">
        <v>5.92</v>
      </c>
      <c r="C35" s="9">
        <v>5.4</v>
      </c>
      <c r="D35" s="9">
        <v>4.87</v>
      </c>
    </row>
    <row r="36" spans="1:4">
      <c r="A36" s="22">
        <v>33</v>
      </c>
      <c r="B36" s="9">
        <v>6.09</v>
      </c>
      <c r="C36" s="9">
        <v>5.5750000000000002</v>
      </c>
      <c r="D36" s="9">
        <v>5.0500000000000007</v>
      </c>
    </row>
    <row r="37" spans="1:4">
      <c r="A37" s="22">
        <v>34</v>
      </c>
      <c r="B37" s="9">
        <v>6.26</v>
      </c>
      <c r="C37" s="9">
        <v>5.75</v>
      </c>
      <c r="D37" s="9">
        <v>5.23</v>
      </c>
    </row>
    <row r="38" spans="1:4">
      <c r="A38" s="22">
        <v>35</v>
      </c>
      <c r="B38" s="9">
        <v>6.4350000000000005</v>
      </c>
      <c r="C38" s="9">
        <v>5.9249999999999998</v>
      </c>
      <c r="D38" s="9">
        <v>5.41</v>
      </c>
    </row>
    <row r="39" spans="1:4">
      <c r="A39" s="22">
        <v>36</v>
      </c>
      <c r="B39" s="9">
        <v>6.61</v>
      </c>
      <c r="C39" s="9">
        <v>6.1</v>
      </c>
      <c r="D39" s="9">
        <v>5.59</v>
      </c>
    </row>
    <row r="40" spans="1:4">
      <c r="A40" s="22">
        <v>37</v>
      </c>
      <c r="B40" s="9">
        <v>6.7850000000000001</v>
      </c>
      <c r="C40" s="9">
        <v>6.2750000000000004</v>
      </c>
      <c r="D40" s="9">
        <v>5.7750000000000004</v>
      </c>
    </row>
    <row r="41" spans="1:4">
      <c r="A41" s="22">
        <v>38</v>
      </c>
      <c r="B41" s="9">
        <v>6.96</v>
      </c>
      <c r="C41" s="9">
        <v>6.45</v>
      </c>
      <c r="D41" s="9">
        <v>5.96</v>
      </c>
    </row>
    <row r="42" spans="1:4">
      <c r="A42" s="22">
        <v>39</v>
      </c>
      <c r="B42" s="9">
        <v>7.1349999999999998</v>
      </c>
      <c r="C42" s="9">
        <v>6.63</v>
      </c>
      <c r="D42" s="9">
        <v>6.15</v>
      </c>
    </row>
    <row r="43" spans="1:4">
      <c r="A43" s="22">
        <v>40</v>
      </c>
      <c r="B43" s="9">
        <v>7.31</v>
      </c>
      <c r="C43" s="9">
        <v>6.81</v>
      </c>
      <c r="D43" s="9">
        <v>6.34</v>
      </c>
    </row>
    <row r="44" spans="1:4">
      <c r="A44" s="22">
        <v>41</v>
      </c>
      <c r="B44" s="9">
        <v>7.4849999999999994</v>
      </c>
      <c r="C44" s="9">
        <v>6.99</v>
      </c>
      <c r="D44" s="9">
        <v>6.5350000000000001</v>
      </c>
    </row>
    <row r="45" spans="1:4">
      <c r="A45" s="22">
        <v>42</v>
      </c>
      <c r="B45" s="9">
        <v>7.66</v>
      </c>
      <c r="C45" s="9">
        <v>7.17</v>
      </c>
      <c r="D45" s="9">
        <v>6.73</v>
      </c>
    </row>
    <row r="46" spans="1:4">
      <c r="A46" s="22">
        <v>43</v>
      </c>
      <c r="B46" s="9">
        <v>7.835</v>
      </c>
      <c r="C46" s="9">
        <v>7.35</v>
      </c>
      <c r="D46" s="9">
        <v>6.9050000000000002</v>
      </c>
    </row>
    <row r="47" spans="1:4">
      <c r="A47" s="22">
        <v>44</v>
      </c>
      <c r="B47" s="9">
        <v>8.01</v>
      </c>
      <c r="C47" s="9">
        <v>7.53</v>
      </c>
      <c r="D47" s="9">
        <v>7.08</v>
      </c>
    </row>
    <row r="48" spans="1:4">
      <c r="A48" s="22">
        <v>45</v>
      </c>
      <c r="B48" s="9">
        <v>8.1849999999999987</v>
      </c>
      <c r="C48" s="9">
        <v>7.71</v>
      </c>
      <c r="D48" s="9">
        <v>7.25</v>
      </c>
    </row>
    <row r="49" spans="1:4">
      <c r="A49" s="22">
        <v>46</v>
      </c>
      <c r="B49" s="9">
        <v>8.36</v>
      </c>
      <c r="C49" s="9">
        <v>7.89</v>
      </c>
      <c r="D49" s="9">
        <v>7.42</v>
      </c>
    </row>
    <row r="50" spans="1:4">
      <c r="A50" s="22">
        <v>47</v>
      </c>
      <c r="B50" s="9">
        <v>8.5350000000000001</v>
      </c>
      <c r="C50" s="9">
        <v>8.0649999999999995</v>
      </c>
      <c r="D50" s="9">
        <v>7.5949999999999998</v>
      </c>
    </row>
    <row r="51" spans="1:4">
      <c r="A51" s="22">
        <v>48</v>
      </c>
      <c r="B51" s="9">
        <v>8.7100000000000009</v>
      </c>
      <c r="C51" s="9">
        <v>8.24</v>
      </c>
      <c r="D51" s="9">
        <v>7.77</v>
      </c>
    </row>
    <row r="52" spans="1:4">
      <c r="A52" s="22">
        <v>49</v>
      </c>
      <c r="B52" s="9">
        <v>8.8850000000000016</v>
      </c>
      <c r="C52" s="9">
        <v>8.4149999999999991</v>
      </c>
      <c r="D52" s="9">
        <v>7.9449999999999994</v>
      </c>
    </row>
    <row r="53" spans="1:4">
      <c r="A53" s="22">
        <v>50</v>
      </c>
      <c r="B53" s="9">
        <v>9.06</v>
      </c>
      <c r="C53" s="9">
        <v>8.59</v>
      </c>
      <c r="D53" s="9">
        <v>8.1199999999999992</v>
      </c>
    </row>
    <row r="54" spans="1:4">
      <c r="A54" s="22">
        <v>51</v>
      </c>
      <c r="B54" s="9">
        <v>9.2349999999999994</v>
      </c>
      <c r="C54" s="9">
        <v>8.7650000000000006</v>
      </c>
      <c r="D54" s="9">
        <v>8.2949999999999999</v>
      </c>
    </row>
    <row r="55" spans="1:4">
      <c r="A55" s="22">
        <v>52</v>
      </c>
      <c r="B55" s="9">
        <v>9.41</v>
      </c>
      <c r="C55" s="9">
        <v>8.94</v>
      </c>
      <c r="D55" s="9">
        <v>8.4700000000000006</v>
      </c>
    </row>
    <row r="56" spans="1:4">
      <c r="A56" s="22">
        <v>53</v>
      </c>
      <c r="B56" s="9">
        <v>9.5850000000000009</v>
      </c>
      <c r="C56" s="9">
        <v>9.1149999999999984</v>
      </c>
      <c r="D56" s="9">
        <v>8.6449999999999996</v>
      </c>
    </row>
    <row r="57" spans="1:4">
      <c r="A57" s="22">
        <v>54</v>
      </c>
      <c r="B57" s="9">
        <v>9.76</v>
      </c>
      <c r="C57" s="9">
        <v>9.2899999999999991</v>
      </c>
      <c r="D57" s="9">
        <v>8.82</v>
      </c>
    </row>
    <row r="58" spans="1:4">
      <c r="A58" s="22">
        <v>55</v>
      </c>
      <c r="B58" s="9">
        <v>9.93</v>
      </c>
      <c r="C58" s="9">
        <v>9.4649999999999999</v>
      </c>
      <c r="D58" s="9">
        <v>8.995000000000001</v>
      </c>
    </row>
    <row r="59" spans="1:4">
      <c r="A59" s="22">
        <v>56</v>
      </c>
      <c r="B59" s="9">
        <v>10.1</v>
      </c>
      <c r="C59" s="9">
        <v>9.64</v>
      </c>
      <c r="D59" s="9">
        <v>9.17</v>
      </c>
    </row>
    <row r="60" spans="1:4">
      <c r="A60" s="22">
        <v>57</v>
      </c>
      <c r="B60" s="9">
        <v>10.274999999999999</v>
      </c>
      <c r="C60" s="9">
        <v>9.81</v>
      </c>
      <c r="D60" s="9">
        <v>9.3449999999999989</v>
      </c>
    </row>
    <row r="61" spans="1:4">
      <c r="A61" s="22">
        <v>58</v>
      </c>
      <c r="B61" s="9">
        <v>10.45</v>
      </c>
      <c r="C61" s="9">
        <v>9.98</v>
      </c>
      <c r="D61" s="9">
        <v>9.52</v>
      </c>
    </row>
    <row r="62" spans="1:4">
      <c r="A62" s="22">
        <v>59</v>
      </c>
      <c r="B62" s="9">
        <v>10.625</v>
      </c>
      <c r="C62" s="9">
        <v>10.155000000000001</v>
      </c>
      <c r="D62" s="9">
        <v>9.69</v>
      </c>
    </row>
    <row r="63" spans="1:4">
      <c r="A63" s="22">
        <v>60</v>
      </c>
      <c r="B63" s="9">
        <v>10.8</v>
      </c>
      <c r="C63" s="9">
        <v>10.33</v>
      </c>
      <c r="D63" s="9">
        <v>9.86</v>
      </c>
    </row>
    <row r="64" spans="1:4">
      <c r="A64" s="22">
        <v>61</v>
      </c>
      <c r="B64" s="9">
        <v>10.975000000000001</v>
      </c>
      <c r="C64" s="9">
        <v>10.504999999999999</v>
      </c>
      <c r="D64" s="9">
        <v>10.035</v>
      </c>
    </row>
    <row r="65" spans="1:4">
      <c r="A65" s="22">
        <v>62</v>
      </c>
      <c r="B65" s="9">
        <v>11.15</v>
      </c>
      <c r="C65" s="9">
        <v>10.68</v>
      </c>
      <c r="D65" s="9">
        <v>10.210000000000001</v>
      </c>
    </row>
    <row r="66" spans="1:4">
      <c r="A66" s="22">
        <v>63</v>
      </c>
      <c r="B66" s="9">
        <v>11.324999999999999</v>
      </c>
      <c r="C66" s="9">
        <v>10.855</v>
      </c>
      <c r="D66" s="9">
        <v>10.385000000000002</v>
      </c>
    </row>
    <row r="67" spans="1:4">
      <c r="A67" s="22">
        <v>64</v>
      </c>
      <c r="B67" s="9">
        <v>11.5</v>
      </c>
      <c r="C67" s="9">
        <v>11.03</v>
      </c>
      <c r="D67" s="9">
        <v>10.56</v>
      </c>
    </row>
    <row r="68" spans="1:4">
      <c r="A68" s="22">
        <v>65</v>
      </c>
      <c r="B68" s="9">
        <v>11.675000000000001</v>
      </c>
      <c r="C68" s="9">
        <v>11.205</v>
      </c>
      <c r="D68" s="9">
        <v>10.734999999999999</v>
      </c>
    </row>
    <row r="69" spans="1:4">
      <c r="A69" s="22">
        <v>66</v>
      </c>
      <c r="B69" s="9">
        <v>11.85</v>
      </c>
      <c r="C69" s="9">
        <v>11.38</v>
      </c>
      <c r="D69" s="9">
        <v>10.91</v>
      </c>
    </row>
    <row r="70" spans="1:4">
      <c r="A70" s="22">
        <v>67</v>
      </c>
      <c r="B70" s="9">
        <v>12.024999999999999</v>
      </c>
      <c r="C70" s="9">
        <v>11.555</v>
      </c>
      <c r="D70" s="9">
        <v>11.085000000000001</v>
      </c>
    </row>
    <row r="71" spans="1:4">
      <c r="A71" s="22">
        <v>68</v>
      </c>
      <c r="B71" s="9">
        <v>12.2</v>
      </c>
      <c r="C71" s="9">
        <v>11.73</v>
      </c>
      <c r="D71" s="9">
        <v>11.26</v>
      </c>
    </row>
    <row r="72" spans="1:4">
      <c r="A72" s="22">
        <v>69</v>
      </c>
      <c r="B72" s="9">
        <v>12.375</v>
      </c>
      <c r="C72" s="9">
        <v>11.905000000000001</v>
      </c>
      <c r="D72" s="9">
        <v>11.434999999999999</v>
      </c>
    </row>
    <row r="73" spans="1:4">
      <c r="A73" s="22">
        <v>70</v>
      </c>
      <c r="B73" s="9">
        <v>12.55</v>
      </c>
      <c r="C73" s="9">
        <v>12.08</v>
      </c>
      <c r="D73" s="9">
        <v>11.61</v>
      </c>
    </row>
    <row r="74" spans="1:4">
      <c r="A74" s="22">
        <v>71</v>
      </c>
      <c r="B74" s="9">
        <v>12.725000000000001</v>
      </c>
      <c r="C74" s="9">
        <v>12.254999999999999</v>
      </c>
      <c r="D74" s="9">
        <v>11.785</v>
      </c>
    </row>
    <row r="75" spans="1:4">
      <c r="A75" s="22">
        <v>72</v>
      </c>
      <c r="B75" s="9">
        <v>12.9</v>
      </c>
      <c r="C75" s="9">
        <v>12.43</v>
      </c>
      <c r="D75" s="9">
        <v>11.96</v>
      </c>
    </row>
    <row r="76" spans="1:4">
      <c r="A76" s="22">
        <v>73</v>
      </c>
      <c r="B76" s="9">
        <v>13.074999999999999</v>
      </c>
      <c r="C76" s="9">
        <v>12.605</v>
      </c>
      <c r="D76" s="9">
        <v>12.135000000000002</v>
      </c>
    </row>
    <row r="77" spans="1:4">
      <c r="A77" s="22">
        <v>74</v>
      </c>
      <c r="B77" s="9">
        <v>13.25</v>
      </c>
      <c r="C77" s="9">
        <v>12.78</v>
      </c>
      <c r="D77" s="9">
        <v>12.31</v>
      </c>
    </row>
    <row r="78" spans="1:4">
      <c r="A78" s="22">
        <v>75</v>
      </c>
      <c r="B78" s="9">
        <v>13.425000000000001</v>
      </c>
      <c r="C78" s="9">
        <v>12.955</v>
      </c>
      <c r="D78" s="9">
        <v>12.484999999999999</v>
      </c>
    </row>
    <row r="79" spans="1:4">
      <c r="A79" s="22">
        <v>76</v>
      </c>
      <c r="B79" s="9">
        <v>13.6</v>
      </c>
      <c r="C79" s="9">
        <v>13.13</v>
      </c>
      <c r="D79" s="9">
        <v>12.66</v>
      </c>
    </row>
    <row r="80" spans="1:4">
      <c r="A80" s="22">
        <v>77</v>
      </c>
      <c r="B80" s="9">
        <v>13.774999999999999</v>
      </c>
      <c r="C80" s="9">
        <v>13.305</v>
      </c>
      <c r="D80" s="9">
        <v>12.835000000000001</v>
      </c>
    </row>
    <row r="81" spans="1:4">
      <c r="A81" s="22">
        <v>78</v>
      </c>
      <c r="B81" s="9">
        <v>13.95</v>
      </c>
      <c r="C81" s="9">
        <v>13.48</v>
      </c>
      <c r="D81" s="9">
        <v>13.01</v>
      </c>
    </row>
    <row r="82" spans="1:4">
      <c r="A82" s="22">
        <v>79</v>
      </c>
      <c r="B82" s="9">
        <v>14.125</v>
      </c>
      <c r="C82" s="9">
        <v>13.655000000000001</v>
      </c>
      <c r="D82" s="9">
        <v>13.184999999999999</v>
      </c>
    </row>
    <row r="83" spans="1:4">
      <c r="A83" s="22">
        <v>80</v>
      </c>
      <c r="B83" s="9">
        <v>14.3</v>
      </c>
      <c r="C83" s="9">
        <v>13.83</v>
      </c>
      <c r="D83" s="9">
        <v>13.36</v>
      </c>
    </row>
    <row r="84" spans="1:4">
      <c r="A84" s="22">
        <v>81</v>
      </c>
      <c r="B84" s="9">
        <v>14.475000000000001</v>
      </c>
      <c r="C84" s="9">
        <v>14</v>
      </c>
      <c r="D84" s="9">
        <v>13.53</v>
      </c>
    </row>
    <row r="85" spans="1:4">
      <c r="A85" s="22">
        <v>82</v>
      </c>
      <c r="B85" s="9">
        <v>14.65</v>
      </c>
      <c r="C85" s="9">
        <v>14.17</v>
      </c>
      <c r="D85" s="9">
        <v>13.7</v>
      </c>
    </row>
    <row r="86" spans="1:4">
      <c r="A86" s="22">
        <v>83</v>
      </c>
      <c r="B86" s="9">
        <v>14.82</v>
      </c>
      <c r="C86" s="9">
        <v>14.344999999999999</v>
      </c>
      <c r="D86" s="9">
        <v>13.875</v>
      </c>
    </row>
    <row r="87" spans="1:4">
      <c r="A87" s="22">
        <v>84</v>
      </c>
      <c r="B87" s="9">
        <v>14.99</v>
      </c>
      <c r="C87" s="9">
        <v>14.52</v>
      </c>
      <c r="D87" s="9">
        <v>14.05</v>
      </c>
    </row>
    <row r="88" spans="1:4">
      <c r="A88" s="22">
        <v>85</v>
      </c>
      <c r="B88" s="9">
        <v>15.164999999999999</v>
      </c>
      <c r="C88" s="9">
        <v>14.695</v>
      </c>
      <c r="D88" s="9">
        <v>14.225000000000001</v>
      </c>
    </row>
    <row r="89" spans="1:4">
      <c r="A89" s="22">
        <v>86</v>
      </c>
      <c r="B89" s="9">
        <v>15.34</v>
      </c>
      <c r="C89" s="9">
        <v>14.87</v>
      </c>
      <c r="D89" s="9">
        <v>14.4</v>
      </c>
    </row>
    <row r="90" spans="1:4">
      <c r="A90" s="22">
        <v>87</v>
      </c>
      <c r="B90" s="9">
        <v>15.515000000000001</v>
      </c>
      <c r="C90" s="9">
        <v>15.045</v>
      </c>
      <c r="D90" s="9">
        <v>14.574999999999999</v>
      </c>
    </row>
    <row r="91" spans="1:4">
      <c r="A91" s="22">
        <v>88</v>
      </c>
      <c r="B91" s="9">
        <v>15.69</v>
      </c>
      <c r="C91" s="9">
        <v>15.22</v>
      </c>
      <c r="D91" s="9">
        <v>14.75</v>
      </c>
    </row>
    <row r="92" spans="1:4">
      <c r="A92" s="22">
        <v>89</v>
      </c>
      <c r="B92" s="9">
        <v>15.864999999999998</v>
      </c>
      <c r="C92" s="9">
        <v>15.395</v>
      </c>
      <c r="D92" s="9">
        <v>14.925000000000001</v>
      </c>
    </row>
    <row r="93" spans="1:4">
      <c r="A93" s="22">
        <v>90</v>
      </c>
      <c r="B93" s="9">
        <v>16.04</v>
      </c>
      <c r="C93" s="9">
        <v>15.57</v>
      </c>
      <c r="D93" s="9">
        <v>15.1</v>
      </c>
    </row>
    <row r="94" spans="1:4">
      <c r="A94" s="22">
        <v>91</v>
      </c>
      <c r="B94" s="9">
        <v>16.215</v>
      </c>
      <c r="C94" s="9">
        <v>15.745000000000001</v>
      </c>
      <c r="D94" s="9">
        <v>15.274999999999999</v>
      </c>
    </row>
    <row r="95" spans="1:4">
      <c r="A95" s="22">
        <v>92</v>
      </c>
      <c r="B95" s="9">
        <v>16.39</v>
      </c>
      <c r="C95" s="9">
        <v>15.92</v>
      </c>
      <c r="D95" s="9">
        <v>15.45</v>
      </c>
    </row>
    <row r="96" spans="1:4">
      <c r="A96" s="22">
        <v>93</v>
      </c>
      <c r="B96" s="9">
        <v>16.564999999999998</v>
      </c>
      <c r="C96" s="9">
        <v>16.094999999999999</v>
      </c>
      <c r="D96" s="9">
        <v>15.625</v>
      </c>
    </row>
    <row r="97" spans="1:4">
      <c r="A97" s="22">
        <v>94</v>
      </c>
      <c r="B97" s="9">
        <v>16.739999999999998</v>
      </c>
      <c r="C97" s="9">
        <v>16.27</v>
      </c>
      <c r="D97" s="9">
        <v>15.8</v>
      </c>
    </row>
    <row r="98" spans="1:4">
      <c r="A98" s="22">
        <v>95</v>
      </c>
      <c r="B98" s="9">
        <v>16.914999999999999</v>
      </c>
      <c r="C98" s="9">
        <v>16.445</v>
      </c>
      <c r="D98" s="9">
        <v>15.975</v>
      </c>
    </row>
    <row r="99" spans="1:4">
      <c r="A99" s="22">
        <v>96</v>
      </c>
      <c r="B99" s="9">
        <v>17.09</v>
      </c>
      <c r="C99" s="9">
        <v>16.62</v>
      </c>
      <c r="D99" s="9">
        <v>16.149999999999999</v>
      </c>
    </row>
    <row r="100" spans="1:4">
      <c r="A100" s="22">
        <v>97</v>
      </c>
      <c r="B100" s="9">
        <v>17.265000000000001</v>
      </c>
      <c r="C100" s="9">
        <v>16.795000000000002</v>
      </c>
      <c r="D100" s="9">
        <v>16.324999999999999</v>
      </c>
    </row>
    <row r="101" spans="1:4">
      <c r="A101" s="22">
        <v>98</v>
      </c>
      <c r="B101" s="9">
        <v>17.440000000000001</v>
      </c>
      <c r="C101" s="9">
        <v>16.97</v>
      </c>
      <c r="D101" s="9">
        <v>16.5</v>
      </c>
    </row>
    <row r="102" spans="1:4">
      <c r="A102" s="22">
        <v>99</v>
      </c>
      <c r="B102" s="9">
        <v>17.615000000000002</v>
      </c>
      <c r="C102" s="9">
        <v>17.145</v>
      </c>
      <c r="D102" s="9">
        <v>16.675000000000001</v>
      </c>
    </row>
    <row r="103" spans="1:4">
      <c r="A103" s="22">
        <v>100</v>
      </c>
      <c r="B103" s="9">
        <v>17.79</v>
      </c>
      <c r="C103" s="9">
        <v>17.32</v>
      </c>
      <c r="D103" s="9">
        <v>16.850000000000001</v>
      </c>
    </row>
    <row r="104" spans="1:4">
      <c r="A104" s="22">
        <v>101</v>
      </c>
      <c r="B104" s="9">
        <v>17.965</v>
      </c>
      <c r="C104" s="9">
        <v>17.495000000000001</v>
      </c>
      <c r="D104" s="9">
        <v>17.024999999999999</v>
      </c>
    </row>
    <row r="105" spans="1:4">
      <c r="A105" s="22">
        <v>102</v>
      </c>
      <c r="B105" s="9">
        <v>18.14</v>
      </c>
      <c r="C105" s="9">
        <v>17.670000000000002</v>
      </c>
      <c r="D105" s="9">
        <v>17.2</v>
      </c>
    </row>
    <row r="106" spans="1:4">
      <c r="A106" s="22">
        <v>103</v>
      </c>
      <c r="B106" s="9">
        <v>18.314999999999998</v>
      </c>
      <c r="C106" s="9">
        <v>17.844999999999999</v>
      </c>
      <c r="D106" s="9">
        <v>17.375</v>
      </c>
    </row>
    <row r="107" spans="1:4">
      <c r="A107" s="22">
        <v>104</v>
      </c>
      <c r="B107" s="9">
        <v>18.489999999999998</v>
      </c>
      <c r="C107" s="9">
        <v>18.02</v>
      </c>
      <c r="D107" s="9">
        <v>17.55</v>
      </c>
    </row>
    <row r="108" spans="1:4">
      <c r="A108" s="22">
        <v>105</v>
      </c>
      <c r="B108" s="9">
        <v>18.664999999999999</v>
      </c>
      <c r="C108" s="9">
        <v>18.195</v>
      </c>
      <c r="D108" s="9">
        <v>17.725000000000001</v>
      </c>
    </row>
    <row r="109" spans="1:4">
      <c r="A109" s="22">
        <v>106</v>
      </c>
      <c r="B109" s="9">
        <v>18.84</v>
      </c>
      <c r="C109" s="9">
        <v>18.37</v>
      </c>
      <c r="D109" s="9">
        <v>17.899999999999999</v>
      </c>
    </row>
    <row r="110" spans="1:4">
      <c r="A110" s="22">
        <v>107</v>
      </c>
      <c r="B110" s="9">
        <v>19.015000000000001</v>
      </c>
      <c r="C110" s="9">
        <v>18.545000000000002</v>
      </c>
      <c r="D110" s="9">
        <v>18.074999999999999</v>
      </c>
    </row>
    <row r="111" spans="1:4">
      <c r="A111" s="22">
        <v>108</v>
      </c>
      <c r="B111" s="9">
        <v>19.190000000000001</v>
      </c>
      <c r="C111" s="9">
        <v>18.72</v>
      </c>
      <c r="D111" s="9">
        <v>18.25</v>
      </c>
    </row>
    <row r="112" spans="1:4">
      <c r="A112" s="22">
        <v>109</v>
      </c>
      <c r="B112" s="9">
        <v>19.365000000000002</v>
      </c>
      <c r="C112" s="9">
        <v>18.895</v>
      </c>
      <c r="D112" s="9">
        <v>18.425000000000001</v>
      </c>
    </row>
    <row r="113" spans="1:4">
      <c r="A113" s="22">
        <v>110</v>
      </c>
      <c r="B113" s="9">
        <v>19.54</v>
      </c>
      <c r="C113" s="9">
        <v>19.07</v>
      </c>
      <c r="D113" s="9">
        <v>18.600000000000001</v>
      </c>
    </row>
    <row r="114" spans="1:4">
      <c r="A114" s="22">
        <v>111</v>
      </c>
      <c r="B114" s="9">
        <v>19.715</v>
      </c>
      <c r="C114" s="9">
        <v>19.245000000000001</v>
      </c>
      <c r="D114" s="9">
        <v>18.774999999999999</v>
      </c>
    </row>
    <row r="115" spans="1:4">
      <c r="A115" s="22">
        <v>112</v>
      </c>
      <c r="B115" s="9">
        <v>19.89</v>
      </c>
      <c r="C115" s="9">
        <v>19.420000000000002</v>
      </c>
      <c r="D115" s="9">
        <v>18.95</v>
      </c>
    </row>
    <row r="116" spans="1:4">
      <c r="A116" s="22">
        <v>113</v>
      </c>
      <c r="B116" s="9">
        <v>20.064999999999998</v>
      </c>
      <c r="C116" s="9">
        <v>19.594999999999999</v>
      </c>
      <c r="D116" s="9">
        <v>19.125</v>
      </c>
    </row>
    <row r="117" spans="1:4">
      <c r="A117" s="22">
        <v>114</v>
      </c>
      <c r="B117" s="9">
        <v>20.239999999999998</v>
      </c>
      <c r="C117" s="9">
        <v>19.77</v>
      </c>
      <c r="D117" s="9">
        <v>19.3</v>
      </c>
    </row>
    <row r="118" spans="1:4">
      <c r="A118" s="22">
        <v>115</v>
      </c>
      <c r="B118" s="9">
        <v>20.414999999999999</v>
      </c>
      <c r="C118" s="9">
        <v>19.945</v>
      </c>
      <c r="D118" s="9">
        <v>19.475000000000001</v>
      </c>
    </row>
    <row r="119" spans="1:4">
      <c r="A119" s="22">
        <v>116</v>
      </c>
      <c r="B119" s="9">
        <v>20.59</v>
      </c>
      <c r="C119" s="9">
        <v>20.12</v>
      </c>
      <c r="D119" s="9">
        <v>19.649999999999999</v>
      </c>
    </row>
    <row r="120" spans="1:4">
      <c r="A120" s="22">
        <v>117</v>
      </c>
      <c r="B120" s="9">
        <v>20.765000000000001</v>
      </c>
      <c r="C120" s="9">
        <v>20.295000000000002</v>
      </c>
      <c r="D120" s="9">
        <v>19.82</v>
      </c>
    </row>
    <row r="121" spans="1:4">
      <c r="A121" s="22">
        <v>118</v>
      </c>
      <c r="B121" s="9">
        <v>20.94</v>
      </c>
      <c r="C121" s="9">
        <v>20.47</v>
      </c>
      <c r="D121" s="9">
        <v>19.989999999999998</v>
      </c>
    </row>
    <row r="122" spans="1:4">
      <c r="A122" s="22">
        <v>119</v>
      </c>
      <c r="B122" s="9">
        <v>21.115000000000002</v>
      </c>
      <c r="C122" s="9">
        <v>20.645</v>
      </c>
      <c r="D122" s="9">
        <v>20.164999999999999</v>
      </c>
    </row>
    <row r="123" spans="1:4">
      <c r="A123" s="22">
        <v>120</v>
      </c>
      <c r="B123" s="9">
        <v>21.29</v>
      </c>
      <c r="C123" s="9">
        <v>20.82</v>
      </c>
      <c r="D123" s="9">
        <v>20.34</v>
      </c>
    </row>
    <row r="124" spans="1:4">
      <c r="A124" s="22">
        <v>121</v>
      </c>
      <c r="B124" s="9">
        <v>21.465</v>
      </c>
      <c r="C124" s="9">
        <v>20.990000000000002</v>
      </c>
      <c r="D124" s="9">
        <v>20.515000000000001</v>
      </c>
    </row>
    <row r="125" spans="1:4">
      <c r="A125" s="22">
        <v>122</v>
      </c>
      <c r="B125" s="9">
        <v>21.64</v>
      </c>
      <c r="C125" s="9">
        <v>21.16</v>
      </c>
      <c r="D125" s="9">
        <v>20.69</v>
      </c>
    </row>
    <row r="126" spans="1:4">
      <c r="A126" s="22">
        <v>123</v>
      </c>
      <c r="B126" s="9">
        <v>21.810000000000002</v>
      </c>
      <c r="C126" s="9">
        <v>21.335000000000001</v>
      </c>
      <c r="D126" s="9">
        <v>20.865000000000002</v>
      </c>
    </row>
    <row r="127" spans="1:4">
      <c r="A127" s="22">
        <v>124</v>
      </c>
      <c r="B127" s="9">
        <v>21.98</v>
      </c>
      <c r="C127" s="9">
        <v>21.51</v>
      </c>
      <c r="D127" s="9">
        <v>21.04</v>
      </c>
    </row>
    <row r="128" spans="1:4">
      <c r="A128" s="22">
        <v>125</v>
      </c>
      <c r="B128" s="9">
        <v>22.155000000000001</v>
      </c>
      <c r="C128" s="9">
        <v>21.685000000000002</v>
      </c>
      <c r="D128" s="9">
        <v>21.215</v>
      </c>
    </row>
    <row r="129" spans="1:4">
      <c r="A129" s="22">
        <v>126</v>
      </c>
      <c r="B129" s="9">
        <v>22.33</v>
      </c>
      <c r="C129" s="9">
        <v>21.86</v>
      </c>
      <c r="D129" s="9">
        <v>21.39</v>
      </c>
    </row>
    <row r="130" spans="1:4">
      <c r="A130" s="22">
        <v>127</v>
      </c>
      <c r="B130" s="9">
        <v>22.504999999999999</v>
      </c>
      <c r="C130" s="9">
        <v>22.035</v>
      </c>
      <c r="D130" s="9">
        <v>21.564999999999998</v>
      </c>
    </row>
    <row r="131" spans="1:4">
      <c r="A131" s="22">
        <v>128</v>
      </c>
      <c r="B131" s="9">
        <v>22.68</v>
      </c>
      <c r="C131" s="9">
        <v>22.21</v>
      </c>
      <c r="D131" s="9">
        <v>21.74</v>
      </c>
    </row>
    <row r="132" spans="1:4">
      <c r="A132" s="22">
        <v>129</v>
      </c>
      <c r="B132" s="9">
        <v>22.855</v>
      </c>
      <c r="C132" s="9">
        <v>22.384999999999998</v>
      </c>
      <c r="D132" s="9">
        <v>21.914999999999999</v>
      </c>
    </row>
    <row r="133" spans="1:4">
      <c r="A133" s="22">
        <v>130</v>
      </c>
      <c r="B133" s="9">
        <v>23.03</v>
      </c>
      <c r="C133" s="9">
        <v>22.56</v>
      </c>
      <c r="D133" s="9">
        <v>22.09</v>
      </c>
    </row>
    <row r="134" spans="1:4">
      <c r="A134" s="22">
        <v>131</v>
      </c>
      <c r="B134" s="9">
        <v>23.204999999999998</v>
      </c>
      <c r="C134" s="9">
        <v>22.734999999999999</v>
      </c>
      <c r="D134" s="9">
        <v>22.265000000000001</v>
      </c>
    </row>
    <row r="135" spans="1:4">
      <c r="A135" s="22">
        <v>132</v>
      </c>
      <c r="B135" s="9">
        <v>23.38</v>
      </c>
      <c r="C135" s="9">
        <v>22.91</v>
      </c>
      <c r="D135" s="9">
        <v>22.44</v>
      </c>
    </row>
    <row r="136" spans="1:4">
      <c r="A136" s="22">
        <v>133</v>
      </c>
      <c r="B136" s="9">
        <v>23.555</v>
      </c>
      <c r="C136" s="9">
        <v>23.085000000000001</v>
      </c>
      <c r="D136" s="9">
        <v>22.615000000000002</v>
      </c>
    </row>
    <row r="137" spans="1:4">
      <c r="A137" s="22">
        <v>134</v>
      </c>
      <c r="B137" s="9">
        <v>23.73</v>
      </c>
      <c r="C137" s="9">
        <v>23.26</v>
      </c>
      <c r="D137" s="9">
        <v>22.79</v>
      </c>
    </row>
    <row r="138" spans="1:4">
      <c r="A138" s="22">
        <v>135</v>
      </c>
      <c r="B138" s="9">
        <v>23.905000000000001</v>
      </c>
      <c r="C138" s="9">
        <v>23.435000000000002</v>
      </c>
      <c r="D138" s="9">
        <v>22.965</v>
      </c>
    </row>
    <row r="139" spans="1:4">
      <c r="A139" s="22">
        <v>136</v>
      </c>
      <c r="B139" s="9">
        <v>24.08</v>
      </c>
      <c r="C139" s="9">
        <v>23.61</v>
      </c>
      <c r="D139" s="9">
        <v>23.14</v>
      </c>
    </row>
    <row r="140" spans="1:4">
      <c r="A140" s="22">
        <v>137</v>
      </c>
      <c r="B140" s="9">
        <v>24.254999999999999</v>
      </c>
      <c r="C140" s="9">
        <v>23.785</v>
      </c>
      <c r="D140" s="9">
        <v>23.314999999999998</v>
      </c>
    </row>
    <row r="141" spans="1:4">
      <c r="A141" s="22">
        <v>138</v>
      </c>
      <c r="B141" s="9">
        <v>24.43</v>
      </c>
      <c r="C141" s="9">
        <v>23.96</v>
      </c>
      <c r="D141" s="9">
        <v>23.49</v>
      </c>
    </row>
    <row r="142" spans="1:4">
      <c r="A142" s="22">
        <v>139</v>
      </c>
      <c r="B142" s="9">
        <v>24.605</v>
      </c>
      <c r="C142" s="9">
        <v>24.134999999999998</v>
      </c>
      <c r="D142" s="9">
        <v>23.664999999999999</v>
      </c>
    </row>
    <row r="143" spans="1:4">
      <c r="A143" s="22">
        <v>140</v>
      </c>
      <c r="B143" s="9">
        <v>24.78</v>
      </c>
      <c r="C143" s="9">
        <v>24.31</v>
      </c>
      <c r="D143" s="9">
        <v>23.84</v>
      </c>
    </row>
    <row r="144" spans="1:4">
      <c r="A144" s="22">
        <v>141</v>
      </c>
      <c r="B144" s="9">
        <v>24.954999999999998</v>
      </c>
      <c r="C144" s="9">
        <v>24.484999999999999</v>
      </c>
      <c r="D144" s="9">
        <v>24.015000000000001</v>
      </c>
    </row>
    <row r="145" spans="1:4">
      <c r="A145" s="22">
        <v>142</v>
      </c>
      <c r="B145" s="9">
        <v>25.13</v>
      </c>
      <c r="C145" s="9">
        <v>24.66</v>
      </c>
      <c r="D145" s="9">
        <v>24.19</v>
      </c>
    </row>
    <row r="146" spans="1:4">
      <c r="A146" s="22">
        <v>143</v>
      </c>
      <c r="B146" s="9">
        <v>25.305</v>
      </c>
      <c r="C146" s="9">
        <v>24.835000000000001</v>
      </c>
      <c r="D146" s="9">
        <v>24.365000000000002</v>
      </c>
    </row>
    <row r="147" spans="1:4">
      <c r="A147" s="22">
        <v>144</v>
      </c>
      <c r="B147" s="9">
        <v>25.48</v>
      </c>
      <c r="C147" s="9">
        <v>25.01</v>
      </c>
      <c r="D147" s="9">
        <v>24.54</v>
      </c>
    </row>
    <row r="148" spans="1:4">
      <c r="A148" s="22">
        <v>145</v>
      </c>
      <c r="B148" s="9">
        <v>25.655000000000001</v>
      </c>
      <c r="C148" s="9">
        <v>25.185000000000002</v>
      </c>
      <c r="D148" s="9">
        <v>24.715</v>
      </c>
    </row>
    <row r="149" spans="1:4">
      <c r="A149" s="22">
        <v>146</v>
      </c>
      <c r="B149" s="9">
        <v>25.83</v>
      </c>
      <c r="C149" s="9">
        <v>25.36</v>
      </c>
      <c r="D149" s="9">
        <v>24.89</v>
      </c>
    </row>
    <row r="150" spans="1:4">
      <c r="A150" s="22">
        <v>147</v>
      </c>
      <c r="B150" s="9">
        <v>26.004999999999999</v>
      </c>
      <c r="C150" s="9">
        <v>25.535</v>
      </c>
      <c r="D150" s="9">
        <v>25.064999999999998</v>
      </c>
    </row>
    <row r="151" spans="1:4">
      <c r="A151" s="22">
        <v>148</v>
      </c>
      <c r="B151" s="9">
        <v>26.18</v>
      </c>
      <c r="C151" s="9">
        <v>25.71</v>
      </c>
      <c r="D151" s="9">
        <v>25.24</v>
      </c>
    </row>
    <row r="152" spans="1:4">
      <c r="A152" s="22">
        <v>149</v>
      </c>
      <c r="B152" s="9">
        <v>26.355</v>
      </c>
      <c r="C152" s="9">
        <v>25.884999999999998</v>
      </c>
      <c r="D152" s="9">
        <v>25.414999999999999</v>
      </c>
    </row>
    <row r="153" spans="1:4">
      <c r="A153" s="22">
        <v>150</v>
      </c>
      <c r="B153" s="9">
        <v>26.53</v>
      </c>
      <c r="C153" s="9">
        <v>26.06</v>
      </c>
      <c r="D153" s="9">
        <v>25.59</v>
      </c>
    </row>
    <row r="154" spans="1:4">
      <c r="A154" s="22">
        <v>151</v>
      </c>
      <c r="B154" s="9">
        <v>26.68</v>
      </c>
      <c r="C154" s="9">
        <v>26.234999999999999</v>
      </c>
      <c r="D154" s="9">
        <v>25.765000000000001</v>
      </c>
    </row>
    <row r="155" spans="1:4">
      <c r="A155" s="22">
        <v>152</v>
      </c>
      <c r="B155" s="9">
        <v>26.83</v>
      </c>
      <c r="C155" s="9">
        <v>26.41</v>
      </c>
      <c r="D155" s="9">
        <v>25.94</v>
      </c>
    </row>
    <row r="156" spans="1:4">
      <c r="A156" s="22">
        <v>153</v>
      </c>
      <c r="B156" s="9">
        <v>27.03</v>
      </c>
      <c r="C156" s="9">
        <v>26.585000000000001</v>
      </c>
      <c r="D156" s="9">
        <v>26.115000000000002</v>
      </c>
    </row>
    <row r="157" spans="1:4">
      <c r="A157" s="22">
        <v>154</v>
      </c>
      <c r="B157" s="9">
        <v>27.23</v>
      </c>
      <c r="C157" s="9">
        <v>26.76</v>
      </c>
      <c r="D157" s="9">
        <v>26.29</v>
      </c>
    </row>
    <row r="158" spans="1:4">
      <c r="A158" s="22">
        <v>155</v>
      </c>
      <c r="B158" s="9">
        <v>27.405000000000001</v>
      </c>
      <c r="C158" s="9">
        <v>26.935000000000002</v>
      </c>
      <c r="D158" s="9">
        <v>26.465</v>
      </c>
    </row>
    <row r="159" spans="1:4">
      <c r="A159" s="22">
        <v>156</v>
      </c>
      <c r="B159" s="9">
        <v>27.58</v>
      </c>
      <c r="C159" s="9">
        <v>27.11</v>
      </c>
      <c r="D159" s="9">
        <v>26.64</v>
      </c>
    </row>
    <row r="160" spans="1:4">
      <c r="A160" s="22">
        <v>157</v>
      </c>
      <c r="B160" s="9">
        <v>27.754999999999999</v>
      </c>
      <c r="C160" s="9">
        <v>27.285</v>
      </c>
      <c r="D160" s="9">
        <v>26.810000000000002</v>
      </c>
    </row>
    <row r="161" spans="1:4">
      <c r="A161" s="22">
        <v>158</v>
      </c>
      <c r="B161" s="9">
        <v>27.93</v>
      </c>
      <c r="C161" s="9">
        <v>27.46</v>
      </c>
      <c r="D161" s="9">
        <v>26.98</v>
      </c>
    </row>
    <row r="162" spans="1:4">
      <c r="A162" s="22">
        <v>159</v>
      </c>
      <c r="B162" s="9">
        <v>28.105</v>
      </c>
      <c r="C162" s="9">
        <v>27.630000000000003</v>
      </c>
      <c r="D162" s="9">
        <v>27.155000000000001</v>
      </c>
    </row>
    <row r="163" spans="1:4">
      <c r="A163" s="22">
        <v>160</v>
      </c>
      <c r="B163" s="9">
        <v>28.28</v>
      </c>
      <c r="C163" s="9">
        <v>27.8</v>
      </c>
      <c r="D163" s="9">
        <v>27.33</v>
      </c>
    </row>
    <row r="164" spans="1:4">
      <c r="A164" s="22">
        <v>161</v>
      </c>
      <c r="B164" s="9">
        <v>28.450000000000003</v>
      </c>
      <c r="C164" s="9">
        <v>27.975000000000001</v>
      </c>
      <c r="D164" s="9">
        <v>27.504999999999999</v>
      </c>
    </row>
    <row r="165" spans="1:4">
      <c r="A165" s="22">
        <v>162</v>
      </c>
      <c r="B165" s="9">
        <v>28.62</v>
      </c>
      <c r="C165" s="9">
        <v>28.15</v>
      </c>
      <c r="D165" s="9">
        <v>27.68</v>
      </c>
    </row>
    <row r="166" spans="1:4">
      <c r="A166" s="22">
        <v>163</v>
      </c>
      <c r="B166" s="9">
        <v>28.795000000000002</v>
      </c>
      <c r="C166" s="9">
        <v>28.324999999999999</v>
      </c>
      <c r="D166" s="9">
        <v>27.855</v>
      </c>
    </row>
    <row r="167" spans="1:4">
      <c r="A167" s="22">
        <v>164</v>
      </c>
      <c r="B167" s="9">
        <v>28.97</v>
      </c>
      <c r="C167" s="9">
        <v>28.5</v>
      </c>
      <c r="D167" s="9">
        <v>28.03</v>
      </c>
    </row>
    <row r="168" spans="1:4">
      <c r="A168" s="22">
        <v>165</v>
      </c>
      <c r="B168" s="9">
        <v>29.145</v>
      </c>
      <c r="C168" s="9">
        <v>28.675000000000001</v>
      </c>
      <c r="D168" s="9">
        <v>28.204999999999998</v>
      </c>
    </row>
    <row r="169" spans="1:4">
      <c r="A169" s="22">
        <v>166</v>
      </c>
      <c r="B169" s="9">
        <v>29.32</v>
      </c>
      <c r="C169" s="9">
        <v>28.85</v>
      </c>
      <c r="D169" s="9">
        <v>28.38</v>
      </c>
    </row>
    <row r="170" spans="1:4">
      <c r="A170" s="22">
        <v>167</v>
      </c>
      <c r="B170" s="9">
        <v>29.495000000000001</v>
      </c>
      <c r="C170" s="9">
        <v>29.024999999999999</v>
      </c>
      <c r="D170" s="9">
        <v>28.555</v>
      </c>
    </row>
    <row r="171" spans="1:4">
      <c r="A171" s="22">
        <v>168</v>
      </c>
      <c r="B171" s="9">
        <v>29.67</v>
      </c>
      <c r="C171" s="9">
        <v>29.2</v>
      </c>
      <c r="D171" s="9">
        <v>28.73</v>
      </c>
    </row>
    <row r="172" spans="1:4">
      <c r="A172" s="22">
        <v>169</v>
      </c>
      <c r="B172" s="9">
        <v>29.844999999999999</v>
      </c>
      <c r="C172" s="9">
        <v>29.375</v>
      </c>
      <c r="D172" s="9">
        <v>28.905000000000001</v>
      </c>
    </row>
    <row r="173" spans="1:4">
      <c r="A173" s="22">
        <v>170</v>
      </c>
      <c r="B173" s="9">
        <v>30.02</v>
      </c>
      <c r="C173" s="9">
        <v>29.55</v>
      </c>
      <c r="D173" s="9">
        <v>29.08</v>
      </c>
    </row>
    <row r="174" spans="1:4">
      <c r="A174" s="22">
        <v>171</v>
      </c>
      <c r="B174" s="9">
        <v>30.195</v>
      </c>
      <c r="C174" s="9">
        <v>29.725000000000001</v>
      </c>
      <c r="D174" s="9">
        <v>29.254999999999999</v>
      </c>
    </row>
    <row r="175" spans="1:4">
      <c r="A175" s="22">
        <v>172</v>
      </c>
      <c r="B175" s="9">
        <v>30.37</v>
      </c>
      <c r="C175" s="9">
        <v>29.9</v>
      </c>
      <c r="D175" s="9">
        <v>29.43</v>
      </c>
    </row>
    <row r="176" spans="1:4">
      <c r="A176" s="22">
        <v>173</v>
      </c>
      <c r="B176" s="9">
        <v>30.545000000000002</v>
      </c>
      <c r="C176" s="9">
        <v>30.074999999999999</v>
      </c>
      <c r="D176" s="9">
        <v>29.605</v>
      </c>
    </row>
    <row r="177" spans="1:4">
      <c r="A177" s="22">
        <v>174</v>
      </c>
      <c r="B177" s="9">
        <v>30.72</v>
      </c>
      <c r="C177" s="9">
        <v>30.25</v>
      </c>
      <c r="D177" s="9">
        <v>29.78</v>
      </c>
    </row>
    <row r="178" spans="1:4">
      <c r="A178" s="22">
        <v>175</v>
      </c>
      <c r="B178" s="9">
        <v>30.895</v>
      </c>
      <c r="C178" s="9">
        <v>30.425000000000001</v>
      </c>
      <c r="D178" s="9">
        <v>29.954999999999998</v>
      </c>
    </row>
    <row r="179" spans="1:4">
      <c r="A179" s="22">
        <v>176</v>
      </c>
      <c r="B179" s="9">
        <v>31.07</v>
      </c>
      <c r="C179" s="9">
        <v>30.6</v>
      </c>
      <c r="D179" s="9">
        <v>30.13</v>
      </c>
    </row>
    <row r="180" spans="1:4">
      <c r="A180" s="22">
        <v>177</v>
      </c>
      <c r="B180" s="9">
        <v>31.245000000000001</v>
      </c>
      <c r="C180" s="9">
        <v>30.774999999999999</v>
      </c>
      <c r="D180" s="9">
        <v>30.305</v>
      </c>
    </row>
    <row r="181" spans="1:4">
      <c r="A181" s="22">
        <v>178</v>
      </c>
      <c r="B181" s="9">
        <v>31.42</v>
      </c>
      <c r="C181" s="9">
        <v>30.95</v>
      </c>
      <c r="D181" s="9">
        <v>30.48</v>
      </c>
    </row>
    <row r="182" spans="1:4">
      <c r="A182" s="22">
        <v>179</v>
      </c>
      <c r="B182" s="9">
        <v>31.594999999999999</v>
      </c>
      <c r="C182" s="9">
        <v>31.125</v>
      </c>
      <c r="D182" s="9">
        <v>30.655000000000001</v>
      </c>
    </row>
    <row r="183" spans="1:4">
      <c r="A183" s="22">
        <v>180</v>
      </c>
      <c r="B183" s="9">
        <v>31.77</v>
      </c>
      <c r="C183" s="9">
        <v>31.3</v>
      </c>
      <c r="D183" s="9">
        <v>30.83</v>
      </c>
    </row>
    <row r="184" spans="1:4">
      <c r="A184" s="22">
        <v>181</v>
      </c>
      <c r="B184" s="9">
        <v>31.945</v>
      </c>
      <c r="C184" s="9">
        <v>31.475000000000001</v>
      </c>
      <c r="D184" s="9">
        <v>31.004999999999999</v>
      </c>
    </row>
    <row r="185" spans="1:4">
      <c r="A185" s="22">
        <v>182</v>
      </c>
      <c r="B185" s="9">
        <v>32.119999999999997</v>
      </c>
      <c r="C185" s="9">
        <v>31.65</v>
      </c>
      <c r="D185" s="9">
        <v>31.18</v>
      </c>
    </row>
    <row r="186" spans="1:4">
      <c r="A186" s="22">
        <v>183</v>
      </c>
      <c r="B186" s="9">
        <v>32.295000000000002</v>
      </c>
      <c r="C186" s="9">
        <v>31.824999999999999</v>
      </c>
      <c r="D186" s="9">
        <v>31.355</v>
      </c>
    </row>
    <row r="187" spans="1:4">
      <c r="A187" s="22">
        <v>184</v>
      </c>
      <c r="B187" s="9">
        <v>32.47</v>
      </c>
      <c r="C187" s="9">
        <v>32</v>
      </c>
      <c r="D187" s="9">
        <v>31.53</v>
      </c>
    </row>
    <row r="188" spans="1:4">
      <c r="A188" s="22">
        <v>185</v>
      </c>
      <c r="B188" s="9">
        <v>32.644999999999996</v>
      </c>
      <c r="C188" s="9">
        <v>32.174999999999997</v>
      </c>
      <c r="D188" s="9">
        <v>31.704999999999998</v>
      </c>
    </row>
    <row r="189" spans="1:4">
      <c r="A189" s="22">
        <v>186</v>
      </c>
      <c r="B189" s="9">
        <v>32.82</v>
      </c>
      <c r="C189" s="9">
        <v>32.35</v>
      </c>
      <c r="D189" s="9">
        <v>31.88</v>
      </c>
    </row>
    <row r="190" spans="1:4">
      <c r="A190" s="22">
        <v>187</v>
      </c>
      <c r="B190" s="9">
        <v>32.995000000000005</v>
      </c>
      <c r="C190" s="9">
        <v>32.525000000000006</v>
      </c>
      <c r="D190" s="9">
        <v>32.055</v>
      </c>
    </row>
    <row r="191" spans="1:4">
      <c r="A191" s="22">
        <v>188</v>
      </c>
      <c r="B191" s="9">
        <v>33.17</v>
      </c>
      <c r="C191" s="9">
        <v>32.700000000000003</v>
      </c>
      <c r="D191" s="9">
        <v>32.229999999999997</v>
      </c>
    </row>
    <row r="192" spans="1:4">
      <c r="A192" s="22">
        <v>189</v>
      </c>
      <c r="B192" s="9">
        <v>33.344999999999999</v>
      </c>
      <c r="C192" s="9">
        <v>32.875</v>
      </c>
      <c r="D192" s="9">
        <v>32.405000000000001</v>
      </c>
    </row>
    <row r="193" spans="1:4">
      <c r="A193" s="22">
        <v>190</v>
      </c>
      <c r="B193" s="9">
        <v>33.520000000000003</v>
      </c>
      <c r="C193" s="9">
        <v>33.049999999999997</v>
      </c>
      <c r="D193" s="9">
        <v>32.58</v>
      </c>
    </row>
    <row r="194" spans="1:4">
      <c r="A194" s="22">
        <v>191</v>
      </c>
      <c r="B194" s="9">
        <v>33.695</v>
      </c>
      <c r="C194" s="9">
        <v>33.224999999999994</v>
      </c>
      <c r="D194" s="9">
        <v>32.754999999999995</v>
      </c>
    </row>
    <row r="195" spans="1:4">
      <c r="A195" s="22">
        <v>192</v>
      </c>
      <c r="B195" s="9">
        <v>33.869999999999997</v>
      </c>
      <c r="C195" s="9">
        <v>33.4</v>
      </c>
      <c r="D195" s="9">
        <v>32.93</v>
      </c>
    </row>
    <row r="196" spans="1:4">
      <c r="A196" s="22">
        <v>193</v>
      </c>
      <c r="B196" s="9">
        <v>34.045000000000002</v>
      </c>
      <c r="C196" s="9">
        <v>33.575000000000003</v>
      </c>
      <c r="D196" s="9">
        <v>33.105000000000004</v>
      </c>
    </row>
    <row r="197" spans="1:4">
      <c r="A197" s="22">
        <v>194</v>
      </c>
      <c r="B197" s="9">
        <v>34.22</v>
      </c>
      <c r="C197" s="9">
        <v>33.75</v>
      </c>
      <c r="D197" s="9">
        <v>33.28</v>
      </c>
    </row>
    <row r="198" spans="1:4">
      <c r="A198" s="22">
        <v>195</v>
      </c>
      <c r="B198" s="9">
        <v>34.394999999999996</v>
      </c>
      <c r="C198" s="9">
        <v>33.924999999999997</v>
      </c>
      <c r="D198" s="9">
        <v>33.450000000000003</v>
      </c>
    </row>
    <row r="199" spans="1:4">
      <c r="A199" s="22">
        <v>196</v>
      </c>
      <c r="B199" s="9">
        <v>34.57</v>
      </c>
      <c r="C199" s="9">
        <v>34.1</v>
      </c>
      <c r="D199" s="9">
        <v>33.619999999999997</v>
      </c>
    </row>
    <row r="200" spans="1:4">
      <c r="A200" s="22">
        <v>197</v>
      </c>
      <c r="B200" s="9">
        <v>34.745000000000005</v>
      </c>
      <c r="C200" s="9">
        <v>34.269999999999996</v>
      </c>
      <c r="D200" s="9">
        <v>33.795000000000002</v>
      </c>
    </row>
    <row r="201" spans="1:4">
      <c r="A201" s="22">
        <v>198</v>
      </c>
      <c r="B201" s="9">
        <v>34.92</v>
      </c>
      <c r="C201" s="9">
        <v>34.44</v>
      </c>
      <c r="D201" s="9">
        <v>33.97</v>
      </c>
    </row>
    <row r="202" spans="1:4">
      <c r="A202" s="22">
        <v>199</v>
      </c>
      <c r="B202" s="9">
        <v>35.090000000000003</v>
      </c>
      <c r="C202" s="9">
        <v>34.614999999999995</v>
      </c>
      <c r="D202" s="9">
        <v>34.144999999999996</v>
      </c>
    </row>
    <row r="203" spans="1:4">
      <c r="A203" s="22">
        <v>200</v>
      </c>
      <c r="B203" s="9">
        <v>35.26</v>
      </c>
      <c r="C203" s="9">
        <v>34.79</v>
      </c>
      <c r="D203" s="9">
        <v>34.32</v>
      </c>
    </row>
    <row r="204" spans="1:4">
      <c r="A204" s="22">
        <v>201</v>
      </c>
      <c r="B204" s="9">
        <v>35.435000000000002</v>
      </c>
      <c r="C204" s="9">
        <v>34.965000000000003</v>
      </c>
      <c r="D204" s="9">
        <v>34.495000000000005</v>
      </c>
    </row>
    <row r="205" spans="1:4">
      <c r="A205" s="22">
        <v>202</v>
      </c>
      <c r="B205" s="9">
        <v>35.61</v>
      </c>
      <c r="C205" s="9">
        <v>35.14</v>
      </c>
      <c r="D205" s="9">
        <v>34.67</v>
      </c>
    </row>
    <row r="206" spans="1:4">
      <c r="A206" s="22">
        <v>203</v>
      </c>
      <c r="B206" s="9">
        <v>35.784999999999997</v>
      </c>
      <c r="C206" s="9">
        <v>35.314999999999998</v>
      </c>
      <c r="D206" s="9">
        <v>34.844999999999999</v>
      </c>
    </row>
    <row r="207" spans="1:4">
      <c r="A207" s="22">
        <v>204</v>
      </c>
      <c r="B207" s="9">
        <v>35.96</v>
      </c>
      <c r="C207" s="9">
        <v>35.49</v>
      </c>
      <c r="D207" s="9">
        <v>35.020000000000003</v>
      </c>
    </row>
    <row r="208" spans="1:4">
      <c r="A208" s="22">
        <v>205</v>
      </c>
      <c r="B208" s="9">
        <v>36.135000000000005</v>
      </c>
      <c r="C208" s="9">
        <v>35.665000000000006</v>
      </c>
      <c r="D208" s="9">
        <v>35.344999999999999</v>
      </c>
    </row>
    <row r="209" spans="1:4">
      <c r="A209" s="22">
        <v>206</v>
      </c>
      <c r="B209" s="9">
        <v>36.31</v>
      </c>
      <c r="C209" s="9">
        <v>35.840000000000003</v>
      </c>
      <c r="D209" s="9">
        <v>35.67</v>
      </c>
    </row>
    <row r="210" spans="1:4">
      <c r="A210" s="22">
        <v>207</v>
      </c>
      <c r="B210" s="9">
        <v>36.484999999999999</v>
      </c>
      <c r="C210" s="9">
        <v>36.015000000000001</v>
      </c>
      <c r="D210" s="9">
        <v>35.695</v>
      </c>
    </row>
    <row r="211" spans="1:4">
      <c r="A211" s="22">
        <v>208</v>
      </c>
      <c r="B211" s="9">
        <v>36.659999999999997</v>
      </c>
      <c r="C211" s="9">
        <v>36.19</v>
      </c>
      <c r="D211" s="9">
        <v>35.72</v>
      </c>
    </row>
    <row r="212" spans="1:4">
      <c r="A212" s="22">
        <v>209</v>
      </c>
      <c r="B212" s="9">
        <v>36.834999999999994</v>
      </c>
      <c r="C212" s="9">
        <v>36.364999999999995</v>
      </c>
      <c r="D212" s="9">
        <v>35.894999999999996</v>
      </c>
    </row>
    <row r="213" spans="1:4">
      <c r="A213" s="22">
        <v>210</v>
      </c>
      <c r="B213" s="9">
        <v>37.01</v>
      </c>
      <c r="C213" s="9">
        <v>36.54</v>
      </c>
      <c r="D213" s="9">
        <v>36.07</v>
      </c>
    </row>
    <row r="214" spans="1:4">
      <c r="A214" s="22">
        <v>211</v>
      </c>
      <c r="B214" s="9">
        <v>37.185000000000002</v>
      </c>
      <c r="C214" s="9">
        <v>36.715000000000003</v>
      </c>
      <c r="D214" s="9">
        <v>36.245000000000005</v>
      </c>
    </row>
    <row r="215" spans="1:4">
      <c r="A215" s="22">
        <v>212</v>
      </c>
      <c r="B215" s="9">
        <v>37.36</v>
      </c>
      <c r="C215" s="9">
        <v>36.89</v>
      </c>
      <c r="D215" s="9">
        <v>36.42</v>
      </c>
    </row>
    <row r="216" spans="1:4">
      <c r="A216" s="22">
        <v>213</v>
      </c>
      <c r="B216" s="9">
        <v>37.534999999999997</v>
      </c>
      <c r="C216" s="9">
        <v>37.064999999999998</v>
      </c>
      <c r="D216" s="9">
        <v>36.594999999999999</v>
      </c>
    </row>
    <row r="217" spans="1:4">
      <c r="A217" s="22">
        <v>214</v>
      </c>
      <c r="B217" s="9">
        <v>37.71</v>
      </c>
      <c r="C217" s="9">
        <v>37.24</v>
      </c>
      <c r="D217" s="9">
        <v>36.770000000000003</v>
      </c>
    </row>
    <row r="218" spans="1:4">
      <c r="A218" s="22">
        <v>215</v>
      </c>
      <c r="B218" s="9">
        <v>37.885000000000005</v>
      </c>
      <c r="C218" s="9">
        <v>37.415000000000006</v>
      </c>
      <c r="D218" s="9">
        <v>36.945</v>
      </c>
    </row>
    <row r="219" spans="1:4">
      <c r="A219" s="22">
        <v>216</v>
      </c>
      <c r="B219" s="9">
        <v>38.06</v>
      </c>
      <c r="C219" s="9">
        <v>37.590000000000003</v>
      </c>
      <c r="D219" s="9">
        <v>37.119999999999997</v>
      </c>
    </row>
    <row r="220" spans="1:4">
      <c r="A220" s="22">
        <v>217</v>
      </c>
      <c r="B220" s="9">
        <v>38.234999999999999</v>
      </c>
      <c r="C220" s="9">
        <v>37.765000000000001</v>
      </c>
      <c r="D220" s="9">
        <v>37.295000000000002</v>
      </c>
    </row>
    <row r="221" spans="1:4">
      <c r="A221" s="22">
        <v>218</v>
      </c>
      <c r="B221" s="9">
        <v>38.409999999999997</v>
      </c>
      <c r="C221" s="9">
        <v>37.94</v>
      </c>
      <c r="D221" s="9">
        <v>37.47</v>
      </c>
    </row>
    <row r="222" spans="1:4">
      <c r="A222" s="22">
        <v>219</v>
      </c>
      <c r="B222" s="9">
        <v>38.584999999999994</v>
      </c>
      <c r="C222" s="9">
        <v>38.114999999999995</v>
      </c>
      <c r="D222" s="9">
        <v>37.644999999999996</v>
      </c>
    </row>
    <row r="223" spans="1:4">
      <c r="A223" s="22">
        <v>220</v>
      </c>
      <c r="B223" s="9">
        <v>38.76</v>
      </c>
      <c r="C223" s="9">
        <v>38.29</v>
      </c>
      <c r="D223" s="9">
        <v>37.82</v>
      </c>
    </row>
    <row r="224" spans="1:4">
      <c r="A224" s="22">
        <v>221</v>
      </c>
      <c r="B224" s="9">
        <v>38.935000000000002</v>
      </c>
      <c r="C224" s="9">
        <v>38.465000000000003</v>
      </c>
      <c r="D224" s="9">
        <v>37.995000000000005</v>
      </c>
    </row>
    <row r="225" spans="1:4">
      <c r="A225" s="22">
        <v>222</v>
      </c>
      <c r="B225" s="9">
        <v>39.11</v>
      </c>
      <c r="C225" s="9">
        <v>38.64</v>
      </c>
      <c r="D225" s="9">
        <v>38.17</v>
      </c>
    </row>
    <row r="226" spans="1:4">
      <c r="A226" s="22">
        <v>223</v>
      </c>
      <c r="B226" s="9">
        <v>39.284999999999997</v>
      </c>
      <c r="C226" s="9">
        <v>38.814999999999998</v>
      </c>
      <c r="D226" s="9">
        <v>38.344999999999999</v>
      </c>
    </row>
    <row r="227" spans="1:4">
      <c r="A227" s="22">
        <v>224</v>
      </c>
      <c r="B227" s="9">
        <v>39.46</v>
      </c>
      <c r="C227" s="9">
        <v>38.99</v>
      </c>
      <c r="D227" s="9">
        <v>38.520000000000003</v>
      </c>
    </row>
    <row r="228" spans="1:4">
      <c r="A228" s="22">
        <v>225</v>
      </c>
      <c r="B228" s="9">
        <v>39.635000000000005</v>
      </c>
      <c r="C228" s="9">
        <v>39.165000000000006</v>
      </c>
      <c r="D228" s="9">
        <v>38.695</v>
      </c>
    </row>
    <row r="229" spans="1:4">
      <c r="A229" s="22">
        <v>226</v>
      </c>
      <c r="B229" s="9">
        <v>39.81</v>
      </c>
      <c r="C229" s="9">
        <v>39.340000000000003</v>
      </c>
      <c r="D229" s="9">
        <v>38.869999999999997</v>
      </c>
    </row>
    <row r="230" spans="1:4">
      <c r="A230" s="22">
        <v>227</v>
      </c>
      <c r="B230" s="9">
        <v>39.984999999999999</v>
      </c>
      <c r="C230" s="9">
        <v>39.515000000000001</v>
      </c>
      <c r="D230" s="9">
        <v>39.045000000000002</v>
      </c>
    </row>
    <row r="231" spans="1:4">
      <c r="A231" s="22">
        <v>228</v>
      </c>
      <c r="B231" s="9">
        <v>40.159999999999997</v>
      </c>
      <c r="C231" s="9">
        <v>39.69</v>
      </c>
      <c r="D231" s="9">
        <v>39.22</v>
      </c>
    </row>
    <row r="232" spans="1:4">
      <c r="A232" s="22">
        <v>229</v>
      </c>
      <c r="B232" s="9">
        <v>40.334999999999994</v>
      </c>
      <c r="C232" s="9">
        <v>39.864999999999995</v>
      </c>
      <c r="D232" s="9">
        <v>39.394999999999996</v>
      </c>
    </row>
    <row r="233" spans="1:4">
      <c r="A233" s="22">
        <v>230</v>
      </c>
      <c r="B233" s="9">
        <v>40.51</v>
      </c>
      <c r="C233" s="9">
        <v>40.04</v>
      </c>
      <c r="D233" s="9">
        <v>39.57</v>
      </c>
    </row>
    <row r="234" spans="1:4">
      <c r="A234" s="22">
        <v>231</v>
      </c>
      <c r="B234" s="9">
        <v>40.685000000000002</v>
      </c>
      <c r="C234" s="9">
        <v>40.215000000000003</v>
      </c>
      <c r="D234" s="9">
        <v>39.745000000000005</v>
      </c>
    </row>
    <row r="235" spans="1:4">
      <c r="A235" s="22">
        <v>232</v>
      </c>
      <c r="B235" s="9">
        <v>40.86</v>
      </c>
      <c r="C235" s="9">
        <v>40.39</v>
      </c>
      <c r="D235" s="9">
        <v>39.92</v>
      </c>
    </row>
    <row r="236" spans="1:4">
      <c r="A236" s="22">
        <v>233</v>
      </c>
      <c r="B236" s="9">
        <v>41.034999999999997</v>
      </c>
      <c r="C236" s="9">
        <v>40.564999999999998</v>
      </c>
      <c r="D236" s="9">
        <v>40.090000000000003</v>
      </c>
    </row>
    <row r="237" spans="1:4">
      <c r="A237" s="22">
        <v>234</v>
      </c>
      <c r="B237" s="9">
        <v>41.21</v>
      </c>
      <c r="C237" s="9">
        <v>40.74</v>
      </c>
      <c r="D237" s="9">
        <v>40.26</v>
      </c>
    </row>
    <row r="238" spans="1:4">
      <c r="A238" s="22">
        <v>235</v>
      </c>
      <c r="B238" s="9">
        <v>41.385000000000005</v>
      </c>
      <c r="C238" s="9">
        <v>40.909999999999997</v>
      </c>
      <c r="D238" s="9">
        <v>40.435000000000002</v>
      </c>
    </row>
    <row r="239" spans="1:4">
      <c r="A239" s="22">
        <v>236</v>
      </c>
      <c r="B239" s="9">
        <v>41.56</v>
      </c>
      <c r="C239" s="9">
        <v>41.08</v>
      </c>
      <c r="D239" s="9">
        <v>40.61</v>
      </c>
    </row>
    <row r="240" spans="1:4">
      <c r="A240" s="22">
        <v>237</v>
      </c>
      <c r="B240" s="9">
        <v>41.730000000000004</v>
      </c>
      <c r="C240" s="9">
        <v>41.254999999999995</v>
      </c>
      <c r="D240" s="9">
        <v>40.784999999999997</v>
      </c>
    </row>
    <row r="241" spans="1:4">
      <c r="A241" s="22">
        <v>238</v>
      </c>
      <c r="B241" s="9">
        <v>41.9</v>
      </c>
      <c r="C241" s="9">
        <v>41.43</v>
      </c>
      <c r="D241" s="9">
        <v>40.96</v>
      </c>
    </row>
    <row r="242" spans="1:4">
      <c r="A242" s="22">
        <v>239</v>
      </c>
      <c r="B242" s="9">
        <v>42.075000000000003</v>
      </c>
      <c r="C242" s="9">
        <v>41.605000000000004</v>
      </c>
      <c r="D242" s="9">
        <v>41.135000000000005</v>
      </c>
    </row>
    <row r="243" spans="1:4">
      <c r="A243" s="22">
        <v>240</v>
      </c>
      <c r="B243" s="9">
        <v>42.25</v>
      </c>
      <c r="C243" s="9">
        <v>41.78</v>
      </c>
      <c r="D243" s="9">
        <v>41.31</v>
      </c>
    </row>
    <row r="244" spans="1:4">
      <c r="A244" s="22">
        <v>241</v>
      </c>
      <c r="B244" s="9">
        <v>42.424999999999997</v>
      </c>
      <c r="C244" s="9">
        <v>41.954999999999998</v>
      </c>
      <c r="D244" s="9">
        <v>41.484999999999999</v>
      </c>
    </row>
    <row r="245" spans="1:4">
      <c r="A245" s="22">
        <v>242</v>
      </c>
      <c r="B245" s="9">
        <v>42.6</v>
      </c>
      <c r="C245" s="9">
        <v>42.13</v>
      </c>
      <c r="D245" s="9">
        <v>41.66</v>
      </c>
    </row>
    <row r="246" spans="1:4">
      <c r="A246" s="22">
        <v>243</v>
      </c>
      <c r="B246" s="9">
        <v>42.775000000000006</v>
      </c>
      <c r="C246" s="9">
        <v>42.305</v>
      </c>
      <c r="D246" s="9">
        <v>41.834999999999994</v>
      </c>
    </row>
    <row r="247" spans="1:4">
      <c r="A247" s="22">
        <v>244</v>
      </c>
      <c r="B247" s="9">
        <v>42.95</v>
      </c>
      <c r="C247" s="9">
        <v>42.48</v>
      </c>
      <c r="D247" s="9">
        <v>42.01</v>
      </c>
    </row>
    <row r="248" spans="1:4">
      <c r="A248" s="22">
        <v>245</v>
      </c>
      <c r="B248" s="9">
        <v>43.125</v>
      </c>
      <c r="C248" s="9">
        <v>42.655000000000001</v>
      </c>
      <c r="D248" s="9">
        <v>42.185000000000002</v>
      </c>
    </row>
    <row r="249" spans="1:4">
      <c r="A249" s="22">
        <v>246</v>
      </c>
      <c r="B249" s="9">
        <v>43.3</v>
      </c>
      <c r="C249" s="9">
        <v>42.83</v>
      </c>
      <c r="D249" s="9">
        <v>42.36</v>
      </c>
    </row>
    <row r="250" spans="1:4">
      <c r="A250" s="22">
        <v>247</v>
      </c>
      <c r="B250" s="9">
        <v>43.474999999999994</v>
      </c>
      <c r="C250" s="9">
        <v>43.004999999999995</v>
      </c>
      <c r="D250" s="9">
        <v>42.534999999999997</v>
      </c>
    </row>
    <row r="251" spans="1:4">
      <c r="A251" s="22">
        <v>248</v>
      </c>
      <c r="B251" s="9">
        <v>43.65</v>
      </c>
      <c r="C251" s="9">
        <v>43.18</v>
      </c>
      <c r="D251" s="9">
        <v>42.71</v>
      </c>
    </row>
    <row r="252" spans="1:4">
      <c r="A252" s="22">
        <v>249</v>
      </c>
      <c r="B252" s="9">
        <v>43.825000000000003</v>
      </c>
      <c r="C252" s="9">
        <v>43.355000000000004</v>
      </c>
      <c r="D252" s="9">
        <v>42.885000000000005</v>
      </c>
    </row>
    <row r="253" spans="1:4">
      <c r="A253" s="22">
        <v>250</v>
      </c>
      <c r="B253" s="9">
        <v>44</v>
      </c>
      <c r="C253" s="9">
        <v>43.53</v>
      </c>
      <c r="D253" s="9">
        <v>43.06</v>
      </c>
    </row>
    <row r="254" spans="1:4">
      <c r="A254" s="22">
        <v>251</v>
      </c>
      <c r="B254" s="9">
        <v>44.174999999999997</v>
      </c>
      <c r="C254" s="9">
        <v>43.704999999999998</v>
      </c>
      <c r="D254" s="9">
        <v>43.234999999999999</v>
      </c>
    </row>
    <row r="255" spans="1:4">
      <c r="A255" s="22">
        <v>252</v>
      </c>
      <c r="B255" s="9">
        <v>44.35</v>
      </c>
      <c r="C255" s="9">
        <v>43.88</v>
      </c>
      <c r="D255" s="9">
        <v>43.41</v>
      </c>
    </row>
    <row r="256" spans="1:4">
      <c r="A256" s="22">
        <v>253</v>
      </c>
      <c r="B256" s="9">
        <v>44.525000000000006</v>
      </c>
      <c r="C256" s="9">
        <v>44.055</v>
      </c>
      <c r="D256" s="9">
        <v>43.584999999999994</v>
      </c>
    </row>
    <row r="257" spans="1:4">
      <c r="A257" s="22">
        <v>254</v>
      </c>
      <c r="B257" s="9">
        <v>44.7</v>
      </c>
      <c r="C257" s="9">
        <v>44.23</v>
      </c>
      <c r="D257" s="9">
        <v>43.76</v>
      </c>
    </row>
    <row r="258" spans="1:4">
      <c r="A258" s="22">
        <v>255</v>
      </c>
      <c r="B258" s="9">
        <v>44.875</v>
      </c>
      <c r="C258" s="9">
        <v>44.405000000000001</v>
      </c>
      <c r="D258" s="9">
        <v>43.935000000000002</v>
      </c>
    </row>
    <row r="259" spans="1:4">
      <c r="A259" s="22">
        <v>256</v>
      </c>
      <c r="B259" s="9">
        <v>45.05</v>
      </c>
      <c r="C259" s="9">
        <v>44.58</v>
      </c>
      <c r="D259" s="9">
        <v>44.11</v>
      </c>
    </row>
    <row r="260" spans="1:4">
      <c r="A260" s="22">
        <v>257</v>
      </c>
      <c r="B260" s="9">
        <v>45.224999999999994</v>
      </c>
      <c r="C260" s="9">
        <v>44.754999999999995</v>
      </c>
      <c r="D260" s="9">
        <v>44.284999999999997</v>
      </c>
    </row>
    <row r="261" spans="1:4">
      <c r="A261" s="22">
        <v>258</v>
      </c>
      <c r="B261" s="9">
        <v>45.4</v>
      </c>
      <c r="C261" s="9">
        <v>44.93</v>
      </c>
      <c r="D261" s="9">
        <v>44.46</v>
      </c>
    </row>
    <row r="262" spans="1:4">
      <c r="A262" s="22">
        <v>259</v>
      </c>
      <c r="B262" s="9">
        <v>45.575000000000003</v>
      </c>
      <c r="C262" s="9">
        <v>45.105000000000004</v>
      </c>
      <c r="D262" s="9">
        <v>44.635000000000005</v>
      </c>
    </row>
    <row r="263" spans="1:4">
      <c r="A263" s="22">
        <v>260</v>
      </c>
      <c r="B263" s="9">
        <v>45.75</v>
      </c>
      <c r="C263" s="9">
        <v>45.28</v>
      </c>
      <c r="D263" s="9">
        <v>44.81</v>
      </c>
    </row>
    <row r="264" spans="1:4">
      <c r="A264" s="22">
        <v>261</v>
      </c>
      <c r="B264" s="9">
        <v>45.924999999999997</v>
      </c>
      <c r="C264" s="9">
        <v>45.454999999999998</v>
      </c>
      <c r="D264" s="9">
        <v>44.984999999999999</v>
      </c>
    </row>
    <row r="265" spans="1:4">
      <c r="A265" s="22">
        <v>262</v>
      </c>
      <c r="B265" s="9">
        <v>46.1</v>
      </c>
      <c r="C265" s="9">
        <v>45.63</v>
      </c>
      <c r="D265" s="9">
        <v>45.16</v>
      </c>
    </row>
    <row r="266" spans="1:4">
      <c r="A266" s="22">
        <v>263</v>
      </c>
      <c r="B266" s="9">
        <v>46.275000000000006</v>
      </c>
      <c r="C266" s="9">
        <v>45.805</v>
      </c>
      <c r="D266" s="9">
        <v>45.334999999999994</v>
      </c>
    </row>
    <row r="267" spans="1:4">
      <c r="A267" s="22">
        <v>264</v>
      </c>
      <c r="B267" s="9">
        <v>46.45</v>
      </c>
      <c r="C267" s="9">
        <v>45.98</v>
      </c>
      <c r="D267" s="9">
        <v>45.51</v>
      </c>
    </row>
    <row r="268" spans="1:4">
      <c r="A268" s="22">
        <v>265</v>
      </c>
      <c r="B268" s="9">
        <v>46.625</v>
      </c>
      <c r="C268" s="9">
        <v>46.155000000000001</v>
      </c>
      <c r="D268" s="9">
        <v>45.685000000000002</v>
      </c>
    </row>
    <row r="269" spans="1:4">
      <c r="A269" s="22">
        <v>266</v>
      </c>
      <c r="B269" s="9">
        <v>46.8</v>
      </c>
      <c r="C269" s="9">
        <v>46.33</v>
      </c>
      <c r="D269" s="9">
        <v>45.86</v>
      </c>
    </row>
    <row r="270" spans="1:4">
      <c r="A270" s="22">
        <v>267</v>
      </c>
      <c r="B270" s="9">
        <v>46.974999999999994</v>
      </c>
      <c r="C270" s="9">
        <v>46.504999999999995</v>
      </c>
      <c r="D270" s="9">
        <v>46.034999999999997</v>
      </c>
    </row>
    <row r="271" spans="1:4">
      <c r="A271" s="22">
        <v>268</v>
      </c>
      <c r="B271" s="9">
        <v>47.15</v>
      </c>
      <c r="C271" s="9">
        <v>46.68</v>
      </c>
      <c r="D271" s="9">
        <v>46.21</v>
      </c>
    </row>
    <row r="272" spans="1:4">
      <c r="A272" s="22">
        <v>269</v>
      </c>
      <c r="B272" s="9">
        <v>47.325000000000003</v>
      </c>
      <c r="C272" s="9">
        <v>46.855000000000004</v>
      </c>
      <c r="D272" s="9">
        <v>46.385000000000005</v>
      </c>
    </row>
    <row r="273" spans="1:4">
      <c r="A273" s="22">
        <v>270</v>
      </c>
      <c r="B273" s="9">
        <v>47.5</v>
      </c>
      <c r="C273" s="9">
        <v>47.03</v>
      </c>
      <c r="D273" s="9">
        <v>46.56</v>
      </c>
    </row>
    <row r="274" spans="1:4">
      <c r="A274" s="22">
        <v>271</v>
      </c>
      <c r="B274" s="9">
        <v>47.674999999999997</v>
      </c>
      <c r="C274" s="9">
        <v>47.204999999999998</v>
      </c>
      <c r="D274" s="9">
        <v>46.730000000000004</v>
      </c>
    </row>
    <row r="275" spans="1:4">
      <c r="A275" s="22">
        <v>272</v>
      </c>
      <c r="B275" s="9">
        <v>47.85</v>
      </c>
      <c r="C275" s="9">
        <v>47.38</v>
      </c>
      <c r="D275" s="9">
        <v>46.9</v>
      </c>
    </row>
    <row r="276" spans="1:4">
      <c r="A276" s="22">
        <v>273</v>
      </c>
      <c r="B276" s="9">
        <v>48.025000000000006</v>
      </c>
      <c r="C276" s="9">
        <v>47.55</v>
      </c>
      <c r="D276" s="9">
        <v>47.075000000000003</v>
      </c>
    </row>
    <row r="277" spans="1:4">
      <c r="A277" s="22">
        <v>274</v>
      </c>
      <c r="B277" s="9">
        <v>48.2</v>
      </c>
      <c r="C277" s="9">
        <v>47.72</v>
      </c>
      <c r="D277" s="9">
        <v>47.25</v>
      </c>
    </row>
    <row r="278" spans="1:4">
      <c r="A278" s="22">
        <v>275</v>
      </c>
      <c r="B278" s="9">
        <v>48.370000000000005</v>
      </c>
      <c r="C278" s="9">
        <v>47.894999999999996</v>
      </c>
      <c r="D278" s="9">
        <v>47.424999999999997</v>
      </c>
    </row>
    <row r="279" spans="1:4">
      <c r="A279" s="22">
        <v>276</v>
      </c>
      <c r="B279" s="9">
        <v>48.54</v>
      </c>
      <c r="C279" s="9">
        <v>48.07</v>
      </c>
      <c r="D279" s="9">
        <v>47.6</v>
      </c>
    </row>
    <row r="280" spans="1:4">
      <c r="A280" s="22">
        <v>277</v>
      </c>
      <c r="B280" s="9">
        <v>48.715000000000003</v>
      </c>
      <c r="C280" s="9">
        <v>48.245000000000005</v>
      </c>
      <c r="D280" s="9">
        <v>47.775000000000006</v>
      </c>
    </row>
    <row r="281" spans="1:4">
      <c r="A281" s="22">
        <v>278</v>
      </c>
      <c r="B281" s="9">
        <v>48.89</v>
      </c>
      <c r="C281" s="9">
        <v>48.42</v>
      </c>
      <c r="D281" s="9">
        <v>47.95</v>
      </c>
    </row>
    <row r="282" spans="1:4">
      <c r="A282" s="22">
        <v>279</v>
      </c>
      <c r="B282" s="9">
        <v>49.064999999999998</v>
      </c>
      <c r="C282" s="9">
        <v>48.594999999999999</v>
      </c>
      <c r="D282" s="9">
        <v>48.125</v>
      </c>
    </row>
    <row r="283" spans="1:4">
      <c r="A283" s="22">
        <v>280</v>
      </c>
      <c r="B283" s="9">
        <v>49.24</v>
      </c>
      <c r="C283" s="9">
        <v>48.77</v>
      </c>
      <c r="D283" s="9">
        <v>48.3</v>
      </c>
    </row>
    <row r="284" spans="1:4">
      <c r="A284" s="22">
        <v>281</v>
      </c>
      <c r="B284" s="9">
        <v>49.415000000000006</v>
      </c>
      <c r="C284" s="9">
        <v>48.945</v>
      </c>
      <c r="D284" s="9">
        <v>48.474999999999994</v>
      </c>
    </row>
    <row r="285" spans="1:4">
      <c r="A285" s="22">
        <v>282</v>
      </c>
      <c r="B285" s="9">
        <v>49.59</v>
      </c>
      <c r="C285" s="9">
        <v>49.12</v>
      </c>
      <c r="D285" s="9">
        <v>48.65</v>
      </c>
    </row>
    <row r="286" spans="1:4">
      <c r="A286" s="22">
        <v>283</v>
      </c>
      <c r="B286" s="9">
        <v>49.765000000000001</v>
      </c>
      <c r="C286" s="9">
        <v>49.295000000000002</v>
      </c>
      <c r="D286" s="9">
        <v>48.825000000000003</v>
      </c>
    </row>
    <row r="287" spans="1:4">
      <c r="A287" s="22">
        <v>284</v>
      </c>
      <c r="B287" s="9">
        <v>49.94</v>
      </c>
      <c r="C287" s="9">
        <v>49.47</v>
      </c>
      <c r="D287" s="9">
        <v>49</v>
      </c>
    </row>
    <row r="288" spans="1:4">
      <c r="A288" s="22">
        <v>285</v>
      </c>
      <c r="B288" s="9">
        <v>50.114999999999995</v>
      </c>
      <c r="C288" s="9">
        <v>49.644999999999996</v>
      </c>
      <c r="D288" s="9">
        <v>49.174999999999997</v>
      </c>
    </row>
    <row r="289" spans="1:4">
      <c r="A289" s="22">
        <v>286</v>
      </c>
      <c r="B289" s="9">
        <v>50.29</v>
      </c>
      <c r="C289" s="9">
        <v>49.82</v>
      </c>
      <c r="D289" s="9">
        <v>49.35</v>
      </c>
    </row>
    <row r="290" spans="1:4">
      <c r="A290" s="22">
        <v>287</v>
      </c>
      <c r="B290" s="9">
        <v>50.465000000000003</v>
      </c>
      <c r="C290" s="9">
        <v>49.995000000000005</v>
      </c>
      <c r="D290" s="9">
        <v>49.525000000000006</v>
      </c>
    </row>
    <row r="291" spans="1:4">
      <c r="A291" s="22">
        <v>288</v>
      </c>
      <c r="B291" s="9">
        <v>50.64</v>
      </c>
      <c r="C291" s="9">
        <v>50.17</v>
      </c>
      <c r="D291" s="9">
        <v>49.7</v>
      </c>
    </row>
    <row r="292" spans="1:4">
      <c r="A292" s="22">
        <v>289</v>
      </c>
      <c r="B292" s="9">
        <v>50.814999999999998</v>
      </c>
      <c r="C292" s="9">
        <v>50.344999999999999</v>
      </c>
      <c r="D292" s="9">
        <v>49.875</v>
      </c>
    </row>
    <row r="293" spans="1:4">
      <c r="A293" s="22">
        <v>290</v>
      </c>
      <c r="B293" s="9">
        <v>50.99</v>
      </c>
      <c r="C293" s="9">
        <v>50.52</v>
      </c>
      <c r="D293" s="9">
        <v>50.05</v>
      </c>
    </row>
    <row r="294" spans="1:4">
      <c r="A294" s="22">
        <v>291</v>
      </c>
      <c r="B294" s="9">
        <v>51.165000000000006</v>
      </c>
      <c r="C294" s="9">
        <v>50.695</v>
      </c>
      <c r="D294" s="9">
        <v>50.224999999999994</v>
      </c>
    </row>
    <row r="295" spans="1:4">
      <c r="A295" s="22">
        <v>292</v>
      </c>
      <c r="B295" s="9">
        <v>51.34</v>
      </c>
      <c r="C295" s="9">
        <v>50.87</v>
      </c>
      <c r="D295" s="9">
        <v>50.4</v>
      </c>
    </row>
    <row r="296" spans="1:4">
      <c r="A296" s="22">
        <v>293</v>
      </c>
      <c r="B296" s="9">
        <v>51.515000000000001</v>
      </c>
      <c r="C296" s="9">
        <v>51.045000000000002</v>
      </c>
      <c r="D296" s="9">
        <v>50.575000000000003</v>
      </c>
    </row>
    <row r="297" spans="1:4">
      <c r="A297" s="22">
        <v>294</v>
      </c>
      <c r="B297" s="9">
        <v>51.69</v>
      </c>
      <c r="C297" s="9">
        <v>51.22</v>
      </c>
      <c r="D297" s="9">
        <v>50.75</v>
      </c>
    </row>
    <row r="298" spans="1:4">
      <c r="A298" s="22">
        <v>295</v>
      </c>
      <c r="B298" s="9">
        <v>51.864999999999995</v>
      </c>
      <c r="C298" s="9">
        <v>51.394999999999996</v>
      </c>
      <c r="D298" s="9">
        <v>50.924999999999997</v>
      </c>
    </row>
    <row r="299" spans="1:4">
      <c r="A299" s="22">
        <v>296</v>
      </c>
      <c r="B299" s="9">
        <v>52.04</v>
      </c>
      <c r="C299" s="9">
        <v>51.57</v>
      </c>
      <c r="D299" s="9">
        <v>51.1</v>
      </c>
    </row>
    <row r="300" spans="1:4">
      <c r="A300" s="22">
        <v>297</v>
      </c>
      <c r="B300" s="9">
        <v>52.215000000000003</v>
      </c>
      <c r="C300" s="9">
        <v>51.745000000000005</v>
      </c>
      <c r="D300" s="9">
        <v>51.275000000000006</v>
      </c>
    </row>
    <row r="301" spans="1:4">
      <c r="A301" s="22">
        <v>298</v>
      </c>
      <c r="B301" s="9">
        <v>52.39</v>
      </c>
      <c r="C301" s="9">
        <v>51.92</v>
      </c>
      <c r="D301" s="9">
        <v>51.45</v>
      </c>
    </row>
    <row r="302" spans="1:4">
      <c r="A302" s="22">
        <v>299</v>
      </c>
      <c r="B302" s="9">
        <v>52.564999999999998</v>
      </c>
      <c r="C302" s="9">
        <v>52.094999999999999</v>
      </c>
      <c r="D302" s="9">
        <v>51.625</v>
      </c>
    </row>
    <row r="303" spans="1:4">
      <c r="A303" s="22">
        <v>300</v>
      </c>
      <c r="B303" s="9">
        <v>52.74</v>
      </c>
      <c r="C303" s="9">
        <v>52.27</v>
      </c>
      <c r="D303" s="9">
        <v>51.8</v>
      </c>
    </row>
    <row r="304" spans="1:4">
      <c r="A304" s="22">
        <v>301</v>
      </c>
      <c r="B304" s="9">
        <v>52.915000000000006</v>
      </c>
      <c r="C304" s="9">
        <v>52.445</v>
      </c>
      <c r="D304" s="9">
        <v>51.974999999999994</v>
      </c>
    </row>
    <row r="305" spans="1:4">
      <c r="A305" s="22">
        <v>302</v>
      </c>
      <c r="B305" s="9">
        <v>53.09</v>
      </c>
      <c r="C305" s="9">
        <v>52.62</v>
      </c>
      <c r="D305" s="9">
        <v>52.15</v>
      </c>
    </row>
    <row r="306" spans="1:4">
      <c r="A306" s="22">
        <v>303</v>
      </c>
      <c r="B306" s="9">
        <v>53.265000000000001</v>
      </c>
      <c r="C306" s="9">
        <v>52.795000000000002</v>
      </c>
      <c r="D306" s="9">
        <v>52.325000000000003</v>
      </c>
    </row>
    <row r="307" spans="1:4">
      <c r="A307" s="22">
        <v>304</v>
      </c>
      <c r="B307" s="9">
        <v>53.44</v>
      </c>
      <c r="C307" s="9">
        <v>52.97</v>
      </c>
      <c r="D307" s="9">
        <v>52.5</v>
      </c>
    </row>
    <row r="308" spans="1:4">
      <c r="A308" s="22">
        <v>305</v>
      </c>
      <c r="B308" s="9">
        <v>53.614999999999995</v>
      </c>
      <c r="C308" s="9">
        <v>53.144999999999996</v>
      </c>
      <c r="D308" s="9">
        <v>52.674999999999997</v>
      </c>
    </row>
    <row r="309" spans="1:4">
      <c r="A309" s="22">
        <v>306</v>
      </c>
      <c r="B309" s="9">
        <v>53.79</v>
      </c>
      <c r="C309" s="9">
        <v>53.32</v>
      </c>
      <c r="D309" s="9">
        <v>52.85</v>
      </c>
    </row>
    <row r="310" spans="1:4">
      <c r="A310" s="22">
        <v>307</v>
      </c>
      <c r="B310" s="9">
        <v>53.965000000000003</v>
      </c>
      <c r="C310" s="9">
        <v>53.495000000000005</v>
      </c>
      <c r="D310" s="9">
        <v>53.025000000000006</v>
      </c>
    </row>
    <row r="311" spans="1:4">
      <c r="A311" s="22">
        <v>308</v>
      </c>
      <c r="B311" s="9">
        <v>54.14</v>
      </c>
      <c r="C311" s="9">
        <v>53.67</v>
      </c>
      <c r="D311" s="9">
        <v>53.2</v>
      </c>
    </row>
    <row r="312" spans="1:4">
      <c r="A312" s="22">
        <v>309</v>
      </c>
      <c r="B312" s="9">
        <v>54.314999999999998</v>
      </c>
      <c r="C312" s="9">
        <v>53.844999999999999</v>
      </c>
      <c r="D312" s="9">
        <v>53.370000000000005</v>
      </c>
    </row>
    <row r="313" spans="1:4">
      <c r="A313" s="22">
        <v>310</v>
      </c>
      <c r="B313" s="9">
        <v>54.49</v>
      </c>
      <c r="C313" s="9">
        <v>54.02</v>
      </c>
      <c r="D313" s="9">
        <v>53.54</v>
      </c>
    </row>
    <row r="314" spans="1:4">
      <c r="A314" s="22">
        <v>311</v>
      </c>
      <c r="B314" s="9">
        <v>54.665000000000006</v>
      </c>
      <c r="C314" s="9">
        <v>54.19</v>
      </c>
      <c r="D314" s="9">
        <v>53.715000000000003</v>
      </c>
    </row>
    <row r="315" spans="1:4">
      <c r="A315" s="22">
        <v>312</v>
      </c>
      <c r="B315" s="9">
        <v>54.84</v>
      </c>
      <c r="C315" s="9">
        <v>54.36</v>
      </c>
      <c r="D315" s="9">
        <v>53.89</v>
      </c>
    </row>
    <row r="316" spans="1:4">
      <c r="A316" s="22">
        <v>313</v>
      </c>
      <c r="B316" s="9">
        <v>55.010000000000005</v>
      </c>
      <c r="C316" s="9">
        <v>54.534999999999997</v>
      </c>
      <c r="D316" s="9">
        <v>54.064999999999998</v>
      </c>
    </row>
    <row r="317" spans="1:4">
      <c r="A317" s="22">
        <v>314</v>
      </c>
      <c r="B317" s="9">
        <v>55.18</v>
      </c>
      <c r="C317" s="9">
        <v>54.71</v>
      </c>
      <c r="D317" s="9">
        <v>54.24</v>
      </c>
    </row>
    <row r="318" spans="1:4">
      <c r="A318" s="22">
        <v>315</v>
      </c>
      <c r="B318" s="9">
        <v>55.355000000000004</v>
      </c>
      <c r="C318" s="9">
        <v>54.885000000000005</v>
      </c>
      <c r="D318" s="9">
        <v>54.415000000000006</v>
      </c>
    </row>
    <row r="319" spans="1:4">
      <c r="A319" s="22">
        <v>316</v>
      </c>
      <c r="B319" s="9">
        <v>55.53</v>
      </c>
      <c r="C319" s="9">
        <v>55.06</v>
      </c>
      <c r="D319" s="9">
        <v>54.59</v>
      </c>
    </row>
    <row r="320" spans="1:4">
      <c r="A320" s="22">
        <v>317</v>
      </c>
      <c r="B320" s="9">
        <v>55.704999999999998</v>
      </c>
      <c r="C320" s="9">
        <v>55.234999999999999</v>
      </c>
      <c r="D320" s="9">
        <v>54.765000000000001</v>
      </c>
    </row>
    <row r="321" spans="1:4">
      <c r="A321" s="22">
        <v>318</v>
      </c>
      <c r="B321" s="9">
        <v>55.88</v>
      </c>
      <c r="C321" s="9">
        <v>55.41</v>
      </c>
      <c r="D321" s="9">
        <v>54.94</v>
      </c>
    </row>
    <row r="322" spans="1:4">
      <c r="A322" s="22">
        <v>319</v>
      </c>
      <c r="B322" s="9">
        <v>56.055</v>
      </c>
      <c r="C322" s="9">
        <v>55.584999999999994</v>
      </c>
      <c r="D322" s="9">
        <v>55.114999999999995</v>
      </c>
    </row>
    <row r="323" spans="1:4">
      <c r="A323" s="22">
        <v>320</v>
      </c>
      <c r="B323" s="9">
        <v>56.23</v>
      </c>
      <c r="C323" s="9">
        <v>55.76</v>
      </c>
      <c r="D323" s="9">
        <v>55.29</v>
      </c>
    </row>
    <row r="324" spans="1:4">
      <c r="A324" s="22">
        <v>321</v>
      </c>
      <c r="B324" s="9">
        <v>56.405000000000001</v>
      </c>
      <c r="C324" s="9">
        <v>55.935000000000002</v>
      </c>
      <c r="D324" s="9">
        <v>55.465000000000003</v>
      </c>
    </row>
    <row r="325" spans="1:4">
      <c r="A325" s="22">
        <v>322</v>
      </c>
      <c r="B325" s="9">
        <v>56.58</v>
      </c>
      <c r="C325" s="9">
        <v>56.11</v>
      </c>
      <c r="D325" s="9">
        <v>55.64</v>
      </c>
    </row>
    <row r="326" spans="1:4">
      <c r="A326" s="22">
        <v>323</v>
      </c>
      <c r="B326" s="9">
        <v>56.754999999999995</v>
      </c>
      <c r="C326" s="9">
        <v>56.284999999999997</v>
      </c>
      <c r="D326" s="9">
        <v>55.814999999999998</v>
      </c>
    </row>
    <row r="327" spans="1:4">
      <c r="A327" s="22">
        <v>324</v>
      </c>
      <c r="B327" s="9">
        <v>56.93</v>
      </c>
      <c r="C327" s="9">
        <v>56.46</v>
      </c>
      <c r="D327" s="9">
        <v>55.99</v>
      </c>
    </row>
    <row r="328" spans="1:4">
      <c r="A328" s="22">
        <v>325</v>
      </c>
      <c r="B328" s="9">
        <v>57.105000000000004</v>
      </c>
      <c r="C328" s="9">
        <v>56.635000000000005</v>
      </c>
      <c r="D328" s="9">
        <v>56.165000000000006</v>
      </c>
    </row>
    <row r="329" spans="1:4">
      <c r="A329" s="22">
        <v>326</v>
      </c>
      <c r="B329" s="9">
        <v>57.28</v>
      </c>
      <c r="C329" s="9">
        <v>56.81</v>
      </c>
      <c r="D329" s="9">
        <v>56.34</v>
      </c>
    </row>
    <row r="330" spans="1:4">
      <c r="A330" s="22">
        <v>327</v>
      </c>
      <c r="B330" s="9">
        <v>57.454999999999998</v>
      </c>
      <c r="C330" s="9">
        <v>56.984999999999999</v>
      </c>
      <c r="D330" s="9">
        <v>56.515000000000001</v>
      </c>
    </row>
    <row r="331" spans="1:4">
      <c r="A331" s="22">
        <v>328</v>
      </c>
      <c r="B331" s="9">
        <v>57.63</v>
      </c>
      <c r="C331" s="9">
        <v>57.16</v>
      </c>
      <c r="D331" s="9">
        <v>56.69</v>
      </c>
    </row>
    <row r="332" spans="1:4">
      <c r="A332" s="22">
        <v>329</v>
      </c>
      <c r="B332" s="9">
        <v>57.805</v>
      </c>
      <c r="C332" s="9">
        <v>57.334999999999994</v>
      </c>
      <c r="D332" s="9">
        <v>56.864999999999995</v>
      </c>
    </row>
    <row r="333" spans="1:4">
      <c r="A333" s="22">
        <v>330</v>
      </c>
      <c r="B333" s="9">
        <v>57.98</v>
      </c>
      <c r="C333" s="9">
        <v>57.51</v>
      </c>
      <c r="D333" s="9">
        <v>57.04</v>
      </c>
    </row>
    <row r="334" spans="1:4">
      <c r="A334" s="22">
        <v>331</v>
      </c>
      <c r="B334" s="9">
        <v>58.155000000000001</v>
      </c>
      <c r="C334" s="9">
        <v>57.685000000000002</v>
      </c>
      <c r="D334" s="9">
        <v>57.215000000000003</v>
      </c>
    </row>
    <row r="335" spans="1:4">
      <c r="A335" s="22">
        <v>332</v>
      </c>
      <c r="B335" s="9">
        <v>58.33</v>
      </c>
      <c r="C335" s="9">
        <v>57.86</v>
      </c>
      <c r="D335" s="9">
        <v>57.39</v>
      </c>
    </row>
    <row r="336" spans="1:4">
      <c r="A336" s="22">
        <v>333</v>
      </c>
      <c r="B336" s="9">
        <v>58.504999999999995</v>
      </c>
      <c r="C336" s="9">
        <v>58.034999999999997</v>
      </c>
      <c r="D336" s="9">
        <v>57.564999999999998</v>
      </c>
    </row>
    <row r="337" spans="1:4">
      <c r="A337" s="22">
        <v>334</v>
      </c>
      <c r="B337" s="9">
        <v>58.68</v>
      </c>
      <c r="C337" s="9">
        <v>58.21</v>
      </c>
      <c r="D337" s="9">
        <v>57.74</v>
      </c>
    </row>
    <row r="338" spans="1:4">
      <c r="A338" s="22">
        <v>335</v>
      </c>
      <c r="B338" s="9">
        <v>58.855000000000004</v>
      </c>
      <c r="C338" s="9">
        <v>58.385000000000005</v>
      </c>
      <c r="D338" s="9">
        <v>57.915000000000006</v>
      </c>
    </row>
    <row r="339" spans="1:4">
      <c r="A339" s="22">
        <v>336</v>
      </c>
      <c r="B339" s="9">
        <v>59.03</v>
      </c>
      <c r="C339" s="9">
        <v>58.56</v>
      </c>
      <c r="D339" s="9">
        <v>58.09</v>
      </c>
    </row>
    <row r="340" spans="1:4">
      <c r="A340" s="22">
        <v>337</v>
      </c>
      <c r="B340" s="9">
        <v>59.204999999999998</v>
      </c>
      <c r="C340" s="9">
        <v>58.734999999999999</v>
      </c>
      <c r="D340" s="9">
        <v>58.265000000000001</v>
      </c>
    </row>
    <row r="341" spans="1:4">
      <c r="A341" s="22">
        <v>338</v>
      </c>
      <c r="B341" s="9">
        <v>59.38</v>
      </c>
      <c r="C341" s="9">
        <v>58.91</v>
      </c>
      <c r="D341" s="9">
        <v>58.44</v>
      </c>
    </row>
    <row r="342" spans="1:4">
      <c r="A342" s="22">
        <v>339</v>
      </c>
      <c r="B342" s="9">
        <v>59.555</v>
      </c>
      <c r="C342" s="9">
        <v>59.084999999999994</v>
      </c>
      <c r="D342" s="9">
        <v>58.614999999999995</v>
      </c>
    </row>
    <row r="343" spans="1:4">
      <c r="A343" s="22">
        <v>340</v>
      </c>
      <c r="B343" s="9">
        <v>59.73</v>
      </c>
      <c r="C343" s="9">
        <v>59.26</v>
      </c>
      <c r="D343" s="9">
        <v>58.79</v>
      </c>
    </row>
    <row r="344" spans="1:4">
      <c r="A344" s="22">
        <v>341</v>
      </c>
      <c r="B344" s="9">
        <v>59.905000000000001</v>
      </c>
      <c r="C344" s="9">
        <v>59.435000000000002</v>
      </c>
      <c r="D344" s="9">
        <v>58.965000000000003</v>
      </c>
    </row>
    <row r="345" spans="1:4">
      <c r="A345" s="22">
        <v>342</v>
      </c>
      <c r="B345" s="9">
        <v>60.08</v>
      </c>
      <c r="C345" s="9">
        <v>59.61</v>
      </c>
      <c r="D345" s="9">
        <v>59.14</v>
      </c>
    </row>
    <row r="346" spans="1:4">
      <c r="A346" s="22">
        <v>343</v>
      </c>
      <c r="B346" s="9">
        <v>60.254999999999995</v>
      </c>
      <c r="C346" s="9">
        <v>59.784999999999997</v>
      </c>
      <c r="D346" s="9">
        <v>59.314999999999998</v>
      </c>
    </row>
    <row r="347" spans="1:4">
      <c r="A347" s="22">
        <v>344</v>
      </c>
      <c r="B347" s="9">
        <v>60.43</v>
      </c>
      <c r="C347" s="9">
        <v>59.96</v>
      </c>
      <c r="D347" s="9">
        <v>59.49</v>
      </c>
    </row>
    <row r="348" spans="1:4">
      <c r="A348" s="22">
        <v>345</v>
      </c>
      <c r="B348" s="9">
        <v>60.605000000000004</v>
      </c>
      <c r="C348" s="9">
        <v>60.135000000000005</v>
      </c>
      <c r="D348" s="9">
        <v>59.665000000000006</v>
      </c>
    </row>
    <row r="349" spans="1:4">
      <c r="A349" s="22">
        <v>346</v>
      </c>
      <c r="B349" s="9">
        <v>60.78</v>
      </c>
      <c r="C349" s="9">
        <v>60.31</v>
      </c>
      <c r="D349" s="9">
        <v>59.84</v>
      </c>
    </row>
    <row r="350" spans="1:4">
      <c r="A350" s="22">
        <v>347</v>
      </c>
      <c r="B350" s="9">
        <v>60.954999999999998</v>
      </c>
      <c r="C350" s="9">
        <v>60.484999999999999</v>
      </c>
      <c r="D350" s="9">
        <v>60.010000000000005</v>
      </c>
    </row>
    <row r="351" spans="1:4">
      <c r="A351" s="22">
        <v>348</v>
      </c>
      <c r="B351" s="9">
        <v>61.13</v>
      </c>
      <c r="C351" s="9">
        <v>60.66</v>
      </c>
      <c r="D351" s="9">
        <v>60.18</v>
      </c>
    </row>
    <row r="352" spans="1:4">
      <c r="A352" s="22">
        <v>349</v>
      </c>
      <c r="B352" s="9">
        <v>61.305</v>
      </c>
      <c r="C352" s="9">
        <v>60.83</v>
      </c>
      <c r="D352" s="9">
        <v>60.355000000000004</v>
      </c>
    </row>
    <row r="353" spans="1:4">
      <c r="A353" s="22">
        <v>350</v>
      </c>
      <c r="B353" s="9">
        <v>61.48</v>
      </c>
      <c r="C353" s="9">
        <v>61</v>
      </c>
      <c r="D353" s="9">
        <v>60.53</v>
      </c>
    </row>
    <row r="354" spans="1:4">
      <c r="A354" s="22">
        <v>351</v>
      </c>
      <c r="B354" s="9">
        <v>61.65</v>
      </c>
      <c r="C354" s="9">
        <v>61.174999999999997</v>
      </c>
      <c r="D354" s="9">
        <v>60.704999999999998</v>
      </c>
    </row>
    <row r="355" spans="1:4">
      <c r="A355" s="22">
        <v>352</v>
      </c>
      <c r="B355" s="9">
        <v>61.82</v>
      </c>
      <c r="C355" s="9">
        <v>61.35</v>
      </c>
      <c r="D355" s="9">
        <v>60.88</v>
      </c>
    </row>
    <row r="356" spans="1:4">
      <c r="A356" s="22">
        <v>353</v>
      </c>
      <c r="B356" s="9">
        <v>61.995000000000005</v>
      </c>
      <c r="C356" s="9">
        <v>61.525000000000006</v>
      </c>
      <c r="D356" s="9">
        <v>61.055</v>
      </c>
    </row>
    <row r="357" spans="1:4">
      <c r="A357" s="22">
        <v>354</v>
      </c>
      <c r="B357" s="9">
        <v>62.17</v>
      </c>
      <c r="C357" s="9">
        <v>61.7</v>
      </c>
      <c r="D357" s="9">
        <v>61.23</v>
      </c>
    </row>
    <row r="358" spans="1:4">
      <c r="A358" s="22">
        <v>355</v>
      </c>
      <c r="B358" s="9">
        <v>62.344999999999999</v>
      </c>
      <c r="C358" s="9">
        <v>61.875</v>
      </c>
      <c r="D358" s="9">
        <v>61.405000000000001</v>
      </c>
    </row>
    <row r="359" spans="1:4">
      <c r="A359" s="22">
        <v>356</v>
      </c>
      <c r="B359" s="9">
        <v>62.52</v>
      </c>
      <c r="C359" s="9">
        <v>62.05</v>
      </c>
      <c r="D359" s="9">
        <v>61.58</v>
      </c>
    </row>
    <row r="360" spans="1:4">
      <c r="A360" s="22">
        <v>357</v>
      </c>
      <c r="B360" s="9">
        <v>62.695</v>
      </c>
      <c r="C360" s="9">
        <v>62.224999999999994</v>
      </c>
      <c r="D360" s="9">
        <v>61.754999999999995</v>
      </c>
    </row>
    <row r="361" spans="1:4">
      <c r="A361" s="22">
        <v>358</v>
      </c>
      <c r="B361" s="9">
        <v>62.87</v>
      </c>
      <c r="C361" s="9">
        <v>62.4</v>
      </c>
      <c r="D361" s="9">
        <v>61.93</v>
      </c>
    </row>
    <row r="362" spans="1:4">
      <c r="A362" s="22">
        <v>359</v>
      </c>
      <c r="B362" s="9">
        <v>63.045000000000002</v>
      </c>
      <c r="C362" s="9">
        <v>62.575000000000003</v>
      </c>
      <c r="D362" s="9">
        <v>62.105000000000004</v>
      </c>
    </row>
    <row r="363" spans="1:4">
      <c r="A363" s="22">
        <v>360</v>
      </c>
      <c r="B363" s="9">
        <v>63.22</v>
      </c>
      <c r="C363" s="9">
        <v>62.75</v>
      </c>
      <c r="D363" s="9">
        <v>62.28</v>
      </c>
    </row>
    <row r="364" spans="1:4">
      <c r="A364" s="22">
        <v>361</v>
      </c>
      <c r="B364" s="9">
        <v>63.394999999999996</v>
      </c>
      <c r="C364" s="9">
        <v>62.924999999999997</v>
      </c>
      <c r="D364" s="9">
        <v>62.454999999999998</v>
      </c>
    </row>
    <row r="365" spans="1:4">
      <c r="A365" s="22">
        <v>362</v>
      </c>
      <c r="B365" s="9">
        <v>63.57</v>
      </c>
      <c r="C365" s="9">
        <v>63.1</v>
      </c>
      <c r="D365" s="9">
        <v>62.63</v>
      </c>
    </row>
    <row r="366" spans="1:4">
      <c r="A366" s="22">
        <v>363</v>
      </c>
      <c r="B366" s="9">
        <v>63.745000000000005</v>
      </c>
      <c r="C366" s="9">
        <v>63.275000000000006</v>
      </c>
      <c r="D366" s="9">
        <v>62.805</v>
      </c>
    </row>
    <row r="367" spans="1:4">
      <c r="A367" s="22">
        <v>364</v>
      </c>
      <c r="B367" s="9">
        <v>63.92</v>
      </c>
      <c r="C367" s="9">
        <v>63.45</v>
      </c>
      <c r="D367" s="9">
        <v>62.98</v>
      </c>
    </row>
    <row r="368" spans="1:4">
      <c r="A368" s="22">
        <v>365</v>
      </c>
      <c r="B368" s="9">
        <v>64.094999999999999</v>
      </c>
      <c r="C368" s="9">
        <v>63.625</v>
      </c>
      <c r="D368" s="9">
        <v>63.155000000000001</v>
      </c>
    </row>
    <row r="369" spans="1:4">
      <c r="A369" s="22">
        <v>366</v>
      </c>
      <c r="B369" s="9">
        <v>64.27</v>
      </c>
      <c r="C369" s="9">
        <v>63.8</v>
      </c>
      <c r="D369" s="9">
        <v>63.33</v>
      </c>
    </row>
    <row r="370" spans="1:4">
      <c r="A370" s="22">
        <v>367</v>
      </c>
      <c r="B370" s="9">
        <v>64.444999999999993</v>
      </c>
      <c r="C370" s="9">
        <v>63.975000000000001</v>
      </c>
      <c r="D370" s="9">
        <v>63.504999999999995</v>
      </c>
    </row>
    <row r="371" spans="1:4">
      <c r="A371" s="22">
        <v>368</v>
      </c>
      <c r="B371" s="9">
        <v>64.62</v>
      </c>
      <c r="C371" s="9">
        <v>64.150000000000006</v>
      </c>
      <c r="D371" s="9">
        <v>63.68</v>
      </c>
    </row>
    <row r="372" spans="1:4">
      <c r="A372" s="22">
        <v>369</v>
      </c>
      <c r="B372" s="9">
        <v>64.795000000000002</v>
      </c>
      <c r="C372" s="9">
        <v>64.325000000000003</v>
      </c>
      <c r="D372" s="9">
        <v>63.855000000000004</v>
      </c>
    </row>
    <row r="373" spans="1:4">
      <c r="A373" s="22">
        <v>370</v>
      </c>
      <c r="B373" s="9">
        <v>64.97</v>
      </c>
      <c r="C373" s="9">
        <v>64.5</v>
      </c>
      <c r="D373" s="9">
        <v>64.03</v>
      </c>
    </row>
    <row r="374" spans="1:4">
      <c r="A374" s="22">
        <v>371</v>
      </c>
      <c r="B374" s="9">
        <v>65.144999999999996</v>
      </c>
      <c r="C374" s="9">
        <v>64.674999999999997</v>
      </c>
      <c r="D374" s="9">
        <v>64.204999999999998</v>
      </c>
    </row>
    <row r="375" spans="1:4">
      <c r="A375" s="22">
        <v>372</v>
      </c>
      <c r="B375" s="9">
        <v>65.319999999999993</v>
      </c>
      <c r="C375" s="9">
        <v>64.849999999999994</v>
      </c>
      <c r="D375" s="9">
        <v>64.38</v>
      </c>
    </row>
    <row r="376" spans="1:4">
      <c r="A376" s="22">
        <v>373</v>
      </c>
      <c r="B376" s="9">
        <v>65.495000000000005</v>
      </c>
      <c r="C376" s="9">
        <v>65.025000000000006</v>
      </c>
      <c r="D376" s="9">
        <v>64.555000000000007</v>
      </c>
    </row>
    <row r="377" spans="1:4">
      <c r="A377" s="22">
        <v>374</v>
      </c>
      <c r="B377" s="9">
        <v>65.67</v>
      </c>
      <c r="C377" s="9">
        <v>65.2</v>
      </c>
      <c r="D377" s="9">
        <v>64.73</v>
      </c>
    </row>
    <row r="378" spans="1:4">
      <c r="A378" s="22">
        <v>375</v>
      </c>
      <c r="B378" s="9">
        <v>65.844999999999999</v>
      </c>
      <c r="C378" s="9">
        <v>65.375</v>
      </c>
      <c r="D378" s="9">
        <v>64.905000000000001</v>
      </c>
    </row>
    <row r="379" spans="1:4">
      <c r="A379" s="22">
        <v>376</v>
      </c>
      <c r="B379" s="9">
        <v>66.02</v>
      </c>
      <c r="C379" s="9">
        <v>65.55</v>
      </c>
      <c r="D379" s="9">
        <v>65.08</v>
      </c>
    </row>
    <row r="380" spans="1:4">
      <c r="A380" s="22">
        <v>377</v>
      </c>
      <c r="B380" s="9">
        <v>66.194999999999993</v>
      </c>
      <c r="C380" s="9">
        <v>65.724999999999994</v>
      </c>
      <c r="D380" s="9">
        <v>65.254999999999995</v>
      </c>
    </row>
    <row r="381" spans="1:4">
      <c r="A381" s="22">
        <v>378</v>
      </c>
      <c r="B381" s="9">
        <v>66.37</v>
      </c>
      <c r="C381" s="9">
        <v>65.900000000000006</v>
      </c>
      <c r="D381" s="9">
        <v>65.430000000000007</v>
      </c>
    </row>
    <row r="382" spans="1:4">
      <c r="A382" s="22">
        <v>379</v>
      </c>
      <c r="B382" s="9">
        <v>66.545000000000002</v>
      </c>
      <c r="C382" s="9">
        <v>66.075000000000003</v>
      </c>
      <c r="D382" s="9">
        <v>65.605000000000004</v>
      </c>
    </row>
    <row r="383" spans="1:4">
      <c r="A383" s="22">
        <v>380</v>
      </c>
      <c r="B383" s="9">
        <v>66.72</v>
      </c>
      <c r="C383" s="9">
        <v>66.25</v>
      </c>
      <c r="D383" s="9">
        <v>65.78</v>
      </c>
    </row>
    <row r="384" spans="1:4">
      <c r="A384" s="22">
        <v>381</v>
      </c>
      <c r="B384" s="9">
        <v>66.894999999999996</v>
      </c>
      <c r="C384" s="9">
        <v>66.424999999999997</v>
      </c>
      <c r="D384" s="9">
        <v>65.954999999999998</v>
      </c>
    </row>
    <row r="385" spans="1:4">
      <c r="A385" s="22">
        <v>382</v>
      </c>
      <c r="B385" s="9">
        <v>67.069999999999993</v>
      </c>
      <c r="C385" s="9">
        <v>66.599999999999994</v>
      </c>
      <c r="D385" s="9">
        <v>66.13</v>
      </c>
    </row>
    <row r="386" spans="1:4">
      <c r="A386" s="22">
        <v>383</v>
      </c>
      <c r="B386" s="9">
        <v>67.245000000000005</v>
      </c>
      <c r="C386" s="9">
        <v>66.775000000000006</v>
      </c>
      <c r="D386" s="9">
        <v>66.305000000000007</v>
      </c>
    </row>
    <row r="387" spans="1:4">
      <c r="A387" s="22">
        <v>384</v>
      </c>
      <c r="B387" s="9">
        <v>67.42</v>
      </c>
      <c r="C387" s="9">
        <v>66.95</v>
      </c>
      <c r="D387" s="9">
        <v>66.48</v>
      </c>
    </row>
    <row r="388" spans="1:4">
      <c r="A388" s="22">
        <v>385</v>
      </c>
      <c r="B388" s="9">
        <v>67.594999999999999</v>
      </c>
      <c r="C388" s="9">
        <v>67.125</v>
      </c>
      <c r="D388" s="9">
        <v>66.650000000000006</v>
      </c>
    </row>
    <row r="389" spans="1:4">
      <c r="A389" s="22">
        <v>386</v>
      </c>
      <c r="B389" s="9">
        <v>67.77</v>
      </c>
      <c r="C389" s="9">
        <v>67.3</v>
      </c>
      <c r="D389" s="9">
        <v>66.819999999999993</v>
      </c>
    </row>
    <row r="390" spans="1:4">
      <c r="A390" s="22">
        <v>387</v>
      </c>
      <c r="B390" s="9">
        <v>67.944999999999993</v>
      </c>
      <c r="C390" s="9">
        <v>67.47</v>
      </c>
      <c r="D390" s="9">
        <v>66.995000000000005</v>
      </c>
    </row>
    <row r="391" spans="1:4">
      <c r="A391" s="22">
        <v>388</v>
      </c>
      <c r="B391" s="9">
        <v>68.12</v>
      </c>
      <c r="C391" s="9">
        <v>67.64</v>
      </c>
      <c r="D391" s="9">
        <v>67.17</v>
      </c>
    </row>
    <row r="392" spans="1:4">
      <c r="A392" s="22">
        <v>389</v>
      </c>
      <c r="B392" s="9">
        <v>68.295000000000002</v>
      </c>
      <c r="C392" s="9">
        <v>67.814999999999998</v>
      </c>
      <c r="D392" s="9">
        <v>67.344999999999999</v>
      </c>
    </row>
    <row r="393" spans="1:4">
      <c r="A393" s="22">
        <v>390</v>
      </c>
      <c r="B393" s="9">
        <v>68.47</v>
      </c>
      <c r="C393" s="9">
        <v>67.989999999999995</v>
      </c>
      <c r="D393" s="9">
        <v>67.52</v>
      </c>
    </row>
    <row r="394" spans="1:4">
      <c r="A394" s="22">
        <v>391</v>
      </c>
      <c r="B394" s="9">
        <v>68.64</v>
      </c>
      <c r="C394" s="9">
        <v>68.164999999999992</v>
      </c>
      <c r="D394" s="9">
        <v>67.694999999999993</v>
      </c>
    </row>
    <row r="395" spans="1:4">
      <c r="A395" s="22">
        <v>392</v>
      </c>
      <c r="B395" s="9">
        <v>68.81</v>
      </c>
      <c r="C395" s="9">
        <v>68.34</v>
      </c>
      <c r="D395" s="9">
        <v>67.87</v>
      </c>
    </row>
    <row r="396" spans="1:4">
      <c r="A396" s="22">
        <v>393</v>
      </c>
      <c r="B396" s="9">
        <v>68.984999999999999</v>
      </c>
      <c r="C396" s="9">
        <v>68.515000000000001</v>
      </c>
      <c r="D396" s="9">
        <v>68.045000000000002</v>
      </c>
    </row>
    <row r="397" spans="1:4">
      <c r="A397" s="22">
        <v>394</v>
      </c>
      <c r="B397" s="9">
        <v>69.16</v>
      </c>
      <c r="C397" s="9">
        <v>68.69</v>
      </c>
      <c r="D397" s="9">
        <v>68.22</v>
      </c>
    </row>
    <row r="398" spans="1:4">
      <c r="A398" s="22">
        <v>395</v>
      </c>
      <c r="B398" s="9">
        <v>69.335000000000008</v>
      </c>
      <c r="C398" s="9">
        <v>68.865000000000009</v>
      </c>
      <c r="D398" s="9">
        <v>68.394999999999996</v>
      </c>
    </row>
    <row r="399" spans="1:4">
      <c r="A399" s="22">
        <v>396</v>
      </c>
      <c r="B399" s="9">
        <v>69.510000000000005</v>
      </c>
      <c r="C399" s="9">
        <v>69.040000000000006</v>
      </c>
      <c r="D399" s="9">
        <v>68.569999999999993</v>
      </c>
    </row>
    <row r="400" spans="1:4">
      <c r="A400" s="22">
        <v>397</v>
      </c>
      <c r="B400" s="9">
        <v>69.685000000000002</v>
      </c>
      <c r="C400" s="9">
        <v>69.215000000000003</v>
      </c>
      <c r="D400" s="9">
        <v>68.745000000000005</v>
      </c>
    </row>
    <row r="401" spans="1:4">
      <c r="A401" s="22">
        <v>398</v>
      </c>
      <c r="B401" s="9">
        <v>69.86</v>
      </c>
      <c r="C401" s="9">
        <v>69.39</v>
      </c>
      <c r="D401" s="9">
        <v>68.92</v>
      </c>
    </row>
    <row r="402" spans="1:4">
      <c r="A402" s="22">
        <v>399</v>
      </c>
      <c r="B402" s="9">
        <v>70.034999999999997</v>
      </c>
      <c r="C402" s="9">
        <v>69.564999999999998</v>
      </c>
      <c r="D402" s="9">
        <v>69.094999999999999</v>
      </c>
    </row>
    <row r="403" spans="1:4">
      <c r="A403" s="22">
        <v>400</v>
      </c>
      <c r="B403" s="9">
        <v>70.209999999999994</v>
      </c>
      <c r="C403" s="9">
        <v>69.739999999999995</v>
      </c>
      <c r="D403" s="9">
        <v>69.27</v>
      </c>
    </row>
    <row r="404" spans="1:4">
      <c r="A404" s="22">
        <v>401</v>
      </c>
      <c r="B404" s="9">
        <v>70.384999999999991</v>
      </c>
      <c r="C404" s="9">
        <v>69.914999999999992</v>
      </c>
      <c r="D404" s="9">
        <v>69.444999999999993</v>
      </c>
    </row>
    <row r="405" spans="1:4">
      <c r="A405" s="22">
        <v>402</v>
      </c>
      <c r="B405" s="9">
        <v>70.56</v>
      </c>
      <c r="C405" s="9">
        <v>70.09</v>
      </c>
      <c r="D405" s="9">
        <v>69.62</v>
      </c>
    </row>
    <row r="406" spans="1:4">
      <c r="A406" s="22">
        <v>403</v>
      </c>
      <c r="B406" s="9">
        <v>70.734999999999999</v>
      </c>
      <c r="C406" s="9">
        <v>70.265000000000001</v>
      </c>
      <c r="D406" s="9">
        <v>69.795000000000002</v>
      </c>
    </row>
    <row r="407" spans="1:4">
      <c r="A407" s="22">
        <v>404</v>
      </c>
      <c r="B407" s="9">
        <v>70.91</v>
      </c>
      <c r="C407" s="9">
        <v>70.44</v>
      </c>
      <c r="D407" s="9">
        <v>69.97</v>
      </c>
    </row>
    <row r="408" spans="1:4">
      <c r="A408" s="22">
        <v>405</v>
      </c>
      <c r="B408" s="9">
        <v>71.085000000000008</v>
      </c>
      <c r="C408" s="9">
        <v>70.615000000000009</v>
      </c>
      <c r="D408" s="9">
        <v>70.144999999999996</v>
      </c>
    </row>
    <row r="409" spans="1:4">
      <c r="A409" s="22">
        <v>406</v>
      </c>
      <c r="B409" s="9">
        <v>71.260000000000005</v>
      </c>
      <c r="C409" s="9">
        <v>70.790000000000006</v>
      </c>
      <c r="D409" s="9">
        <v>70.319999999999993</v>
      </c>
    </row>
    <row r="410" spans="1:4">
      <c r="A410" s="22">
        <v>407</v>
      </c>
      <c r="B410" s="9">
        <v>71.435000000000002</v>
      </c>
      <c r="C410" s="9">
        <v>70.965000000000003</v>
      </c>
      <c r="D410" s="9">
        <v>70.495000000000005</v>
      </c>
    </row>
    <row r="411" spans="1:4">
      <c r="A411" s="22">
        <v>408</v>
      </c>
      <c r="B411" s="9">
        <v>71.61</v>
      </c>
      <c r="C411" s="9">
        <v>71.14</v>
      </c>
      <c r="D411" s="9">
        <v>70.67</v>
      </c>
    </row>
    <row r="412" spans="1:4">
      <c r="A412" s="22">
        <v>409</v>
      </c>
      <c r="B412" s="9">
        <v>71.784999999999997</v>
      </c>
      <c r="C412" s="9">
        <v>71.33</v>
      </c>
      <c r="D412" s="9">
        <v>70.844999999999999</v>
      </c>
    </row>
    <row r="413" spans="1:4">
      <c r="A413" s="22">
        <v>410</v>
      </c>
      <c r="B413" s="9">
        <v>71.959999999999994</v>
      </c>
      <c r="C413" s="9">
        <v>71.52</v>
      </c>
      <c r="D413" s="9">
        <v>71.02</v>
      </c>
    </row>
    <row r="414" spans="1:4">
      <c r="A414" s="22">
        <v>411</v>
      </c>
      <c r="B414" s="9">
        <v>72.134999999999991</v>
      </c>
      <c r="C414" s="9">
        <v>71.715000000000003</v>
      </c>
      <c r="D414" s="9">
        <v>71.194999999999993</v>
      </c>
    </row>
    <row r="415" spans="1:4">
      <c r="A415" s="22">
        <v>412</v>
      </c>
      <c r="B415" s="9">
        <v>72.31</v>
      </c>
      <c r="C415" s="9">
        <v>71.91</v>
      </c>
      <c r="D415" s="9">
        <v>71.37</v>
      </c>
    </row>
    <row r="416" spans="1:4">
      <c r="A416" s="22">
        <v>413</v>
      </c>
      <c r="B416" s="9">
        <v>72.484999999999999</v>
      </c>
      <c r="C416" s="9">
        <v>72.094999999999999</v>
      </c>
      <c r="D416" s="9">
        <v>71.545000000000002</v>
      </c>
    </row>
    <row r="417" spans="1:4">
      <c r="A417" s="22">
        <v>414</v>
      </c>
      <c r="B417" s="9">
        <v>72.66</v>
      </c>
      <c r="C417" s="9">
        <v>72.28</v>
      </c>
      <c r="D417" s="9">
        <v>71.72</v>
      </c>
    </row>
    <row r="418" spans="1:4">
      <c r="A418" s="22">
        <v>415</v>
      </c>
      <c r="B418" s="9">
        <v>72.835000000000008</v>
      </c>
      <c r="C418" s="9">
        <v>72.465000000000003</v>
      </c>
      <c r="D418" s="9">
        <v>71.894999999999996</v>
      </c>
    </row>
    <row r="419" spans="1:4">
      <c r="A419" s="22">
        <v>416</v>
      </c>
      <c r="B419" s="9">
        <v>73.010000000000005</v>
      </c>
      <c r="C419" s="9">
        <v>72.650000000000006</v>
      </c>
      <c r="D419" s="9">
        <v>72.069999999999993</v>
      </c>
    </row>
    <row r="420" spans="1:4">
      <c r="A420" s="22">
        <v>417</v>
      </c>
      <c r="B420" s="9">
        <v>73.185000000000002</v>
      </c>
      <c r="C420" s="9">
        <v>72.830000000000013</v>
      </c>
      <c r="D420" s="9">
        <v>72.245000000000005</v>
      </c>
    </row>
    <row r="421" spans="1:4">
      <c r="A421" s="22">
        <v>418</v>
      </c>
      <c r="B421" s="9">
        <v>73.36</v>
      </c>
      <c r="C421" s="9">
        <v>73.010000000000005</v>
      </c>
      <c r="D421" s="9">
        <v>72.42</v>
      </c>
    </row>
    <row r="422" spans="1:4">
      <c r="A422" s="22">
        <v>419</v>
      </c>
      <c r="B422" s="9">
        <v>73.534999999999997</v>
      </c>
      <c r="C422" s="9">
        <v>73.185000000000002</v>
      </c>
      <c r="D422" s="9">
        <v>72.594999999999999</v>
      </c>
    </row>
    <row r="423" spans="1:4">
      <c r="A423" s="22">
        <v>420</v>
      </c>
      <c r="B423" s="9">
        <v>73.709999999999994</v>
      </c>
      <c r="C423" s="9">
        <v>73.36</v>
      </c>
      <c r="D423" s="9">
        <v>72.77</v>
      </c>
    </row>
    <row r="424" spans="1:4">
      <c r="A424" s="22">
        <v>421</v>
      </c>
      <c r="B424" s="9">
        <v>73.884999999999991</v>
      </c>
      <c r="C424" s="9">
        <v>73.53</v>
      </c>
      <c r="D424" s="9">
        <v>72.97999999999999</v>
      </c>
    </row>
    <row r="425" spans="1:4">
      <c r="A425" s="22">
        <v>422</v>
      </c>
      <c r="B425" s="9">
        <v>74.06</v>
      </c>
      <c r="C425" s="9">
        <v>73.7</v>
      </c>
      <c r="D425" s="9">
        <v>73.19</v>
      </c>
    </row>
    <row r="426" spans="1:4">
      <c r="A426" s="22">
        <v>423</v>
      </c>
      <c r="B426" s="9">
        <v>74.234999999999999</v>
      </c>
      <c r="C426" s="9">
        <v>73.87</v>
      </c>
      <c r="D426" s="9">
        <v>73.400000000000006</v>
      </c>
    </row>
    <row r="427" spans="1:4">
      <c r="A427" s="22">
        <v>424</v>
      </c>
      <c r="B427" s="9">
        <v>74.41</v>
      </c>
      <c r="C427" s="9">
        <v>74.040000000000006</v>
      </c>
      <c r="D427" s="9">
        <v>73.61</v>
      </c>
    </row>
    <row r="428" spans="1:4">
      <c r="A428" s="22">
        <v>425</v>
      </c>
      <c r="B428" s="9">
        <v>74.585000000000008</v>
      </c>
      <c r="C428" s="9">
        <v>74.205000000000013</v>
      </c>
      <c r="D428" s="9">
        <v>73.81</v>
      </c>
    </row>
    <row r="429" spans="1:4">
      <c r="A429" s="22">
        <v>426</v>
      </c>
      <c r="B429" s="9">
        <v>74.760000000000005</v>
      </c>
      <c r="C429" s="9">
        <v>74.37</v>
      </c>
      <c r="D429" s="9">
        <v>74.010000000000005</v>
      </c>
    </row>
    <row r="430" spans="1:4">
      <c r="A430" s="22">
        <v>427</v>
      </c>
      <c r="B430" s="9">
        <v>74.935000000000002</v>
      </c>
      <c r="C430" s="9">
        <v>74.53</v>
      </c>
      <c r="D430" s="9">
        <v>74.2</v>
      </c>
    </row>
    <row r="431" spans="1:4">
      <c r="A431" s="22">
        <v>428</v>
      </c>
      <c r="B431" s="9">
        <v>75.11</v>
      </c>
      <c r="C431" s="9">
        <v>74.69</v>
      </c>
      <c r="D431" s="9">
        <v>74.39</v>
      </c>
    </row>
    <row r="432" spans="1:4">
      <c r="A432" s="22">
        <v>429</v>
      </c>
      <c r="B432" s="9">
        <v>75.28</v>
      </c>
      <c r="C432" s="9">
        <v>74.844999999999999</v>
      </c>
      <c r="D432" s="9">
        <v>74.569999999999993</v>
      </c>
    </row>
    <row r="433" spans="1:4">
      <c r="A433" s="22">
        <v>430</v>
      </c>
      <c r="B433" s="9">
        <v>75.45</v>
      </c>
      <c r="C433" s="9">
        <v>75</v>
      </c>
      <c r="D433" s="9">
        <v>74.75</v>
      </c>
    </row>
    <row r="434" spans="1:4">
      <c r="A434" s="22">
        <v>431</v>
      </c>
      <c r="B434" s="9">
        <v>75.625</v>
      </c>
      <c r="C434" s="9">
        <v>75.155000000000001</v>
      </c>
      <c r="D434" s="9">
        <v>74.924999999999997</v>
      </c>
    </row>
    <row r="435" spans="1:4">
      <c r="A435" s="22">
        <v>432</v>
      </c>
      <c r="B435" s="9">
        <v>75.8</v>
      </c>
      <c r="C435" s="9">
        <v>75.31</v>
      </c>
      <c r="D435" s="9">
        <v>75.099999999999994</v>
      </c>
    </row>
    <row r="436" spans="1:4">
      <c r="A436" s="22">
        <v>433</v>
      </c>
      <c r="B436" s="9">
        <v>75.974999999999994</v>
      </c>
      <c r="C436" s="9">
        <v>75.460000000000008</v>
      </c>
      <c r="D436" s="9">
        <v>75.259999999999991</v>
      </c>
    </row>
    <row r="437" spans="1:4">
      <c r="A437" s="22">
        <v>434</v>
      </c>
      <c r="B437" s="9">
        <v>76.150000000000006</v>
      </c>
      <c r="C437" s="9">
        <v>75.61</v>
      </c>
      <c r="D437" s="9">
        <v>75.42</v>
      </c>
    </row>
    <row r="438" spans="1:4">
      <c r="A438" s="22">
        <v>435</v>
      </c>
      <c r="B438" s="9">
        <v>76.325000000000003</v>
      </c>
      <c r="C438" s="9">
        <v>75.754999999999995</v>
      </c>
      <c r="D438" s="9">
        <v>75.575000000000003</v>
      </c>
    </row>
    <row r="439" spans="1:4">
      <c r="A439" s="22">
        <v>436</v>
      </c>
      <c r="B439" s="9">
        <v>76.5</v>
      </c>
      <c r="C439" s="9">
        <v>75.900000000000006</v>
      </c>
      <c r="D439" s="9">
        <v>75.73</v>
      </c>
    </row>
    <row r="440" spans="1:4">
      <c r="A440" s="22">
        <v>437</v>
      </c>
      <c r="B440" s="9">
        <v>76.674999999999997</v>
      </c>
      <c r="C440" s="9">
        <v>76.040000000000006</v>
      </c>
      <c r="D440" s="9">
        <v>75.875</v>
      </c>
    </row>
    <row r="441" spans="1:4">
      <c r="A441" s="22">
        <v>438</v>
      </c>
      <c r="B441" s="9">
        <v>76.849999999999994</v>
      </c>
      <c r="C441" s="9">
        <v>76.180000000000007</v>
      </c>
      <c r="D441" s="9">
        <v>76.02</v>
      </c>
    </row>
    <row r="442" spans="1:4">
      <c r="A442" s="22">
        <v>439</v>
      </c>
      <c r="B442" s="9">
        <v>77.025000000000006</v>
      </c>
      <c r="C442" s="9">
        <v>76.319999999999993</v>
      </c>
      <c r="D442" s="9">
        <v>76.16</v>
      </c>
    </row>
    <row r="443" spans="1:4">
      <c r="A443" s="22">
        <v>440</v>
      </c>
      <c r="B443" s="9">
        <v>77.2</v>
      </c>
      <c r="C443" s="9">
        <v>76.459999999999994</v>
      </c>
      <c r="D443" s="9">
        <v>76.3</v>
      </c>
    </row>
    <row r="444" spans="1:4">
      <c r="A444" s="22">
        <v>441</v>
      </c>
      <c r="B444" s="9">
        <v>77.375</v>
      </c>
      <c r="C444" s="9">
        <v>76.59</v>
      </c>
      <c r="D444" s="9">
        <v>76.424999999999997</v>
      </c>
    </row>
    <row r="445" spans="1:4">
      <c r="A445" s="22">
        <v>442</v>
      </c>
      <c r="B445" s="9">
        <v>77.55</v>
      </c>
      <c r="C445" s="9">
        <v>76.72</v>
      </c>
      <c r="D445" s="9">
        <v>76.55</v>
      </c>
    </row>
    <row r="446" spans="1:4">
      <c r="A446" s="22">
        <v>443</v>
      </c>
      <c r="B446" s="9">
        <v>77.724999999999994</v>
      </c>
      <c r="C446" s="9">
        <v>76.849999999999994</v>
      </c>
      <c r="D446" s="9">
        <v>76.67</v>
      </c>
    </row>
    <row r="447" spans="1:4">
      <c r="A447" s="22">
        <v>444</v>
      </c>
      <c r="B447" s="9">
        <v>77.900000000000006</v>
      </c>
      <c r="C447" s="9">
        <v>76.98</v>
      </c>
      <c r="D447" s="9">
        <v>76.790000000000006</v>
      </c>
    </row>
    <row r="448" spans="1:4">
      <c r="A448" s="22">
        <v>445</v>
      </c>
      <c r="B448" s="9">
        <v>78.004999999999995</v>
      </c>
      <c r="C448" s="9">
        <v>77.105000000000004</v>
      </c>
      <c r="D448" s="9">
        <v>76.900000000000006</v>
      </c>
    </row>
    <row r="449" spans="1:4">
      <c r="A449" s="22">
        <v>446</v>
      </c>
      <c r="B449" s="9">
        <v>78.11</v>
      </c>
      <c r="C449" s="9">
        <v>77.23</v>
      </c>
      <c r="D449" s="9">
        <v>77.010000000000005</v>
      </c>
    </row>
    <row r="450" spans="1:4">
      <c r="A450" s="22">
        <v>447</v>
      </c>
      <c r="B450" s="9">
        <v>78.11</v>
      </c>
      <c r="C450" s="9">
        <v>77.355000000000004</v>
      </c>
      <c r="D450" s="9">
        <v>77.11</v>
      </c>
    </row>
    <row r="451" spans="1:4">
      <c r="A451" s="22">
        <v>448</v>
      </c>
      <c r="B451" s="9">
        <v>0</v>
      </c>
      <c r="C451" s="9">
        <v>77.48</v>
      </c>
      <c r="D451" s="9">
        <v>77.209999999999994</v>
      </c>
    </row>
    <row r="452" spans="1:4">
      <c r="A452" s="22">
        <v>449</v>
      </c>
      <c r="B452" s="9">
        <v>0</v>
      </c>
      <c r="C452" s="9">
        <v>77.594999999999999</v>
      </c>
      <c r="D452" s="9">
        <v>77.3</v>
      </c>
    </row>
    <row r="453" spans="1:4">
      <c r="A453" s="22">
        <v>450</v>
      </c>
      <c r="B453" s="9">
        <v>0</v>
      </c>
      <c r="C453" s="9">
        <v>77.709999999999994</v>
      </c>
      <c r="D453" s="9">
        <v>77.39</v>
      </c>
    </row>
    <row r="454" spans="1:4">
      <c r="A454" s="22">
        <v>451</v>
      </c>
      <c r="B454" s="9">
        <v>0</v>
      </c>
      <c r="C454" s="9">
        <v>77.824999999999989</v>
      </c>
      <c r="D454" s="9">
        <v>77.474999999999994</v>
      </c>
    </row>
    <row r="455" spans="1:4">
      <c r="A455" s="22">
        <v>452</v>
      </c>
      <c r="B455" s="9">
        <v>0</v>
      </c>
      <c r="C455" s="9">
        <v>77.94</v>
      </c>
      <c r="D455" s="9">
        <v>77.56</v>
      </c>
    </row>
    <row r="456" spans="1:4">
      <c r="A456" s="22">
        <v>453</v>
      </c>
      <c r="B456" s="9">
        <v>0</v>
      </c>
      <c r="C456" s="9">
        <v>78.034999999999997</v>
      </c>
      <c r="D456" s="9">
        <v>77.634999999999991</v>
      </c>
    </row>
    <row r="457" spans="1:4">
      <c r="A457" s="22">
        <v>454</v>
      </c>
      <c r="B457" s="9">
        <v>0</v>
      </c>
      <c r="C457" s="9">
        <v>78.13</v>
      </c>
      <c r="D457" s="9">
        <v>77.709999999999994</v>
      </c>
    </row>
    <row r="458" spans="1:4">
      <c r="A458" s="22">
        <v>455</v>
      </c>
      <c r="B458" s="9">
        <v>0</v>
      </c>
      <c r="C458" s="9">
        <v>78.13</v>
      </c>
      <c r="D458" s="9">
        <v>77.775000000000006</v>
      </c>
    </row>
    <row r="459" spans="1:4">
      <c r="A459" s="22">
        <v>456</v>
      </c>
      <c r="B459" s="9">
        <v>0</v>
      </c>
      <c r="C459" s="9">
        <v>0</v>
      </c>
      <c r="D459" s="9">
        <v>77.84</v>
      </c>
    </row>
    <row r="460" spans="1:4">
      <c r="A460" s="22">
        <v>457</v>
      </c>
      <c r="B460" s="9">
        <v>0</v>
      </c>
      <c r="C460" s="9">
        <v>0</v>
      </c>
      <c r="D460" s="9">
        <v>77.89500000000001</v>
      </c>
    </row>
    <row r="461" spans="1:4">
      <c r="A461" s="22">
        <v>458</v>
      </c>
      <c r="B461" s="9">
        <v>0</v>
      </c>
      <c r="C461" s="9">
        <v>0</v>
      </c>
      <c r="D461" s="9">
        <v>77.95</v>
      </c>
    </row>
    <row r="462" spans="1:4">
      <c r="A462" s="22">
        <v>459</v>
      </c>
      <c r="B462" s="9">
        <v>0</v>
      </c>
      <c r="C462" s="9">
        <v>0</v>
      </c>
      <c r="D462" s="9">
        <v>78</v>
      </c>
    </row>
    <row r="463" spans="1:4">
      <c r="A463" s="22">
        <v>460</v>
      </c>
      <c r="B463" s="9">
        <v>0</v>
      </c>
      <c r="C463" s="9">
        <v>0</v>
      </c>
      <c r="D463" s="9">
        <v>78.05</v>
      </c>
    </row>
    <row r="464" spans="1:4">
      <c r="A464" s="22">
        <v>461</v>
      </c>
      <c r="B464" s="9">
        <v>0</v>
      </c>
      <c r="C464" s="9">
        <v>0</v>
      </c>
      <c r="D464" s="9">
        <v>78.085000000000008</v>
      </c>
    </row>
    <row r="465" spans="1:4" ht="13.5" thickBot="1">
      <c r="A465" s="102">
        <v>462.00000000009999</v>
      </c>
      <c r="B465" s="9">
        <v>0</v>
      </c>
      <c r="C465" s="9">
        <v>0</v>
      </c>
      <c r="D465" s="9">
        <v>78.12</v>
      </c>
    </row>
    <row r="466" spans="1:4" ht="13.5" thickTop="1">
      <c r="A466" s="20">
        <v>0</v>
      </c>
      <c r="B466" s="14"/>
      <c r="C466" s="14"/>
      <c r="D466" s="15">
        <v>0</v>
      </c>
    </row>
    <row r="467" spans="1:4">
      <c r="B467" s="14"/>
      <c r="C467" s="14"/>
      <c r="D467" s="15"/>
    </row>
    <row r="468" spans="1:4">
      <c r="B468" s="14"/>
      <c r="C468" s="14"/>
      <c r="D468" s="15"/>
    </row>
    <row r="469" spans="1:4">
      <c r="B469" s="14"/>
      <c r="C469" s="14"/>
      <c r="D469" s="15"/>
    </row>
    <row r="470" spans="1:4">
      <c r="B470" s="14"/>
      <c r="C470" s="14"/>
      <c r="D470" s="15"/>
    </row>
    <row r="471" spans="1:4">
      <c r="B471" s="14"/>
      <c r="C471" s="14"/>
      <c r="D471" s="15"/>
    </row>
    <row r="472" spans="1:4">
      <c r="B472" s="14"/>
      <c r="C472" s="14"/>
      <c r="D472" s="15"/>
    </row>
    <row r="473" spans="1:4">
      <c r="B473" s="14"/>
      <c r="C473" s="14"/>
      <c r="D473" s="15"/>
    </row>
    <row r="474" spans="1:4">
      <c r="B474" s="14"/>
      <c r="C474" s="14"/>
      <c r="D474" s="15"/>
    </row>
    <row r="475" spans="1:4">
      <c r="B475" s="14"/>
      <c r="C475" s="14"/>
      <c r="D475" s="15"/>
    </row>
    <row r="476" spans="1:4">
      <c r="B476" s="14"/>
      <c r="C476" s="14"/>
      <c r="D476" s="15"/>
    </row>
  </sheetData>
  <mergeCells count="1">
    <mergeCell ref="B1:D1"/>
  </mergeCells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5"/>
  <sheetViews>
    <sheetView workbookViewId="0">
      <selection activeCell="O3" sqref="O3"/>
    </sheetView>
  </sheetViews>
  <sheetFormatPr defaultRowHeight="12.75"/>
  <cols>
    <col min="1" max="1" width="9.5703125" style="84" customWidth="1"/>
    <col min="2" max="13" width="7.5703125" style="85" bestFit="1" customWidth="1"/>
    <col min="14" max="14" width="9.140625" style="25"/>
    <col min="15" max="15" width="9.5703125" style="84" customWidth="1"/>
    <col min="16" max="16" width="9.140625" style="26"/>
    <col min="17" max="17" width="9.140625" style="27"/>
    <col min="18" max="19" width="9.140625" style="28"/>
    <col min="20" max="20" width="9.140625" style="26"/>
    <col min="21" max="21" width="10.140625" style="28" customWidth="1"/>
    <col min="22" max="22" width="9.140625" style="28"/>
    <col min="23" max="23" width="6.28515625" style="28" customWidth="1"/>
    <col min="24" max="24" width="15.28515625" style="26" customWidth="1"/>
    <col min="25" max="25" width="6.5703125" style="27" customWidth="1"/>
    <col min="26" max="26" width="5" style="28" customWidth="1"/>
    <col min="27" max="16384" width="9.140625" style="28"/>
  </cols>
  <sheetData>
    <row r="1" spans="1:25">
      <c r="A1" s="24">
        <v>1</v>
      </c>
      <c r="B1" s="24">
        <f>A1+1</f>
        <v>2</v>
      </c>
      <c r="C1" s="24">
        <f t="shared" ref="C1:D1" si="0">B1+1</f>
        <v>3</v>
      </c>
      <c r="D1" s="24">
        <f t="shared" si="0"/>
        <v>4</v>
      </c>
      <c r="E1" s="24"/>
      <c r="F1" s="24"/>
      <c r="G1" s="24"/>
      <c r="H1" s="24"/>
      <c r="I1" s="24"/>
      <c r="J1" s="24"/>
      <c r="K1" s="24"/>
      <c r="L1" s="24"/>
      <c r="M1" s="24"/>
      <c r="O1" s="24" t="s">
        <v>16</v>
      </c>
      <c r="P1" s="26" t="s">
        <v>17</v>
      </c>
      <c r="T1" s="28"/>
    </row>
    <row r="2" spans="1:25" s="29" customFormat="1" ht="13.5" thickBot="1">
      <c r="B2" s="16">
        <v>0</v>
      </c>
      <c r="C2" s="17">
        <v>1</v>
      </c>
      <c r="D2" s="18">
        <v>2</v>
      </c>
      <c r="L2" s="30"/>
      <c r="M2" s="30"/>
      <c r="N2" s="31"/>
      <c r="P2" s="32">
        <v>0.5</v>
      </c>
      <c r="Q2" s="33"/>
      <c r="R2" s="34"/>
      <c r="X2" s="32"/>
      <c r="Y2" s="33"/>
    </row>
    <row r="3" spans="1:25" ht="16.5" thickTop="1">
      <c r="A3" s="21">
        <v>0</v>
      </c>
      <c r="B3" s="9">
        <v>0.39</v>
      </c>
      <c r="C3" s="9">
        <v>0.34</v>
      </c>
      <c r="D3" s="9">
        <v>0.42</v>
      </c>
      <c r="E3" s="37"/>
      <c r="F3" s="37"/>
      <c r="G3" s="37"/>
      <c r="H3" s="37"/>
      <c r="I3" s="37"/>
      <c r="J3" s="37"/>
      <c r="K3" s="37"/>
      <c r="L3" s="37"/>
      <c r="M3" s="36"/>
      <c r="O3" s="35">
        <v>7.9009900000000002</v>
      </c>
      <c r="P3" s="38">
        <f>(HLOOKUP($P$2+0.5,B2:D465,462)-HLOOKUP($P$2,B2:D465,462))/(HLOOKUP($P$2+0.5,B2:D465,1)-HLOOKUP($P$2,B2:D465,1))*($P$2-HLOOKUP($P$2,B2:D465,1))+HLOOKUP($P$2,B2:D465,462)</f>
        <v>0</v>
      </c>
      <c r="R3" s="26" t="e">
        <f ca="1">FORECAST(O3,FORECAST($P$2,OFFSET($A$2,MATCH(O3,g)-1,MATCH($P$2,h)-1,1,2),OFFSET($A$2,,MATCH($P$2,h)-1,1,2))*{1;0}+FORECAST($P$2,OFFSET($A$2,MATCH(O3,g),MATCH($P$2,h)-1,1,2),OFFSET($A$2,,MATCH($P$2,h)-1,1,2))*{0;1},OFFSET($A$2,MATCH(O3,g),0,-2))</f>
        <v>#DIV/0!</v>
      </c>
      <c r="T3" s="28"/>
    </row>
    <row r="4" spans="1:25" ht="15.75">
      <c r="A4" s="22">
        <v>1</v>
      </c>
      <c r="B4" s="9">
        <v>0.56000000000000005</v>
      </c>
      <c r="C4" s="9">
        <v>0.48499999999999999</v>
      </c>
      <c r="D4" s="9">
        <v>0.52500000000000002</v>
      </c>
      <c r="E4" s="41"/>
      <c r="F4" s="41"/>
      <c r="G4" s="41"/>
      <c r="H4" s="41"/>
      <c r="I4" s="41"/>
      <c r="J4" s="41"/>
      <c r="K4" s="41"/>
      <c r="L4" s="41"/>
      <c r="M4" s="40"/>
      <c r="O4" s="39">
        <v>7.8</v>
      </c>
      <c r="P4" s="42"/>
      <c r="R4" s="26" t="e">
        <f ca="1">FORECAST(O4,FORECAST($P$2,OFFSET($A$2,MATCH(O4,g)-1,MATCH($P$2,h)-1,1,2),OFFSET($A$2,,MATCH($P$2,h)-1,1,2))*{1;0}+FORECAST($P$2,OFFSET($A$2,MATCH(O4,g),MATCH($P$2,h)-1,1,2),OFFSET($A$2,,MATCH($P$2,h)-1,1,2))*{0;1},OFFSET($A$2,MATCH(O4,g),0,-2))</f>
        <v>#DIV/0!</v>
      </c>
    </row>
    <row r="5" spans="1:25" ht="15.75">
      <c r="A5" s="22">
        <v>2</v>
      </c>
      <c r="B5" s="9">
        <v>0.73</v>
      </c>
      <c r="C5" s="9">
        <v>0.63</v>
      </c>
      <c r="D5" s="9">
        <v>0.63</v>
      </c>
      <c r="E5" s="41"/>
      <c r="F5" s="41"/>
      <c r="G5" s="41"/>
      <c r="H5" s="41"/>
      <c r="I5" s="41"/>
      <c r="J5" s="41"/>
      <c r="K5" s="41"/>
      <c r="L5" s="41"/>
      <c r="M5" s="40"/>
      <c r="O5" s="39">
        <v>7.6</v>
      </c>
      <c r="P5" s="42"/>
      <c r="R5" s="26" t="e">
        <f ca="1">FORECAST(O5,FORECAST($P$2,OFFSET($A$2,MATCH(O5,g)-1,MATCH($P$2,h)-1,1,2),OFFSET($A$2,,MATCH($P$2,h)-1,1,2))*{1;0}+FORECAST($P$2,OFFSET($A$2,MATCH(O5,g),MATCH($P$2,h)-1,1,2),OFFSET($A$2,,MATCH($P$2,h)-1,1,2))*{0;1},OFFSET($A$2,MATCH(O5,g),0,-2))</f>
        <v>#DIV/0!</v>
      </c>
    </row>
    <row r="6" spans="1:25" ht="15.75">
      <c r="A6" s="22">
        <v>3</v>
      </c>
      <c r="B6" s="9">
        <v>0.90500000000000003</v>
      </c>
      <c r="C6" s="9">
        <v>0.78</v>
      </c>
      <c r="D6" s="9">
        <v>0.74</v>
      </c>
      <c r="E6" s="41"/>
      <c r="F6" s="41"/>
      <c r="G6" s="41"/>
      <c r="H6" s="41"/>
      <c r="I6" s="41"/>
      <c r="J6" s="41"/>
      <c r="K6" s="41"/>
      <c r="L6" s="41"/>
      <c r="M6" s="40"/>
      <c r="O6" s="39">
        <v>7.4</v>
      </c>
      <c r="P6" s="42"/>
      <c r="R6" s="26" t="e">
        <f ca="1">FORECAST(O6,FORECAST($P$2,OFFSET($A$2,MATCH(O6,g)-1,MATCH($P$2,h)-1,1,2),OFFSET($A$2,,MATCH($P$2,h)-1,1,2))*{1;0}+FORECAST($P$2,OFFSET($A$2,MATCH(O6,g),MATCH($P$2,h)-1,1,2),OFFSET($A$2,,MATCH($P$2,h)-1,1,2))*{0;1},OFFSET($A$2,MATCH(O6,g),0,-2))</f>
        <v>#DIV/0!</v>
      </c>
    </row>
    <row r="7" spans="1:25" ht="15.75">
      <c r="A7" s="22">
        <v>4</v>
      </c>
      <c r="B7" s="9">
        <v>1.08</v>
      </c>
      <c r="C7" s="9">
        <v>0.93</v>
      </c>
      <c r="D7" s="9">
        <v>0.85</v>
      </c>
      <c r="E7" s="41"/>
      <c r="F7" s="41"/>
      <c r="G7" s="41"/>
      <c r="H7" s="41"/>
      <c r="I7" s="41"/>
      <c r="J7" s="41"/>
      <c r="K7" s="41"/>
      <c r="L7" s="41"/>
      <c r="M7" s="40"/>
      <c r="O7" s="39">
        <v>7.2</v>
      </c>
      <c r="P7" s="42"/>
      <c r="R7" s="26" t="e">
        <f ca="1">FORECAST(O7,FORECAST($P$2,OFFSET($A$2,MATCH(O7,g)-1,MATCH($P$2,h)-1,1,2),OFFSET($A$2,,MATCH($P$2,h)-1,1,2))*{1;0}+FORECAST($P$2,OFFSET($A$2,MATCH(O7,g),MATCH($P$2,h)-1,1,2),OFFSET($A$2,,MATCH($P$2,h)-1,1,2))*{0;1},OFFSET($A$2,MATCH(O7,g),0,-2))</f>
        <v>#DIV/0!</v>
      </c>
    </row>
    <row r="8" spans="1:25" ht="15.75">
      <c r="A8" s="22">
        <v>5</v>
      </c>
      <c r="B8" s="9">
        <v>1.25</v>
      </c>
      <c r="C8" s="9">
        <v>1.075</v>
      </c>
      <c r="D8" s="9">
        <v>0.96500000000000008</v>
      </c>
      <c r="E8" s="41"/>
      <c r="F8" s="41"/>
      <c r="G8" s="41"/>
      <c r="H8" s="41"/>
      <c r="I8" s="41"/>
      <c r="J8" s="41"/>
      <c r="K8" s="41"/>
      <c r="L8" s="41"/>
      <c r="M8" s="40"/>
      <c r="O8" s="39">
        <v>7</v>
      </c>
      <c r="P8" s="42"/>
      <c r="R8" s="26" t="e">
        <f ca="1">FORECAST(O8,FORECAST($P$2,OFFSET($A$2,MATCH(O8,g)-1,MATCH($P$2,h)-1,1,2),OFFSET($A$2,,MATCH($P$2,h)-1,1,2))*{1;0}+FORECAST($P$2,OFFSET($A$2,MATCH(O8,g),MATCH($P$2,h)-1,1,2),OFFSET($A$2,,MATCH($P$2,h)-1,1,2))*{0;1},OFFSET($A$2,MATCH(O8,g),0,-2))</f>
        <v>#DIV/0!</v>
      </c>
    </row>
    <row r="9" spans="1:25" ht="15.75">
      <c r="A9" s="22">
        <v>6</v>
      </c>
      <c r="B9" s="9">
        <v>1.42</v>
      </c>
      <c r="C9" s="9">
        <v>1.22</v>
      </c>
      <c r="D9" s="9">
        <v>1.08</v>
      </c>
      <c r="E9" s="41"/>
      <c r="F9" s="41"/>
      <c r="G9" s="41"/>
      <c r="H9" s="41"/>
      <c r="I9" s="41"/>
      <c r="J9" s="41"/>
      <c r="K9" s="41"/>
      <c r="L9" s="41"/>
      <c r="M9" s="40"/>
      <c r="O9" s="39">
        <v>6.8</v>
      </c>
      <c r="P9" s="42"/>
      <c r="R9" s="26" t="e">
        <f ca="1">FORECAST(O9,FORECAST($P$2,OFFSET($A$2,MATCH(O9,g)-1,MATCH($P$2,h)-1,1,2),OFFSET($A$2,,MATCH($P$2,h)-1,1,2))*{1;0}+FORECAST($P$2,OFFSET($A$2,MATCH(O9,g),MATCH($P$2,h)-1,1,2),OFFSET($A$2,,MATCH($P$2,h)-1,1,2))*{0;1},OFFSET($A$2,MATCH(O9,g),0,-2))</f>
        <v>#DIV/0!</v>
      </c>
    </row>
    <row r="10" spans="1:25" ht="15.75">
      <c r="A10" s="22">
        <v>7</v>
      </c>
      <c r="B10" s="9">
        <v>1.5899999999999999</v>
      </c>
      <c r="C10" s="9">
        <v>1.37</v>
      </c>
      <c r="D10" s="9">
        <v>1.2000000000000002</v>
      </c>
      <c r="E10" s="41"/>
      <c r="F10" s="41"/>
      <c r="G10" s="41"/>
      <c r="H10" s="41"/>
      <c r="I10" s="41"/>
      <c r="J10" s="41"/>
      <c r="K10" s="41"/>
      <c r="L10" s="41"/>
      <c r="M10" s="40"/>
      <c r="O10" s="39">
        <v>6.6</v>
      </c>
      <c r="P10" s="42"/>
      <c r="R10" s="26" t="e">
        <f ca="1">FORECAST(O10,FORECAST($P$2,OFFSET($A$2,MATCH(O10,g)-1,MATCH($P$2,h)-1,1,2),OFFSET($A$2,,MATCH($P$2,h)-1,1,2))*{1;0}+FORECAST($P$2,OFFSET($A$2,MATCH(O10,g),MATCH($P$2,h)-1,1,2),OFFSET($A$2,,MATCH($P$2,h)-1,1,2))*{0;1},OFFSET($A$2,MATCH(O10,g),0,-2))</f>
        <v>#DIV/0!</v>
      </c>
    </row>
    <row r="11" spans="1:25" ht="15.75">
      <c r="A11" s="22">
        <v>8</v>
      </c>
      <c r="B11" s="9">
        <v>1.76</v>
      </c>
      <c r="C11" s="9">
        <v>1.52</v>
      </c>
      <c r="D11" s="9">
        <v>1.32</v>
      </c>
      <c r="E11" s="41"/>
      <c r="F11" s="41"/>
      <c r="G11" s="41"/>
      <c r="H11" s="41"/>
      <c r="I11" s="41"/>
      <c r="J11" s="41"/>
      <c r="K11" s="41"/>
      <c r="L11" s="41"/>
      <c r="M11" s="40"/>
      <c r="O11" s="39">
        <v>6.4</v>
      </c>
      <c r="P11" s="42"/>
      <c r="R11" s="26" t="e">
        <f ca="1">FORECAST(O11,FORECAST($P$2,OFFSET($A$2,MATCH(O11,g)-1,MATCH($P$2,h)-1,1,2),OFFSET($A$2,,MATCH($P$2,h)-1,1,2))*{1;0}+FORECAST($P$2,OFFSET($A$2,MATCH(O11,g),MATCH($P$2,h)-1,1,2),OFFSET($A$2,,MATCH($P$2,h)-1,1,2))*{0;1},OFFSET($A$2,MATCH(O11,g),0,-2))</f>
        <v>#DIV/0!</v>
      </c>
    </row>
    <row r="12" spans="1:25" ht="15.75">
      <c r="A12" s="22">
        <v>9</v>
      </c>
      <c r="B12" s="9">
        <v>1.9350000000000001</v>
      </c>
      <c r="C12" s="9">
        <v>1.675</v>
      </c>
      <c r="D12" s="9">
        <v>1.4450000000000001</v>
      </c>
      <c r="E12" s="41"/>
      <c r="F12" s="41"/>
      <c r="G12" s="41"/>
      <c r="H12" s="41"/>
      <c r="I12" s="41"/>
      <c r="J12" s="41"/>
      <c r="K12" s="41"/>
      <c r="L12" s="41"/>
      <c r="M12" s="40"/>
      <c r="O12" s="39">
        <v>6.2</v>
      </c>
      <c r="P12" s="42"/>
      <c r="R12" s="26" t="e">
        <f ca="1">FORECAST(O12,FORECAST($P$2,OFFSET($A$2,MATCH(O12,g)-1,MATCH($P$2,h)-1,1,2),OFFSET($A$2,,MATCH($P$2,h)-1,1,2))*{1;0}+FORECAST($P$2,OFFSET($A$2,MATCH(O12,g),MATCH($P$2,h)-1,1,2),OFFSET($A$2,,MATCH($P$2,h)-1,1,2))*{0;1},OFFSET($A$2,MATCH(O12,g),0,-2))</f>
        <v>#DIV/0!</v>
      </c>
    </row>
    <row r="13" spans="1:25" ht="15.75">
      <c r="A13" s="22">
        <v>10</v>
      </c>
      <c r="B13" s="9">
        <v>2.11</v>
      </c>
      <c r="C13" s="9">
        <v>1.83</v>
      </c>
      <c r="D13" s="9">
        <v>1.57</v>
      </c>
      <c r="E13" s="41"/>
      <c r="F13" s="41"/>
      <c r="G13" s="41"/>
      <c r="H13" s="41"/>
      <c r="I13" s="41"/>
      <c r="J13" s="41"/>
      <c r="K13" s="41"/>
      <c r="L13" s="41"/>
      <c r="M13" s="40"/>
      <c r="O13" s="39">
        <v>6</v>
      </c>
      <c r="P13" s="42"/>
      <c r="R13" s="26" t="e">
        <f ca="1">FORECAST(O13,FORECAST($P$2,OFFSET($A$2,MATCH(O13,g)-1,MATCH($P$2,h)-1,1,2),OFFSET($A$2,,MATCH($P$2,h)-1,1,2))*{1;0}+FORECAST($P$2,OFFSET($A$2,MATCH(O13,g),MATCH($P$2,h)-1,1,2),OFFSET($A$2,,MATCH($P$2,h)-1,1,2))*{0;1},OFFSET($A$2,MATCH(O13,g),0,-2))</f>
        <v>#DIV/0!</v>
      </c>
    </row>
    <row r="14" spans="1:25" ht="15.75">
      <c r="A14" s="22">
        <v>11</v>
      </c>
      <c r="B14" s="9">
        <v>2.2800000000000002</v>
      </c>
      <c r="C14" s="9">
        <v>1.9850000000000001</v>
      </c>
      <c r="D14" s="9">
        <v>1.7000000000000002</v>
      </c>
      <c r="E14" s="41"/>
      <c r="F14" s="41"/>
      <c r="G14" s="41"/>
      <c r="H14" s="41"/>
      <c r="I14" s="41"/>
      <c r="J14" s="41"/>
      <c r="K14" s="41"/>
      <c r="L14" s="41"/>
      <c r="M14" s="40"/>
      <c r="O14" s="39">
        <v>5.8</v>
      </c>
      <c r="P14" s="42"/>
      <c r="R14" s="26" t="e">
        <f ca="1">FORECAST(O14,FORECAST($P$2,OFFSET($A$2,MATCH(O14,g)-1,MATCH($P$2,h)-1,1,2),OFFSET($A$2,,MATCH($P$2,h)-1,1,2))*{1;0}+FORECAST($P$2,OFFSET($A$2,MATCH(O14,g),MATCH($P$2,h)-1,1,2),OFFSET($A$2,,MATCH($P$2,h)-1,1,2))*{0;1},OFFSET($A$2,MATCH(O14,g),0,-2))</f>
        <v>#DIV/0!</v>
      </c>
    </row>
    <row r="15" spans="1:25" ht="15.75">
      <c r="A15" s="22">
        <v>12</v>
      </c>
      <c r="B15" s="9">
        <v>2.4500000000000002</v>
      </c>
      <c r="C15" s="9">
        <v>2.14</v>
      </c>
      <c r="D15" s="9">
        <v>1.83</v>
      </c>
      <c r="E15" s="41"/>
      <c r="F15" s="41"/>
      <c r="G15" s="41"/>
      <c r="H15" s="41"/>
      <c r="I15" s="41"/>
      <c r="J15" s="41"/>
      <c r="K15" s="41"/>
      <c r="L15" s="41"/>
      <c r="M15" s="40"/>
      <c r="O15" s="39">
        <v>5.6</v>
      </c>
      <c r="P15" s="42"/>
      <c r="R15" s="26" t="e">
        <f ca="1">FORECAST(O15,FORECAST($P$2,OFFSET($A$2,MATCH(O15,g)-1,MATCH($P$2,h)-1,1,2),OFFSET($A$2,,MATCH($P$2,h)-1,1,2))*{1;0}+FORECAST($P$2,OFFSET($A$2,MATCH(O15,g),MATCH($P$2,h)-1,1,2),OFFSET($A$2,,MATCH($P$2,h)-1,1,2))*{0;1},OFFSET($A$2,MATCH(O15,g),0,-2))</f>
        <v>#DIV/0!</v>
      </c>
    </row>
    <row r="16" spans="1:25" ht="15.75">
      <c r="A16" s="22">
        <v>13</v>
      </c>
      <c r="B16" s="9">
        <v>2.625</v>
      </c>
      <c r="C16" s="9">
        <v>2.2949999999999999</v>
      </c>
      <c r="D16" s="9">
        <v>1.96</v>
      </c>
      <c r="E16" s="41"/>
      <c r="F16" s="41"/>
      <c r="G16" s="41"/>
      <c r="H16" s="41"/>
      <c r="I16" s="41"/>
      <c r="J16" s="41"/>
      <c r="K16" s="41"/>
      <c r="L16" s="41"/>
      <c r="M16" s="40"/>
      <c r="O16" s="39">
        <v>5.4</v>
      </c>
      <c r="P16" s="42"/>
      <c r="R16" s="26" t="e">
        <f ca="1">FORECAST(O16,FORECAST($P$2,OFFSET($A$2,MATCH(O16,g)-1,MATCH($P$2,h)-1,1,2),OFFSET($A$2,,MATCH($P$2,h)-1,1,2))*{1;0}+FORECAST($P$2,OFFSET($A$2,MATCH(O16,g),MATCH($P$2,h)-1,1,2),OFFSET($A$2,,MATCH($P$2,h)-1,1,2))*{0;1},OFFSET($A$2,MATCH(O16,g),0,-2))</f>
        <v>#DIV/0!</v>
      </c>
    </row>
    <row r="17" spans="1:26" ht="15.75">
      <c r="A17" s="22">
        <v>14</v>
      </c>
      <c r="B17" s="9">
        <v>2.8</v>
      </c>
      <c r="C17" s="9">
        <v>2.4500000000000002</v>
      </c>
      <c r="D17" s="9">
        <v>2.09</v>
      </c>
      <c r="E17" s="41"/>
      <c r="F17" s="41"/>
      <c r="G17" s="41"/>
      <c r="H17" s="41"/>
      <c r="I17" s="41"/>
      <c r="J17" s="41"/>
      <c r="K17" s="41"/>
      <c r="L17" s="41"/>
      <c r="M17" s="40"/>
      <c r="O17" s="39">
        <v>5.2</v>
      </c>
      <c r="P17" s="42"/>
      <c r="R17" s="26" t="e">
        <f ca="1">FORECAST(O17,FORECAST($P$2,OFFSET($A$2,MATCH(O17,g)-1,MATCH($P$2,h)-1,1,2),OFFSET($A$2,,MATCH($P$2,h)-1,1,2))*{1;0}+FORECAST($P$2,OFFSET($A$2,MATCH(O17,g),MATCH($P$2,h)-1,1,2),OFFSET($A$2,,MATCH($P$2,h)-1,1,2))*{0;1},OFFSET($A$2,MATCH(O17,g),0,-2))</f>
        <v>#DIV/0!</v>
      </c>
      <c r="V17" s="43" t="s">
        <v>18</v>
      </c>
      <c r="W17" s="44"/>
      <c r="X17" s="45">
        <f>S20</f>
        <v>4.7</v>
      </c>
      <c r="Y17" s="46"/>
      <c r="Z17" s="43" t="s">
        <v>19</v>
      </c>
    </row>
    <row r="18" spans="1:26" ht="15.75">
      <c r="A18" s="22">
        <v>15</v>
      </c>
      <c r="B18" s="9">
        <v>2.9699999999999998</v>
      </c>
      <c r="C18" s="9">
        <v>2.605</v>
      </c>
      <c r="D18" s="9">
        <v>2.23</v>
      </c>
      <c r="E18" s="41"/>
      <c r="F18" s="41"/>
      <c r="G18" s="41"/>
      <c r="H18" s="41"/>
      <c r="I18" s="41"/>
      <c r="J18" s="41"/>
      <c r="K18" s="41"/>
      <c r="L18" s="41"/>
      <c r="M18" s="40"/>
      <c r="O18" s="39">
        <v>5</v>
      </c>
      <c r="P18" s="42"/>
      <c r="R18" s="26" t="e">
        <f ca="1">FORECAST(O18,FORECAST($P$2,OFFSET($A$2,MATCH(O18,g)-1,MATCH($P$2,h)-1,1,2),OFFSET($A$2,,MATCH($P$2,h)-1,1,2))*{1;0}+FORECAST($P$2,OFFSET($A$2,MATCH(O18,g),MATCH($P$2,h)-1,1,2),OFFSET($A$2,,MATCH($P$2,h)-1,1,2))*{0;1},OFFSET($A$2,MATCH(O18,g),0,-2))</f>
        <v>#DIV/0!</v>
      </c>
      <c r="T18" s="47" t="s">
        <v>20</v>
      </c>
      <c r="U18" s="48"/>
      <c r="V18" s="49">
        <v>4.5</v>
      </c>
      <c r="W18" s="50"/>
      <c r="Z18" s="51">
        <v>5</v>
      </c>
    </row>
    <row r="19" spans="1:26" ht="16.5" thickBot="1">
      <c r="A19" s="22">
        <v>16</v>
      </c>
      <c r="B19" s="9">
        <v>3.14</v>
      </c>
      <c r="C19" s="9">
        <v>2.76</v>
      </c>
      <c r="D19" s="9">
        <v>2.37</v>
      </c>
      <c r="E19" s="41"/>
      <c r="F19" s="41"/>
      <c r="G19" s="41"/>
      <c r="H19" s="41"/>
      <c r="I19" s="41"/>
      <c r="J19" s="41"/>
      <c r="K19" s="41"/>
      <c r="L19" s="41"/>
      <c r="M19" s="40"/>
      <c r="O19" s="39">
        <v>4.8</v>
      </c>
      <c r="P19" s="42"/>
      <c r="R19" s="26" t="e">
        <f ca="1">FORECAST(O19,FORECAST($P$2,OFFSET($A$2,MATCH(O19,g)-1,MATCH($P$2,h)-1,1,2),OFFSET($A$2,,MATCH($P$2,h)-1,1,2))*{1;0}+FORECAST($P$2,OFFSET($A$2,MATCH(O19,g),MATCH($P$2,h)-1,1,2),OFFSET($A$2,,MATCH($P$2,h)-1,1,2))*{0;1},OFFSET($A$2,MATCH(O19,g),0,-2))</f>
        <v>#DIV/0!</v>
      </c>
      <c r="T19" s="52">
        <f>A20</f>
        <v>17</v>
      </c>
      <c r="U19" s="53" t="s">
        <v>21</v>
      </c>
      <c r="V19" s="54">
        <f>L20</f>
        <v>0</v>
      </c>
      <c r="W19" s="55" t="s">
        <v>22</v>
      </c>
      <c r="X19" s="56">
        <f>(Z19-V19)/(Z18-V18)*(S20-V18)+V19</f>
        <v>0</v>
      </c>
      <c r="Y19" s="57" t="s">
        <v>23</v>
      </c>
      <c r="Z19" s="58">
        <f>M20</f>
        <v>0</v>
      </c>
    </row>
    <row r="20" spans="1:26" ht="16.5" thickBot="1">
      <c r="A20" s="22">
        <v>17</v>
      </c>
      <c r="B20" s="9">
        <v>3.3150000000000004</v>
      </c>
      <c r="C20" s="9">
        <v>2.92</v>
      </c>
      <c r="D20" s="9">
        <v>2.5099999999999998</v>
      </c>
      <c r="E20" s="41"/>
      <c r="F20" s="41"/>
      <c r="G20" s="41"/>
      <c r="H20" s="41"/>
      <c r="I20" s="41"/>
      <c r="J20" s="41"/>
      <c r="K20" s="41"/>
      <c r="L20" s="60"/>
      <c r="M20" s="61"/>
      <c r="O20" s="39">
        <v>4.5999999999999996</v>
      </c>
      <c r="P20" s="42"/>
      <c r="R20" s="26" t="e">
        <f ca="1">FORECAST(O20,FORECAST($P$2,OFFSET($A$2,MATCH(O20,g)-1,MATCH($P$2,h)-1,1,2),OFFSET($A$2,,MATCH($P$2,h)-1,1,2))*{1;0}+FORECAST($P$2,OFFSET($A$2,MATCH(O20,g),MATCH($P$2,h)-1,1,2),OFFSET($A$2,,MATCH($P$2,h)-1,1,2))*{0;1},OFFSET($A$2,MATCH(O20,g),0,-2))</f>
        <v>#DIV/0!</v>
      </c>
      <c r="S20" s="62">
        <v>4.7</v>
      </c>
      <c r="T20" s="63">
        <v>3.8</v>
      </c>
      <c r="U20" s="64"/>
      <c r="V20" s="65" t="e">
        <f ca="1">Corr54b(T20,S20)</f>
        <v>#NAME?</v>
      </c>
      <c r="W20" s="66"/>
      <c r="X20" s="26">
        <f>X19-(X19-X21)/(T21-T19)*(T20-T19)</f>
        <v>0</v>
      </c>
      <c r="Y20" s="67"/>
      <c r="Z20" s="68"/>
    </row>
    <row r="21" spans="1:26" ht="15.75">
      <c r="A21" s="22">
        <v>18</v>
      </c>
      <c r="B21" s="9">
        <v>3.49</v>
      </c>
      <c r="C21" s="9">
        <v>3.08</v>
      </c>
      <c r="D21" s="9">
        <v>2.65</v>
      </c>
      <c r="E21" s="41"/>
      <c r="F21" s="41"/>
      <c r="G21" s="41"/>
      <c r="H21" s="41"/>
      <c r="I21" s="41"/>
      <c r="J21" s="41"/>
      <c r="K21" s="41"/>
      <c r="L21" s="60"/>
      <c r="M21" s="61"/>
      <c r="O21" s="39">
        <v>4.4000000000000004</v>
      </c>
      <c r="P21" s="42"/>
      <c r="R21" s="26" t="e">
        <f ca="1">FORECAST(O21,FORECAST($P$2,OFFSET($A$2,MATCH(O21,g)-1,MATCH($P$2,h)-1,1,2),OFFSET($A$2,,MATCH($P$2,h)-1,1,2))*{1;0}+FORECAST($P$2,OFFSET($A$2,MATCH(O21,g),MATCH($P$2,h)-1,1,2),OFFSET($A$2,,MATCH($P$2,h)-1,1,2))*{0;1},OFFSET($A$2,MATCH(O21,g),0,-2))</f>
        <v>#DIV/0!</v>
      </c>
      <c r="T21" s="52">
        <f>A21</f>
        <v>18</v>
      </c>
      <c r="U21" s="69" t="s">
        <v>24</v>
      </c>
      <c r="V21" s="70">
        <f>L21</f>
        <v>0</v>
      </c>
      <c r="W21" s="55" t="s">
        <v>25</v>
      </c>
      <c r="X21" s="56">
        <f>(Z21-V21)/(Z18-V18)*(S20-V18)+V21</f>
        <v>0</v>
      </c>
      <c r="Y21" s="57" t="s">
        <v>26</v>
      </c>
      <c r="Z21" s="58">
        <f>M21</f>
        <v>0</v>
      </c>
    </row>
    <row r="22" spans="1:26" ht="15.75">
      <c r="A22" s="22">
        <v>19</v>
      </c>
      <c r="B22" s="9">
        <v>3.66</v>
      </c>
      <c r="C22" s="9">
        <v>3.24</v>
      </c>
      <c r="D22" s="9">
        <v>2.7949999999999999</v>
      </c>
      <c r="E22" s="41"/>
      <c r="F22" s="41"/>
      <c r="G22" s="41"/>
      <c r="H22" s="41"/>
      <c r="I22" s="41"/>
      <c r="J22" s="41"/>
      <c r="K22" s="41"/>
      <c r="L22" s="41"/>
      <c r="M22" s="40"/>
      <c r="O22" s="39">
        <v>4.2</v>
      </c>
      <c r="P22" s="42"/>
      <c r="R22" s="26" t="e">
        <f ca="1">FORECAST(O22,FORECAST($P$2,OFFSET($A$2,MATCH(O22,g)-1,MATCH($P$2,h)-1,1,2),OFFSET($A$2,,MATCH($P$2,h)-1,1,2))*{1;0}+FORECAST($P$2,OFFSET($A$2,MATCH(O22,g),MATCH($P$2,h)-1,1,2),OFFSET($A$2,,MATCH($P$2,h)-1,1,2))*{0;1},OFFSET($A$2,MATCH(O22,g),0,-2))</f>
        <v>#DIV/0!</v>
      </c>
      <c r="T22" s="71" t="s">
        <v>27</v>
      </c>
      <c r="U22" s="48"/>
    </row>
    <row r="23" spans="1:26" ht="15.75">
      <c r="A23" s="22">
        <v>20</v>
      </c>
      <c r="B23" s="9">
        <v>3.83</v>
      </c>
      <c r="C23" s="9">
        <v>3.4</v>
      </c>
      <c r="D23" s="9">
        <v>2.94</v>
      </c>
      <c r="E23" s="41"/>
      <c r="F23" s="41"/>
      <c r="G23" s="41"/>
      <c r="H23" s="41"/>
      <c r="I23" s="41"/>
      <c r="J23" s="41"/>
      <c r="K23" s="41"/>
      <c r="L23" s="41"/>
      <c r="M23" s="40"/>
      <c r="O23" s="59">
        <v>4</v>
      </c>
      <c r="P23" s="42"/>
      <c r="R23" s="26" t="e">
        <f ca="1">FORECAST(O23,FORECAST($P$2,OFFSET($A$2,MATCH(O23,g)-1,MATCH($P$2,h)-1,1,2),OFFSET($A$2,,MATCH($P$2,h)-1,1,2))*{1;0}+FORECAST($P$2,OFFSET($A$2,MATCH(O23,g),MATCH($P$2,h)-1,1,2),OFFSET($A$2,,MATCH($P$2,h)-1,1,2))*{0;1},OFFSET($A$2,MATCH(O23,g),0,-2))</f>
        <v>#DIV/0!</v>
      </c>
      <c r="T23" s="72"/>
    </row>
    <row r="24" spans="1:26" ht="16.5" thickBot="1">
      <c r="A24" s="22">
        <v>21</v>
      </c>
      <c r="B24" s="9">
        <v>4.0049999999999999</v>
      </c>
      <c r="C24" s="9">
        <v>3.56</v>
      </c>
      <c r="D24" s="9">
        <v>3.09</v>
      </c>
      <c r="E24" s="41"/>
      <c r="F24" s="41"/>
      <c r="G24" s="41"/>
      <c r="H24" s="41"/>
      <c r="I24" s="41"/>
      <c r="J24" s="41"/>
      <c r="K24" s="41"/>
      <c r="L24" s="41"/>
      <c r="M24" s="40"/>
      <c r="O24" s="59">
        <v>3.8</v>
      </c>
      <c r="P24" s="42"/>
      <c r="R24" s="26" t="e">
        <f ca="1">FORECAST(O24,FORECAST($P$2,OFFSET($A$2,MATCH(O24,g)-1,MATCH($P$2,h)-1,1,2),OFFSET($A$2,,MATCH($P$2,h)-1,1,2))*{1;0}+FORECAST($P$2,OFFSET($A$2,MATCH(O24,g),MATCH($P$2,h)-1,1,2),OFFSET($A$2,,MATCH($P$2,h)-1,1,2))*{0;1},OFFSET($A$2,MATCH(O24,g),0,-2))</f>
        <v>#DIV/0!</v>
      </c>
    </row>
    <row r="25" spans="1:26" ht="16.5" thickBot="1">
      <c r="A25" s="22">
        <v>22</v>
      </c>
      <c r="B25" s="9">
        <v>4.18</v>
      </c>
      <c r="C25" s="9">
        <v>3.72</v>
      </c>
      <c r="D25" s="9">
        <v>3.24</v>
      </c>
      <c r="E25" s="41"/>
      <c r="F25" s="41"/>
      <c r="G25" s="41"/>
      <c r="H25" s="41"/>
      <c r="I25" s="41"/>
      <c r="J25" s="41"/>
      <c r="K25" s="41"/>
      <c r="L25" s="41"/>
      <c r="M25" s="40"/>
      <c r="O25" s="39">
        <v>3.6</v>
      </c>
      <c r="P25" s="42"/>
      <c r="R25" s="26" t="e">
        <f ca="1">FORECAST(O25,FORECAST($P$2,OFFSET($A$2,MATCH(O25,g)-1,MATCH($P$2,h)-1,1,2),OFFSET($A$2,,MATCH($P$2,h)-1,1,2))*{1;0}+FORECAST($P$2,OFFSET($A$2,MATCH(O25,g),MATCH($P$2,h)-1,1,2),OFFSET($A$2,,MATCH($P$2,h)-1,1,2))*{0;1},OFFSET($A$2,MATCH(O25,g),0,-2))</f>
        <v>#DIV/0!</v>
      </c>
      <c r="S25" s="73">
        <f>S20</f>
        <v>4.7</v>
      </c>
      <c r="T25" s="74" t="e">
        <f ca="1">Замер11(V25, S25)</f>
        <v>#NAME?</v>
      </c>
      <c r="U25" s="75"/>
      <c r="V25" s="76" t="e">
        <f ca="1">V20</f>
        <v>#NAME?</v>
      </c>
    </row>
    <row r="26" spans="1:26" ht="15.75">
      <c r="A26" s="22">
        <v>23</v>
      </c>
      <c r="B26" s="9">
        <v>4.3499999999999996</v>
      </c>
      <c r="C26" s="9">
        <v>3.8849999999999998</v>
      </c>
      <c r="D26" s="9">
        <v>3.395</v>
      </c>
      <c r="E26" s="41"/>
      <c r="F26" s="41"/>
      <c r="G26" s="41"/>
      <c r="H26" s="41"/>
      <c r="I26" s="41"/>
      <c r="J26" s="41"/>
      <c r="K26" s="41"/>
      <c r="L26" s="41"/>
      <c r="M26" s="40"/>
      <c r="O26" s="39">
        <v>3.4</v>
      </c>
      <c r="P26" s="42"/>
      <c r="R26" s="26" t="e">
        <f ca="1">FORECAST(O26,FORECAST($P$2,OFFSET($A$2,MATCH(O26,g)-1,MATCH($P$2,h)-1,1,2),OFFSET($A$2,,MATCH($P$2,h)-1,1,2))*{1;0}+FORECAST($P$2,OFFSET($A$2,MATCH(O26,g),MATCH($P$2,h)-1,1,2),OFFSET($A$2,,MATCH($P$2,h)-1,1,2))*{0;1},OFFSET($A$2,MATCH(O26,g),0,-2))</f>
        <v>#DIV/0!</v>
      </c>
      <c r="T26" s="77"/>
      <c r="U26" s="48"/>
      <c r="X26" s="78"/>
      <c r="Y26" s="79"/>
    </row>
    <row r="27" spans="1:26" ht="15.75">
      <c r="A27" s="22">
        <v>24</v>
      </c>
      <c r="B27" s="9">
        <v>4.5199999999999996</v>
      </c>
      <c r="C27" s="9">
        <v>4.05</v>
      </c>
      <c r="D27" s="9">
        <v>3.55</v>
      </c>
      <c r="E27" s="41"/>
      <c r="F27" s="41"/>
      <c r="G27" s="41"/>
      <c r="H27" s="41"/>
      <c r="I27" s="41"/>
      <c r="J27" s="41"/>
      <c r="K27" s="41"/>
      <c r="L27" s="41"/>
      <c r="M27" s="40"/>
      <c r="O27" s="39">
        <v>3.2</v>
      </c>
      <c r="P27" s="42"/>
      <c r="R27" s="26" t="e">
        <f ca="1">FORECAST(O27,FORECAST($P$2,OFFSET($A$2,MATCH(O27,g)-1,MATCH($P$2,h)-1,1,2),OFFSET($A$2,,MATCH($P$2,h)-1,1,2))*{1;0}+FORECAST($P$2,OFFSET($A$2,MATCH(O27,g),MATCH($P$2,h)-1,1,2),OFFSET($A$2,,MATCH($P$2,h)-1,1,2))*{0;1},OFFSET($A$2,MATCH(O27,g),0,-2))</f>
        <v>#DIV/0!</v>
      </c>
      <c r="T27" s="77"/>
      <c r="U27" s="48"/>
      <c r="X27" s="77"/>
      <c r="Y27" s="67"/>
    </row>
    <row r="28" spans="1:26" ht="15.75">
      <c r="A28" s="22">
        <v>25</v>
      </c>
      <c r="B28" s="9">
        <v>4.6950000000000003</v>
      </c>
      <c r="C28" s="9">
        <v>4.22</v>
      </c>
      <c r="D28" s="9">
        <v>3.71</v>
      </c>
      <c r="E28" s="41"/>
      <c r="F28" s="41"/>
      <c r="G28" s="41"/>
      <c r="H28" s="41"/>
      <c r="I28" s="41"/>
      <c r="J28" s="41"/>
      <c r="K28" s="41"/>
      <c r="L28" s="41"/>
      <c r="M28" s="40"/>
      <c r="O28" s="39">
        <v>3</v>
      </c>
      <c r="P28" s="42"/>
      <c r="R28" s="26" t="e">
        <f ca="1">FORECAST(O28,FORECAST($P$2,OFFSET($A$2,MATCH(O28,g)-1,MATCH($P$2,h)-1,1,2),OFFSET($A$2,,MATCH($P$2,h)-1,1,2))*{1;0}+FORECAST($P$2,OFFSET($A$2,MATCH(O28,g),MATCH($P$2,h)-1,1,2),OFFSET($A$2,,MATCH($P$2,h)-1,1,2))*{0;1},OFFSET($A$2,MATCH(O28,g),0,-2))</f>
        <v>#DIV/0!</v>
      </c>
      <c r="T28" s="77"/>
      <c r="U28" s="48"/>
    </row>
    <row r="29" spans="1:26" ht="15.75">
      <c r="A29" s="22">
        <v>26</v>
      </c>
      <c r="B29" s="9">
        <v>4.87</v>
      </c>
      <c r="C29" s="9">
        <v>4.3899999999999997</v>
      </c>
      <c r="D29" s="9">
        <v>3.87</v>
      </c>
      <c r="E29" s="41"/>
      <c r="F29" s="41"/>
      <c r="G29" s="41"/>
      <c r="H29" s="41"/>
      <c r="I29" s="41"/>
      <c r="J29" s="41"/>
      <c r="K29" s="41"/>
      <c r="L29" s="41"/>
      <c r="M29" s="40"/>
      <c r="O29" s="39">
        <v>2.8</v>
      </c>
      <c r="P29" s="42"/>
      <c r="R29" s="26" t="e">
        <f ca="1">FORECAST(O29,FORECAST($P$2,OFFSET($A$2,MATCH(O29,g)-1,MATCH($P$2,h)-1,1,2),OFFSET($A$2,,MATCH($P$2,h)-1,1,2))*{1;0}+FORECAST($P$2,OFFSET($A$2,MATCH(O29,g),MATCH($P$2,h)-1,1,2),OFFSET($A$2,,MATCH($P$2,h)-1,1,2))*{0;1},OFFSET($A$2,MATCH(O29,g),0,-2))</f>
        <v>#DIV/0!</v>
      </c>
      <c r="S29" s="99" t="s">
        <v>28</v>
      </c>
      <c r="T29" s="99"/>
      <c r="U29" s="99"/>
      <c r="V29" s="99"/>
      <c r="W29" s="99"/>
      <c r="X29" s="99"/>
    </row>
    <row r="30" spans="1:26" ht="15.75">
      <c r="A30" s="22">
        <v>27</v>
      </c>
      <c r="B30" s="9">
        <v>5.0449999999999999</v>
      </c>
      <c r="C30" s="9">
        <v>4.5549999999999997</v>
      </c>
      <c r="D30" s="9">
        <v>4.03</v>
      </c>
      <c r="E30" s="41"/>
      <c r="F30" s="41"/>
      <c r="G30" s="41"/>
      <c r="H30" s="41"/>
      <c r="I30" s="41"/>
      <c r="J30" s="41"/>
      <c r="K30" s="41"/>
      <c r="L30" s="41"/>
      <c r="M30" s="40"/>
      <c r="O30" s="39">
        <v>2.6</v>
      </c>
      <c r="P30" s="42"/>
      <c r="R30" s="26" t="e">
        <f ca="1">FORECAST(O30,FORECAST($P$2,OFFSET($A$2,MATCH(O30,g)-1,MATCH($P$2,h)-1,1,2),OFFSET($A$2,,MATCH($P$2,h)-1,1,2))*{1;0}+FORECAST($P$2,OFFSET($A$2,MATCH(O30,g),MATCH($P$2,h)-1,1,2),OFFSET($A$2,,MATCH($P$2,h)-1,1,2))*{0;1},OFFSET($A$2,MATCH(O30,g),0,-2))</f>
        <v>#DIV/0!</v>
      </c>
      <c r="S30" s="100" t="s">
        <v>29</v>
      </c>
      <c r="T30" s="100"/>
      <c r="U30" s="100"/>
      <c r="V30" s="100"/>
      <c r="W30" s="100"/>
      <c r="X30" s="100"/>
    </row>
    <row r="31" spans="1:26" ht="15.75">
      <c r="A31" s="22">
        <v>28</v>
      </c>
      <c r="B31" s="9">
        <v>5.22</v>
      </c>
      <c r="C31" s="9">
        <v>4.72</v>
      </c>
      <c r="D31" s="9">
        <v>4.1900000000000004</v>
      </c>
      <c r="E31" s="41"/>
      <c r="F31" s="41"/>
      <c r="G31" s="41"/>
      <c r="H31" s="41"/>
      <c r="I31" s="41"/>
      <c r="J31" s="41"/>
      <c r="K31" s="41"/>
      <c r="L31" s="41"/>
      <c r="M31" s="40"/>
      <c r="O31" s="39">
        <v>2.4</v>
      </c>
      <c r="P31" s="42"/>
      <c r="R31" s="26" t="e">
        <f ca="1">FORECAST(O31,FORECAST($P$2,OFFSET($A$2,MATCH(O31,g)-1,MATCH($P$2,h)-1,1,2),OFFSET($A$2,,MATCH($P$2,h)-1,1,2))*{1;0}+FORECAST($P$2,OFFSET($A$2,MATCH(O31,g),MATCH($P$2,h)-1,1,2),OFFSET($A$2,,MATCH($P$2,h)-1,1,2))*{0;1},OFFSET($A$2,MATCH(O31,g),0,-2))</f>
        <v>#DIV/0!</v>
      </c>
      <c r="S31" s="100" t="s">
        <v>30</v>
      </c>
      <c r="T31" s="100"/>
      <c r="U31" s="100"/>
      <c r="V31" s="100"/>
      <c r="W31" s="100"/>
      <c r="X31" s="100"/>
    </row>
    <row r="32" spans="1:26" ht="15.75">
      <c r="A32" s="22">
        <v>29</v>
      </c>
      <c r="B32" s="9">
        <v>5.3949999999999996</v>
      </c>
      <c r="C32" s="9">
        <v>4.8899999999999997</v>
      </c>
      <c r="D32" s="9">
        <v>4.3600000000000003</v>
      </c>
      <c r="E32" s="41"/>
      <c r="F32" s="41"/>
      <c r="G32" s="41"/>
      <c r="H32" s="41"/>
      <c r="I32" s="41"/>
      <c r="J32" s="41"/>
      <c r="K32" s="41"/>
      <c r="L32" s="41"/>
      <c r="M32" s="40"/>
      <c r="O32" s="39">
        <v>2.2000000000000002</v>
      </c>
      <c r="P32" s="42"/>
      <c r="R32" s="26" t="e">
        <f ca="1">FORECAST(O32,FORECAST($P$2,OFFSET($A$2,MATCH(O32,g)-1,MATCH($P$2,h)-1,1,2),OFFSET($A$2,,MATCH($P$2,h)-1,1,2))*{1;0}+FORECAST($P$2,OFFSET($A$2,MATCH(O32,g),MATCH($P$2,h)-1,1,2),OFFSET($A$2,,MATCH($P$2,h)-1,1,2))*{0;1},OFFSET($A$2,MATCH(O32,g),0,-2))</f>
        <v>#DIV/0!</v>
      </c>
      <c r="T32" s="77"/>
      <c r="U32" s="48"/>
    </row>
    <row r="33" spans="1:25" ht="15.75">
      <c r="A33" s="22">
        <v>30</v>
      </c>
      <c r="B33" s="9">
        <v>5.57</v>
      </c>
      <c r="C33" s="9">
        <v>5.0599999999999996</v>
      </c>
      <c r="D33" s="9">
        <v>4.53</v>
      </c>
      <c r="E33" s="41"/>
      <c r="F33" s="41"/>
      <c r="G33" s="41"/>
      <c r="H33" s="41"/>
      <c r="I33" s="41"/>
      <c r="J33" s="41"/>
      <c r="K33" s="41"/>
      <c r="L33" s="41"/>
      <c r="M33" s="40"/>
      <c r="O33" s="39">
        <v>2</v>
      </c>
      <c r="P33" s="42"/>
      <c r="R33" s="26" t="e">
        <f ca="1">FORECAST(O33,FORECAST($P$2,OFFSET($A$2,MATCH(O33,g)-1,MATCH($P$2,h)-1,1,2),OFFSET($A$2,,MATCH($P$2,h)-1,1,2))*{1;0}+FORECAST($P$2,OFFSET($A$2,MATCH(O33,g),MATCH($P$2,h)-1,1,2),OFFSET($A$2,,MATCH($P$2,h)-1,1,2))*{0;1},OFFSET($A$2,MATCH(O33,g),0,-2))</f>
        <v>#DIV/0!</v>
      </c>
      <c r="T33" s="77"/>
      <c r="U33" s="48"/>
    </row>
    <row r="34" spans="1:25" ht="15.75">
      <c r="A34" s="22">
        <v>31</v>
      </c>
      <c r="B34" s="9">
        <v>5.7450000000000001</v>
      </c>
      <c r="C34" s="9">
        <v>5.23</v>
      </c>
      <c r="D34" s="9">
        <v>4.7</v>
      </c>
      <c r="E34" s="41"/>
      <c r="F34" s="41"/>
      <c r="G34" s="41"/>
      <c r="H34" s="41"/>
      <c r="I34" s="41"/>
      <c r="J34" s="41"/>
      <c r="K34" s="41"/>
      <c r="L34" s="41"/>
      <c r="M34" s="40"/>
      <c r="O34" s="39">
        <v>1.8</v>
      </c>
      <c r="P34" s="42"/>
      <c r="R34" s="26" t="e">
        <f ca="1">FORECAST(O34,FORECAST($P$2,OFFSET($A$2,MATCH(O34,g)-1,MATCH($P$2,h)-1,1,2),OFFSET($A$2,,MATCH($P$2,h)-1,1,2))*{1;0}+FORECAST($P$2,OFFSET($A$2,MATCH(O34,g),MATCH($P$2,h)-1,1,2),OFFSET($A$2,,MATCH($P$2,h)-1,1,2))*{0;1},OFFSET($A$2,MATCH(O34,g),0,-2))</f>
        <v>#DIV/0!</v>
      </c>
      <c r="T34" s="77"/>
      <c r="U34" s="48"/>
    </row>
    <row r="35" spans="1:25" ht="15.75">
      <c r="A35" s="22">
        <v>32</v>
      </c>
      <c r="B35" s="9">
        <v>5.92</v>
      </c>
      <c r="C35" s="9">
        <v>5.4</v>
      </c>
      <c r="D35" s="9">
        <v>4.87</v>
      </c>
      <c r="E35" s="41"/>
      <c r="F35" s="41"/>
      <c r="G35" s="41"/>
      <c r="H35" s="41"/>
      <c r="I35" s="41"/>
      <c r="J35" s="41"/>
      <c r="K35" s="41"/>
      <c r="L35" s="41"/>
      <c r="M35" s="40"/>
      <c r="O35" s="39">
        <v>1.6</v>
      </c>
      <c r="P35" s="42"/>
      <c r="R35" s="26" t="e">
        <f ca="1">FORECAST(O35,FORECAST($P$2,OFFSET($A$2,MATCH(O35,g)-1,MATCH($P$2,h)-1,1,2),OFFSET($A$2,,MATCH($P$2,h)-1,1,2))*{1;0}+FORECAST($P$2,OFFSET($A$2,MATCH(O35,g),MATCH($P$2,h)-1,1,2),OFFSET($A$2,,MATCH($P$2,h)-1,1,2))*{0;1},OFFSET($A$2,MATCH(O35,g),0,-2))</f>
        <v>#DIV/0!</v>
      </c>
    </row>
    <row r="36" spans="1:25" ht="15.75">
      <c r="A36" s="22">
        <v>33</v>
      </c>
      <c r="B36" s="9">
        <v>6.09</v>
      </c>
      <c r="C36" s="9">
        <v>5.5750000000000002</v>
      </c>
      <c r="D36" s="9">
        <v>5.0500000000000007</v>
      </c>
      <c r="E36" s="41"/>
      <c r="F36" s="41"/>
      <c r="G36" s="41"/>
      <c r="H36" s="41"/>
      <c r="I36" s="41"/>
      <c r="J36" s="41"/>
      <c r="K36" s="41"/>
      <c r="L36" s="41"/>
      <c r="M36" s="40"/>
      <c r="O36" s="39">
        <v>1.4</v>
      </c>
      <c r="P36" s="42"/>
      <c r="R36" s="26" t="e">
        <f ca="1">FORECAST(O36,FORECAST($P$2,OFFSET($A$2,MATCH(O36,g)-1,MATCH($P$2,h)-1,1,2),OFFSET($A$2,,MATCH($P$2,h)-1,1,2))*{1;0}+FORECAST($P$2,OFFSET($A$2,MATCH(O36,g),MATCH($P$2,h)-1,1,2),OFFSET($A$2,,MATCH($P$2,h)-1,1,2))*{0;1},OFFSET($A$2,MATCH(O36,g),0,-2))</f>
        <v>#DIV/0!</v>
      </c>
    </row>
    <row r="37" spans="1:25" ht="15.75">
      <c r="A37" s="22">
        <v>34</v>
      </c>
      <c r="B37" s="9">
        <v>6.26</v>
      </c>
      <c r="C37" s="9">
        <v>5.75</v>
      </c>
      <c r="D37" s="9">
        <v>5.23</v>
      </c>
      <c r="E37" s="41"/>
      <c r="F37" s="41"/>
      <c r="G37" s="41"/>
      <c r="H37" s="41"/>
      <c r="I37" s="41"/>
      <c r="J37" s="41"/>
      <c r="K37" s="41"/>
      <c r="L37" s="41"/>
      <c r="M37" s="40"/>
      <c r="O37" s="39">
        <v>1.2</v>
      </c>
      <c r="P37" s="42"/>
      <c r="R37" s="26" t="e">
        <f ca="1">FORECAST(O37,FORECAST($P$2,OFFSET($A$2,MATCH(O37,g)-1,MATCH($P$2,h)-1,1,2),OFFSET($A$2,,MATCH($P$2,h)-1,1,2))*{1;0}+FORECAST($P$2,OFFSET($A$2,MATCH(O37,g),MATCH($P$2,h)-1,1,2),OFFSET($A$2,,MATCH($P$2,h)-1,1,2))*{0;1},OFFSET($A$2,MATCH(O37,g),0,-2))</f>
        <v>#DIV/0!</v>
      </c>
      <c r="S37" s="26"/>
      <c r="T37" s="28"/>
      <c r="W37" s="26"/>
      <c r="X37" s="27"/>
      <c r="Y37" s="28"/>
    </row>
    <row r="38" spans="1:25" ht="15.75">
      <c r="A38" s="22">
        <v>35</v>
      </c>
      <c r="B38" s="9">
        <v>6.4350000000000005</v>
      </c>
      <c r="C38" s="9">
        <v>5.9249999999999998</v>
      </c>
      <c r="D38" s="9">
        <v>5.41</v>
      </c>
      <c r="E38" s="41"/>
      <c r="F38" s="41"/>
      <c r="G38" s="41"/>
      <c r="H38" s="41"/>
      <c r="I38" s="41"/>
      <c r="J38" s="41"/>
      <c r="K38" s="41"/>
      <c r="L38" s="41"/>
      <c r="M38" s="40"/>
      <c r="O38" s="39">
        <v>1</v>
      </c>
      <c r="P38" s="42"/>
      <c r="R38" s="26" t="e">
        <f ca="1">FORECAST(O38,FORECAST($P$2,OFFSET($A$2,MATCH(O38,g)-1,MATCH($P$2,h)-1,1,2),OFFSET($A$2,,MATCH($P$2,h)-1,1,2))*{1;0}+FORECAST($P$2,OFFSET($A$2,MATCH(O38,g),MATCH($P$2,h)-1,1,2),OFFSET($A$2,,MATCH($P$2,h)-1,1,2))*{0;1},OFFSET($A$2,MATCH(O38,g),0,-2))</f>
        <v>#DIV/0!</v>
      </c>
      <c r="S38" s="26"/>
      <c r="T38" s="28"/>
      <c r="W38" s="26"/>
      <c r="X38" s="27"/>
      <c r="Y38" s="28"/>
    </row>
    <row r="39" spans="1:25" ht="15.75">
      <c r="A39" s="22">
        <v>36</v>
      </c>
      <c r="B39" s="9">
        <v>6.61</v>
      </c>
      <c r="C39" s="9">
        <v>6.1</v>
      </c>
      <c r="D39" s="9">
        <v>5.59</v>
      </c>
      <c r="E39" s="41"/>
      <c r="F39" s="41"/>
      <c r="G39" s="41"/>
      <c r="H39" s="41"/>
      <c r="I39" s="41"/>
      <c r="J39" s="41"/>
      <c r="K39" s="41"/>
      <c r="L39" s="41"/>
      <c r="M39" s="40"/>
      <c r="O39" s="39">
        <v>0.8</v>
      </c>
      <c r="P39" s="42"/>
      <c r="R39" s="26" t="e">
        <f ca="1">FORECAST(O39,FORECAST($P$2,OFFSET($A$2,MATCH(O39,g)-1,MATCH($P$2,h)-1,1,2),OFFSET($A$2,,MATCH($P$2,h)-1,1,2))*{1;0}+FORECAST($P$2,OFFSET($A$2,MATCH(O39,g),MATCH($P$2,h)-1,1,2),OFFSET($A$2,,MATCH($P$2,h)-1,1,2))*{0;1},OFFSET($A$2,MATCH(O39,g),0,-2))</f>
        <v>#DIV/0!</v>
      </c>
      <c r="S39" s="26"/>
      <c r="T39" s="28"/>
      <c r="W39" s="26"/>
      <c r="X39" s="27"/>
      <c r="Y39" s="28"/>
    </row>
    <row r="40" spans="1:25" ht="15.75">
      <c r="A40" s="22">
        <v>37</v>
      </c>
      <c r="B40" s="9">
        <v>6.7850000000000001</v>
      </c>
      <c r="C40" s="9">
        <v>6.2750000000000004</v>
      </c>
      <c r="D40" s="9">
        <v>5.7750000000000004</v>
      </c>
      <c r="E40" s="41"/>
      <c r="F40" s="41"/>
      <c r="G40" s="41"/>
      <c r="H40" s="41"/>
      <c r="I40" s="41"/>
      <c r="J40" s="41"/>
      <c r="K40" s="41"/>
      <c r="L40" s="41"/>
      <c r="M40" s="40"/>
      <c r="O40" s="39">
        <v>0.6</v>
      </c>
      <c r="P40" s="42"/>
      <c r="R40" s="26" t="e">
        <f ca="1">FORECAST(O40,FORECAST($P$2,OFFSET($A$2,MATCH(O40,g)-1,MATCH($P$2,h)-1,1,2),OFFSET($A$2,,MATCH($P$2,h)-1,1,2))*{1;0}+FORECAST($P$2,OFFSET($A$2,MATCH(O40,g),MATCH($P$2,h)-1,1,2),OFFSET($A$2,,MATCH($P$2,h)-1,1,2))*{0;1},OFFSET($A$2,MATCH(O40,g),0,-2))</f>
        <v>#DIV/0!</v>
      </c>
      <c r="S40" s="26"/>
      <c r="T40" s="28"/>
      <c r="W40" s="26"/>
      <c r="X40" s="27"/>
      <c r="Y40" s="28"/>
    </row>
    <row r="41" spans="1:25" ht="15.75">
      <c r="A41" s="22">
        <v>38</v>
      </c>
      <c r="B41" s="9">
        <v>6.96</v>
      </c>
      <c r="C41" s="9">
        <v>6.45</v>
      </c>
      <c r="D41" s="9">
        <v>5.96</v>
      </c>
      <c r="E41" s="82"/>
      <c r="F41" s="82"/>
      <c r="G41" s="82"/>
      <c r="H41" s="82"/>
      <c r="I41" s="82"/>
      <c r="J41" s="82"/>
      <c r="K41" s="82"/>
      <c r="L41" s="82"/>
      <c r="M41" s="81"/>
      <c r="O41" s="80">
        <v>0.49099999999999999</v>
      </c>
      <c r="P41" s="83"/>
      <c r="R41" s="26" t="e">
        <f ca="1">FORECAST(O41,FORECAST($P$2,OFFSET($A$2,MATCH(O41,g)-1,MATCH($P$2,h)-1,1,2),OFFSET($A$2,,MATCH($P$2,h)-1,1,2))*{1;0}+FORECAST($P$2,OFFSET($A$2,MATCH(O41,g),MATCH($P$2,h)-1,1,2),OFFSET($A$2,,MATCH($P$2,h)-1,1,2))*{0;1},OFFSET($A$2,MATCH(O41,g),0,-2))</f>
        <v>#DIV/0!</v>
      </c>
      <c r="S41" s="26"/>
      <c r="T41" s="28"/>
      <c r="W41" s="26"/>
      <c r="X41" s="27"/>
      <c r="Y41" s="28"/>
    </row>
    <row r="42" spans="1:25">
      <c r="A42" s="22">
        <v>39</v>
      </c>
      <c r="B42" s="9">
        <v>7.1349999999999998</v>
      </c>
      <c r="C42" s="9">
        <v>6.63</v>
      </c>
      <c r="D42" s="9">
        <v>6.15</v>
      </c>
      <c r="S42" s="26"/>
      <c r="T42" s="28"/>
      <c r="W42" s="26"/>
      <c r="X42" s="27"/>
      <c r="Y42" s="28"/>
    </row>
    <row r="43" spans="1:25">
      <c r="A43" s="22">
        <v>40</v>
      </c>
      <c r="B43" s="9">
        <v>7.31</v>
      </c>
      <c r="C43" s="9">
        <v>6.81</v>
      </c>
      <c r="D43" s="9">
        <v>6.34</v>
      </c>
      <c r="S43" s="26"/>
      <c r="T43" s="28"/>
      <c r="W43" s="26"/>
      <c r="X43" s="27"/>
      <c r="Y43" s="28"/>
    </row>
    <row r="44" spans="1:25">
      <c r="A44" s="22">
        <v>41</v>
      </c>
      <c r="B44" s="9">
        <v>7.4849999999999994</v>
      </c>
      <c r="C44" s="9">
        <v>6.99</v>
      </c>
      <c r="D44" s="9">
        <v>6.5350000000000001</v>
      </c>
      <c r="S44" s="26"/>
      <c r="T44" s="28"/>
      <c r="W44" s="26"/>
      <c r="X44" s="27"/>
      <c r="Y44" s="28"/>
    </row>
    <row r="45" spans="1:25">
      <c r="A45" s="22">
        <v>42</v>
      </c>
      <c r="B45" s="9">
        <v>7.66</v>
      </c>
      <c r="C45" s="9">
        <v>7.17</v>
      </c>
      <c r="D45" s="9">
        <v>6.73</v>
      </c>
    </row>
    <row r="46" spans="1:25">
      <c r="A46" s="22">
        <v>43</v>
      </c>
      <c r="B46" s="9">
        <v>7.835</v>
      </c>
      <c r="C46" s="9">
        <v>7.35</v>
      </c>
      <c r="D46" s="9">
        <v>6.9050000000000002</v>
      </c>
    </row>
    <row r="47" spans="1:25">
      <c r="A47" s="22">
        <v>44</v>
      </c>
      <c r="B47" s="9">
        <v>8.01</v>
      </c>
      <c r="C47" s="9">
        <v>7.53</v>
      </c>
      <c r="D47" s="9">
        <v>7.08</v>
      </c>
    </row>
    <row r="48" spans="1:25">
      <c r="A48" s="22">
        <v>45</v>
      </c>
      <c r="B48" s="9">
        <v>8.1849999999999987</v>
      </c>
      <c r="C48" s="9">
        <v>7.71</v>
      </c>
      <c r="D48" s="9">
        <v>7.25</v>
      </c>
    </row>
    <row r="49" spans="1:4">
      <c r="A49" s="22">
        <v>46</v>
      </c>
      <c r="B49" s="9">
        <v>8.36</v>
      </c>
      <c r="C49" s="9">
        <v>7.89</v>
      </c>
      <c r="D49" s="9">
        <v>7.42</v>
      </c>
    </row>
    <row r="50" spans="1:4">
      <c r="A50" s="22">
        <v>47</v>
      </c>
      <c r="B50" s="9">
        <v>8.5350000000000001</v>
      </c>
      <c r="C50" s="9">
        <v>8.0649999999999995</v>
      </c>
      <c r="D50" s="9">
        <v>7.5949999999999998</v>
      </c>
    </row>
    <row r="51" spans="1:4">
      <c r="A51" s="22">
        <v>48</v>
      </c>
      <c r="B51" s="9">
        <v>8.7100000000000009</v>
      </c>
      <c r="C51" s="9">
        <v>8.24</v>
      </c>
      <c r="D51" s="9">
        <v>7.77</v>
      </c>
    </row>
    <row r="52" spans="1:4">
      <c r="A52" s="22">
        <v>49</v>
      </c>
      <c r="B52" s="9">
        <v>8.8850000000000016</v>
      </c>
      <c r="C52" s="9">
        <v>8.4149999999999991</v>
      </c>
      <c r="D52" s="9">
        <v>7.9449999999999994</v>
      </c>
    </row>
    <row r="53" spans="1:4">
      <c r="A53" s="22">
        <v>50</v>
      </c>
      <c r="B53" s="9">
        <v>9.06</v>
      </c>
      <c r="C53" s="9">
        <v>8.59</v>
      </c>
      <c r="D53" s="9">
        <v>8.1199999999999992</v>
      </c>
    </row>
    <row r="54" spans="1:4">
      <c r="A54" s="22">
        <v>51</v>
      </c>
      <c r="B54" s="9">
        <v>9.2349999999999994</v>
      </c>
      <c r="C54" s="9">
        <v>8.7650000000000006</v>
      </c>
      <c r="D54" s="9">
        <v>8.2949999999999999</v>
      </c>
    </row>
    <row r="55" spans="1:4">
      <c r="A55" s="22">
        <v>52</v>
      </c>
      <c r="B55" s="9">
        <v>9.41</v>
      </c>
      <c r="C55" s="9">
        <v>8.94</v>
      </c>
      <c r="D55" s="9">
        <v>8.4700000000000006</v>
      </c>
    </row>
    <row r="56" spans="1:4">
      <c r="A56" s="22">
        <v>53</v>
      </c>
      <c r="B56" s="9">
        <v>9.5850000000000009</v>
      </c>
      <c r="C56" s="9">
        <v>9.1149999999999984</v>
      </c>
      <c r="D56" s="9">
        <v>8.6449999999999996</v>
      </c>
    </row>
    <row r="57" spans="1:4">
      <c r="A57" s="22">
        <v>54</v>
      </c>
      <c r="B57" s="9">
        <v>9.76</v>
      </c>
      <c r="C57" s="9">
        <v>9.2899999999999991</v>
      </c>
      <c r="D57" s="9">
        <v>8.82</v>
      </c>
    </row>
    <row r="58" spans="1:4">
      <c r="A58" s="22">
        <v>55</v>
      </c>
      <c r="B58" s="9">
        <v>9.93</v>
      </c>
      <c r="C58" s="9">
        <v>9.4649999999999999</v>
      </c>
      <c r="D58" s="9">
        <v>8.995000000000001</v>
      </c>
    </row>
    <row r="59" spans="1:4">
      <c r="A59" s="22">
        <v>56</v>
      </c>
      <c r="B59" s="9">
        <v>10.1</v>
      </c>
      <c r="C59" s="9">
        <v>9.64</v>
      </c>
      <c r="D59" s="9">
        <v>9.17</v>
      </c>
    </row>
    <row r="60" spans="1:4">
      <c r="A60" s="22">
        <v>57</v>
      </c>
      <c r="B60" s="9">
        <v>10.274999999999999</v>
      </c>
      <c r="C60" s="9">
        <v>9.81</v>
      </c>
      <c r="D60" s="9">
        <v>9.3449999999999989</v>
      </c>
    </row>
    <row r="61" spans="1:4">
      <c r="A61" s="22">
        <v>58</v>
      </c>
      <c r="B61" s="9">
        <v>10.45</v>
      </c>
      <c r="C61" s="9">
        <v>9.98</v>
      </c>
      <c r="D61" s="9">
        <v>9.52</v>
      </c>
    </row>
    <row r="62" spans="1:4">
      <c r="A62" s="22">
        <v>59</v>
      </c>
      <c r="B62" s="9">
        <v>10.625</v>
      </c>
      <c r="C62" s="9">
        <v>10.155000000000001</v>
      </c>
      <c r="D62" s="9">
        <v>9.69</v>
      </c>
    </row>
    <row r="63" spans="1:4">
      <c r="A63" s="22">
        <v>60</v>
      </c>
      <c r="B63" s="9">
        <v>10.8</v>
      </c>
      <c r="C63" s="9">
        <v>10.33</v>
      </c>
      <c r="D63" s="9">
        <v>9.86</v>
      </c>
    </row>
    <row r="64" spans="1:4">
      <c r="A64" s="22">
        <v>61</v>
      </c>
      <c r="B64" s="9">
        <v>10.975000000000001</v>
      </c>
      <c r="C64" s="9">
        <v>10.504999999999999</v>
      </c>
      <c r="D64" s="9">
        <v>10.035</v>
      </c>
    </row>
    <row r="65" spans="1:4">
      <c r="A65" s="22">
        <v>62</v>
      </c>
      <c r="B65" s="9">
        <v>11.15</v>
      </c>
      <c r="C65" s="9">
        <v>10.68</v>
      </c>
      <c r="D65" s="9">
        <v>10.210000000000001</v>
      </c>
    </row>
    <row r="66" spans="1:4">
      <c r="A66" s="22">
        <v>63</v>
      </c>
      <c r="B66" s="9">
        <v>11.324999999999999</v>
      </c>
      <c r="C66" s="9">
        <v>10.855</v>
      </c>
      <c r="D66" s="9">
        <v>10.385000000000002</v>
      </c>
    </row>
    <row r="67" spans="1:4">
      <c r="A67" s="22">
        <v>64</v>
      </c>
      <c r="B67" s="9">
        <v>11.5</v>
      </c>
      <c r="C67" s="9">
        <v>11.03</v>
      </c>
      <c r="D67" s="9">
        <v>10.56</v>
      </c>
    </row>
    <row r="68" spans="1:4">
      <c r="A68" s="22">
        <v>65</v>
      </c>
      <c r="B68" s="9">
        <v>11.675000000000001</v>
      </c>
      <c r="C68" s="9">
        <v>11.205</v>
      </c>
      <c r="D68" s="9">
        <v>10.734999999999999</v>
      </c>
    </row>
    <row r="69" spans="1:4">
      <c r="A69" s="22">
        <v>66</v>
      </c>
      <c r="B69" s="9">
        <v>11.85</v>
      </c>
      <c r="C69" s="9">
        <v>11.38</v>
      </c>
      <c r="D69" s="9">
        <v>10.91</v>
      </c>
    </row>
    <row r="70" spans="1:4">
      <c r="A70" s="22">
        <v>67</v>
      </c>
      <c r="B70" s="9">
        <v>12.024999999999999</v>
      </c>
      <c r="C70" s="9">
        <v>11.555</v>
      </c>
      <c r="D70" s="9">
        <v>11.085000000000001</v>
      </c>
    </row>
    <row r="71" spans="1:4">
      <c r="A71" s="22">
        <v>68</v>
      </c>
      <c r="B71" s="9">
        <v>12.2</v>
      </c>
      <c r="C71" s="9">
        <v>11.73</v>
      </c>
      <c r="D71" s="9">
        <v>11.26</v>
      </c>
    </row>
    <row r="72" spans="1:4">
      <c r="A72" s="22">
        <v>69</v>
      </c>
      <c r="B72" s="9">
        <v>12.375</v>
      </c>
      <c r="C72" s="9">
        <v>11.905000000000001</v>
      </c>
      <c r="D72" s="9">
        <v>11.434999999999999</v>
      </c>
    </row>
    <row r="73" spans="1:4">
      <c r="A73" s="22">
        <v>70</v>
      </c>
      <c r="B73" s="9">
        <v>12.55</v>
      </c>
      <c r="C73" s="9">
        <v>12.08</v>
      </c>
      <c r="D73" s="9">
        <v>11.61</v>
      </c>
    </row>
    <row r="74" spans="1:4">
      <c r="A74" s="22">
        <v>71</v>
      </c>
      <c r="B74" s="9">
        <v>12.725000000000001</v>
      </c>
      <c r="C74" s="9">
        <v>12.254999999999999</v>
      </c>
      <c r="D74" s="9">
        <v>11.785</v>
      </c>
    </row>
    <row r="75" spans="1:4">
      <c r="A75" s="22">
        <v>72</v>
      </c>
      <c r="B75" s="9">
        <v>12.9</v>
      </c>
      <c r="C75" s="9">
        <v>12.43</v>
      </c>
      <c r="D75" s="9">
        <v>11.96</v>
      </c>
    </row>
    <row r="76" spans="1:4">
      <c r="A76" s="22">
        <v>73</v>
      </c>
      <c r="B76" s="9">
        <v>13.074999999999999</v>
      </c>
      <c r="C76" s="9">
        <v>12.605</v>
      </c>
      <c r="D76" s="9">
        <v>12.135000000000002</v>
      </c>
    </row>
    <row r="77" spans="1:4">
      <c r="A77" s="22">
        <v>74</v>
      </c>
      <c r="B77" s="9">
        <v>13.25</v>
      </c>
      <c r="C77" s="9">
        <v>12.78</v>
      </c>
      <c r="D77" s="9">
        <v>12.31</v>
      </c>
    </row>
    <row r="78" spans="1:4">
      <c r="A78" s="22">
        <v>75</v>
      </c>
      <c r="B78" s="9">
        <v>13.425000000000001</v>
      </c>
      <c r="C78" s="9">
        <v>12.955</v>
      </c>
      <c r="D78" s="9">
        <v>12.484999999999999</v>
      </c>
    </row>
    <row r="79" spans="1:4">
      <c r="A79" s="22">
        <v>76</v>
      </c>
      <c r="B79" s="9">
        <v>13.6</v>
      </c>
      <c r="C79" s="9">
        <v>13.13</v>
      </c>
      <c r="D79" s="9">
        <v>12.66</v>
      </c>
    </row>
    <row r="80" spans="1:4">
      <c r="A80" s="22">
        <v>77</v>
      </c>
      <c r="B80" s="9">
        <v>13.774999999999999</v>
      </c>
      <c r="C80" s="9">
        <v>13.305</v>
      </c>
      <c r="D80" s="9">
        <v>12.835000000000001</v>
      </c>
    </row>
    <row r="81" spans="1:4">
      <c r="A81" s="22">
        <v>78</v>
      </c>
      <c r="B81" s="9">
        <v>13.95</v>
      </c>
      <c r="C81" s="9">
        <v>13.48</v>
      </c>
      <c r="D81" s="9">
        <v>13.01</v>
      </c>
    </row>
    <row r="82" spans="1:4">
      <c r="A82" s="22">
        <v>79</v>
      </c>
      <c r="B82" s="9">
        <v>14.125</v>
      </c>
      <c r="C82" s="9">
        <v>13.655000000000001</v>
      </c>
      <c r="D82" s="9">
        <v>13.184999999999999</v>
      </c>
    </row>
    <row r="83" spans="1:4">
      <c r="A83" s="22">
        <v>80</v>
      </c>
      <c r="B83" s="9">
        <v>14.3</v>
      </c>
      <c r="C83" s="9">
        <v>13.83</v>
      </c>
      <c r="D83" s="9">
        <v>13.36</v>
      </c>
    </row>
    <row r="84" spans="1:4">
      <c r="A84" s="22">
        <v>81</v>
      </c>
      <c r="B84" s="9">
        <v>14.475000000000001</v>
      </c>
      <c r="C84" s="9">
        <v>14</v>
      </c>
      <c r="D84" s="9">
        <v>13.53</v>
      </c>
    </row>
    <row r="85" spans="1:4">
      <c r="A85" s="22">
        <v>82</v>
      </c>
      <c r="B85" s="9">
        <v>14.65</v>
      </c>
      <c r="C85" s="9">
        <v>14.17</v>
      </c>
      <c r="D85" s="9">
        <v>13.7</v>
      </c>
    </row>
    <row r="86" spans="1:4">
      <c r="A86" s="22">
        <v>83</v>
      </c>
      <c r="B86" s="9">
        <v>14.82</v>
      </c>
      <c r="C86" s="9">
        <v>14.344999999999999</v>
      </c>
      <c r="D86" s="9">
        <v>13.875</v>
      </c>
    </row>
    <row r="87" spans="1:4">
      <c r="A87" s="22">
        <v>84</v>
      </c>
      <c r="B87" s="9">
        <v>14.99</v>
      </c>
      <c r="C87" s="9">
        <v>14.52</v>
      </c>
      <c r="D87" s="9">
        <v>14.05</v>
      </c>
    </row>
    <row r="88" spans="1:4">
      <c r="A88" s="22">
        <v>85</v>
      </c>
      <c r="B88" s="9">
        <v>15.164999999999999</v>
      </c>
      <c r="C88" s="9">
        <v>14.695</v>
      </c>
      <c r="D88" s="9">
        <v>14.225000000000001</v>
      </c>
    </row>
    <row r="89" spans="1:4">
      <c r="A89" s="22">
        <v>86</v>
      </c>
      <c r="B89" s="9">
        <v>15.34</v>
      </c>
      <c r="C89" s="9">
        <v>14.87</v>
      </c>
      <c r="D89" s="9">
        <v>14.4</v>
      </c>
    </row>
    <row r="90" spans="1:4">
      <c r="A90" s="22">
        <v>87</v>
      </c>
      <c r="B90" s="9">
        <v>15.515000000000001</v>
      </c>
      <c r="C90" s="9">
        <v>15.045</v>
      </c>
      <c r="D90" s="9">
        <v>14.574999999999999</v>
      </c>
    </row>
    <row r="91" spans="1:4">
      <c r="A91" s="22">
        <v>88</v>
      </c>
      <c r="B91" s="9">
        <v>15.69</v>
      </c>
      <c r="C91" s="9">
        <v>15.22</v>
      </c>
      <c r="D91" s="9">
        <v>14.75</v>
      </c>
    </row>
    <row r="92" spans="1:4">
      <c r="A92" s="22">
        <v>89</v>
      </c>
      <c r="B92" s="9">
        <v>15.864999999999998</v>
      </c>
      <c r="C92" s="9">
        <v>15.395</v>
      </c>
      <c r="D92" s="9">
        <v>14.925000000000001</v>
      </c>
    </row>
    <row r="93" spans="1:4">
      <c r="A93" s="22">
        <v>90</v>
      </c>
      <c r="B93" s="9">
        <v>16.04</v>
      </c>
      <c r="C93" s="9">
        <v>15.57</v>
      </c>
      <c r="D93" s="9">
        <v>15.1</v>
      </c>
    </row>
    <row r="94" spans="1:4">
      <c r="A94" s="22">
        <v>91</v>
      </c>
      <c r="B94" s="9">
        <v>16.215</v>
      </c>
      <c r="C94" s="9">
        <v>15.745000000000001</v>
      </c>
      <c r="D94" s="9">
        <v>15.274999999999999</v>
      </c>
    </row>
    <row r="95" spans="1:4">
      <c r="A95" s="22">
        <v>92</v>
      </c>
      <c r="B95" s="9">
        <v>16.39</v>
      </c>
      <c r="C95" s="9">
        <v>15.92</v>
      </c>
      <c r="D95" s="9">
        <v>15.45</v>
      </c>
    </row>
    <row r="96" spans="1:4">
      <c r="A96" s="22">
        <v>93</v>
      </c>
      <c r="B96" s="9">
        <v>16.564999999999998</v>
      </c>
      <c r="C96" s="9">
        <v>16.094999999999999</v>
      </c>
      <c r="D96" s="9">
        <v>15.625</v>
      </c>
    </row>
    <row r="97" spans="1:4">
      <c r="A97" s="22">
        <v>94</v>
      </c>
      <c r="B97" s="9">
        <v>16.739999999999998</v>
      </c>
      <c r="C97" s="9">
        <v>16.27</v>
      </c>
      <c r="D97" s="9">
        <v>15.8</v>
      </c>
    </row>
    <row r="98" spans="1:4">
      <c r="A98" s="22">
        <v>95</v>
      </c>
      <c r="B98" s="9">
        <v>16.914999999999999</v>
      </c>
      <c r="C98" s="9">
        <v>16.445</v>
      </c>
      <c r="D98" s="9">
        <v>15.975</v>
      </c>
    </row>
    <row r="99" spans="1:4">
      <c r="A99" s="22">
        <v>96</v>
      </c>
      <c r="B99" s="9">
        <v>17.09</v>
      </c>
      <c r="C99" s="9">
        <v>16.62</v>
      </c>
      <c r="D99" s="9">
        <v>16.149999999999999</v>
      </c>
    </row>
    <row r="100" spans="1:4">
      <c r="A100" s="22">
        <v>97</v>
      </c>
      <c r="B100" s="9">
        <v>17.265000000000001</v>
      </c>
      <c r="C100" s="9">
        <v>16.795000000000002</v>
      </c>
      <c r="D100" s="9">
        <v>16.324999999999999</v>
      </c>
    </row>
    <row r="101" spans="1:4">
      <c r="A101" s="22">
        <v>98</v>
      </c>
      <c r="B101" s="9">
        <v>17.440000000000001</v>
      </c>
      <c r="C101" s="9">
        <v>16.97</v>
      </c>
      <c r="D101" s="9">
        <v>16.5</v>
      </c>
    </row>
    <row r="102" spans="1:4">
      <c r="A102" s="22">
        <v>99</v>
      </c>
      <c r="B102" s="9">
        <v>17.615000000000002</v>
      </c>
      <c r="C102" s="9">
        <v>17.145</v>
      </c>
      <c r="D102" s="9">
        <v>16.675000000000001</v>
      </c>
    </row>
    <row r="103" spans="1:4">
      <c r="A103" s="22">
        <v>100</v>
      </c>
      <c r="B103" s="9">
        <v>17.79</v>
      </c>
      <c r="C103" s="9">
        <v>17.32</v>
      </c>
      <c r="D103" s="9">
        <v>16.850000000000001</v>
      </c>
    </row>
    <row r="104" spans="1:4">
      <c r="A104" s="22">
        <v>101</v>
      </c>
      <c r="B104" s="9">
        <v>17.965</v>
      </c>
      <c r="C104" s="9">
        <v>17.495000000000001</v>
      </c>
      <c r="D104" s="9">
        <v>17.024999999999999</v>
      </c>
    </row>
    <row r="105" spans="1:4">
      <c r="A105" s="22">
        <v>102</v>
      </c>
      <c r="B105" s="9">
        <v>18.14</v>
      </c>
      <c r="C105" s="9">
        <v>17.670000000000002</v>
      </c>
      <c r="D105" s="9">
        <v>17.2</v>
      </c>
    </row>
    <row r="106" spans="1:4">
      <c r="A106" s="22">
        <v>103</v>
      </c>
      <c r="B106" s="9">
        <v>18.314999999999998</v>
      </c>
      <c r="C106" s="9">
        <v>17.844999999999999</v>
      </c>
      <c r="D106" s="9">
        <v>17.375</v>
      </c>
    </row>
    <row r="107" spans="1:4">
      <c r="A107" s="22">
        <v>104</v>
      </c>
      <c r="B107" s="9">
        <v>18.489999999999998</v>
      </c>
      <c r="C107" s="9">
        <v>18.02</v>
      </c>
      <c r="D107" s="9">
        <v>17.55</v>
      </c>
    </row>
    <row r="108" spans="1:4">
      <c r="A108" s="22">
        <v>105</v>
      </c>
      <c r="B108" s="9">
        <v>18.664999999999999</v>
      </c>
      <c r="C108" s="9">
        <v>18.195</v>
      </c>
      <c r="D108" s="9">
        <v>17.725000000000001</v>
      </c>
    </row>
    <row r="109" spans="1:4">
      <c r="A109" s="22">
        <v>106</v>
      </c>
      <c r="B109" s="9">
        <v>18.84</v>
      </c>
      <c r="C109" s="9">
        <v>18.37</v>
      </c>
      <c r="D109" s="9">
        <v>17.899999999999999</v>
      </c>
    </row>
    <row r="110" spans="1:4">
      <c r="A110" s="22">
        <v>107</v>
      </c>
      <c r="B110" s="9">
        <v>19.015000000000001</v>
      </c>
      <c r="C110" s="9">
        <v>18.545000000000002</v>
      </c>
      <c r="D110" s="9">
        <v>18.074999999999999</v>
      </c>
    </row>
    <row r="111" spans="1:4">
      <c r="A111" s="22">
        <v>108</v>
      </c>
      <c r="B111" s="9">
        <v>19.190000000000001</v>
      </c>
      <c r="C111" s="9">
        <v>18.72</v>
      </c>
      <c r="D111" s="9">
        <v>18.25</v>
      </c>
    </row>
    <row r="112" spans="1:4">
      <c r="A112" s="22">
        <v>109</v>
      </c>
      <c r="B112" s="9">
        <v>19.365000000000002</v>
      </c>
      <c r="C112" s="9">
        <v>18.895</v>
      </c>
      <c r="D112" s="9">
        <v>18.425000000000001</v>
      </c>
    </row>
    <row r="113" spans="1:4">
      <c r="A113" s="22">
        <v>110</v>
      </c>
      <c r="B113" s="9">
        <v>19.54</v>
      </c>
      <c r="C113" s="9">
        <v>19.07</v>
      </c>
      <c r="D113" s="9">
        <v>18.600000000000001</v>
      </c>
    </row>
    <row r="114" spans="1:4">
      <c r="A114" s="22">
        <v>111</v>
      </c>
      <c r="B114" s="9">
        <v>19.715</v>
      </c>
      <c r="C114" s="9">
        <v>19.245000000000001</v>
      </c>
      <c r="D114" s="9">
        <v>18.774999999999999</v>
      </c>
    </row>
    <row r="115" spans="1:4">
      <c r="A115" s="22">
        <v>112</v>
      </c>
      <c r="B115" s="9">
        <v>19.89</v>
      </c>
      <c r="C115" s="9">
        <v>19.420000000000002</v>
      </c>
      <c r="D115" s="9">
        <v>18.95</v>
      </c>
    </row>
    <row r="116" spans="1:4">
      <c r="A116" s="22">
        <v>113</v>
      </c>
      <c r="B116" s="9">
        <v>20.064999999999998</v>
      </c>
      <c r="C116" s="9">
        <v>19.594999999999999</v>
      </c>
      <c r="D116" s="9">
        <v>19.125</v>
      </c>
    </row>
    <row r="117" spans="1:4">
      <c r="A117" s="22">
        <v>114</v>
      </c>
      <c r="B117" s="9">
        <v>20.239999999999998</v>
      </c>
      <c r="C117" s="9">
        <v>19.77</v>
      </c>
      <c r="D117" s="9">
        <v>19.3</v>
      </c>
    </row>
    <row r="118" spans="1:4">
      <c r="A118" s="22">
        <v>115</v>
      </c>
      <c r="B118" s="9">
        <v>20.414999999999999</v>
      </c>
      <c r="C118" s="9">
        <v>19.945</v>
      </c>
      <c r="D118" s="9">
        <v>19.475000000000001</v>
      </c>
    </row>
    <row r="119" spans="1:4">
      <c r="A119" s="22">
        <v>116</v>
      </c>
      <c r="B119" s="9">
        <v>20.59</v>
      </c>
      <c r="C119" s="9">
        <v>20.12</v>
      </c>
      <c r="D119" s="9">
        <v>19.649999999999999</v>
      </c>
    </row>
    <row r="120" spans="1:4">
      <c r="A120" s="22">
        <v>117</v>
      </c>
      <c r="B120" s="9">
        <v>20.765000000000001</v>
      </c>
      <c r="C120" s="9">
        <v>20.295000000000002</v>
      </c>
      <c r="D120" s="9">
        <v>19.82</v>
      </c>
    </row>
    <row r="121" spans="1:4">
      <c r="A121" s="22">
        <v>118</v>
      </c>
      <c r="B121" s="9">
        <v>20.94</v>
      </c>
      <c r="C121" s="9">
        <v>20.47</v>
      </c>
      <c r="D121" s="9">
        <v>19.989999999999998</v>
      </c>
    </row>
    <row r="122" spans="1:4">
      <c r="A122" s="22">
        <v>119</v>
      </c>
      <c r="B122" s="9">
        <v>21.115000000000002</v>
      </c>
      <c r="C122" s="9">
        <v>20.645</v>
      </c>
      <c r="D122" s="9">
        <v>20.164999999999999</v>
      </c>
    </row>
    <row r="123" spans="1:4">
      <c r="A123" s="22">
        <v>120</v>
      </c>
      <c r="B123" s="9">
        <v>21.29</v>
      </c>
      <c r="C123" s="9">
        <v>20.82</v>
      </c>
      <c r="D123" s="9">
        <v>20.34</v>
      </c>
    </row>
    <row r="124" spans="1:4">
      <c r="A124" s="22">
        <v>121</v>
      </c>
      <c r="B124" s="9">
        <v>21.465</v>
      </c>
      <c r="C124" s="9">
        <v>20.990000000000002</v>
      </c>
      <c r="D124" s="9">
        <v>20.515000000000001</v>
      </c>
    </row>
    <row r="125" spans="1:4">
      <c r="A125" s="22">
        <v>122</v>
      </c>
      <c r="B125" s="9">
        <v>21.64</v>
      </c>
      <c r="C125" s="9">
        <v>21.16</v>
      </c>
      <c r="D125" s="9">
        <v>20.69</v>
      </c>
    </row>
    <row r="126" spans="1:4">
      <c r="A126" s="22">
        <v>123</v>
      </c>
      <c r="B126" s="9">
        <v>21.810000000000002</v>
      </c>
      <c r="C126" s="9">
        <v>21.335000000000001</v>
      </c>
      <c r="D126" s="9">
        <v>20.865000000000002</v>
      </c>
    </row>
    <row r="127" spans="1:4">
      <c r="A127" s="22">
        <v>124</v>
      </c>
      <c r="B127" s="9">
        <v>21.98</v>
      </c>
      <c r="C127" s="9">
        <v>21.51</v>
      </c>
      <c r="D127" s="9">
        <v>21.04</v>
      </c>
    </row>
    <row r="128" spans="1:4">
      <c r="A128" s="22">
        <v>125</v>
      </c>
      <c r="B128" s="9">
        <v>22.155000000000001</v>
      </c>
      <c r="C128" s="9">
        <v>21.685000000000002</v>
      </c>
      <c r="D128" s="9">
        <v>21.215</v>
      </c>
    </row>
    <row r="129" spans="1:4">
      <c r="A129" s="22">
        <v>126</v>
      </c>
      <c r="B129" s="9">
        <v>22.33</v>
      </c>
      <c r="C129" s="9">
        <v>21.86</v>
      </c>
      <c r="D129" s="9">
        <v>21.39</v>
      </c>
    </row>
    <row r="130" spans="1:4">
      <c r="A130" s="22">
        <v>127</v>
      </c>
      <c r="B130" s="9">
        <v>22.504999999999999</v>
      </c>
      <c r="C130" s="9">
        <v>22.035</v>
      </c>
      <c r="D130" s="9">
        <v>21.564999999999998</v>
      </c>
    </row>
    <row r="131" spans="1:4">
      <c r="A131" s="22">
        <v>128</v>
      </c>
      <c r="B131" s="9">
        <v>22.68</v>
      </c>
      <c r="C131" s="9">
        <v>22.21</v>
      </c>
      <c r="D131" s="9">
        <v>21.74</v>
      </c>
    </row>
    <row r="132" spans="1:4">
      <c r="A132" s="22">
        <v>129</v>
      </c>
      <c r="B132" s="9">
        <v>22.855</v>
      </c>
      <c r="C132" s="9">
        <v>22.384999999999998</v>
      </c>
      <c r="D132" s="9">
        <v>21.914999999999999</v>
      </c>
    </row>
    <row r="133" spans="1:4">
      <c r="A133" s="22">
        <v>130</v>
      </c>
      <c r="B133" s="9">
        <v>23.03</v>
      </c>
      <c r="C133" s="9">
        <v>22.56</v>
      </c>
      <c r="D133" s="9">
        <v>22.09</v>
      </c>
    </row>
    <row r="134" spans="1:4">
      <c r="A134" s="22">
        <v>131</v>
      </c>
      <c r="B134" s="9">
        <v>23.204999999999998</v>
      </c>
      <c r="C134" s="9">
        <v>22.734999999999999</v>
      </c>
      <c r="D134" s="9">
        <v>22.265000000000001</v>
      </c>
    </row>
    <row r="135" spans="1:4">
      <c r="A135" s="22">
        <v>132</v>
      </c>
      <c r="B135" s="9">
        <v>23.38</v>
      </c>
      <c r="C135" s="9">
        <v>22.91</v>
      </c>
      <c r="D135" s="9">
        <v>22.44</v>
      </c>
    </row>
    <row r="136" spans="1:4">
      <c r="A136" s="22">
        <v>133</v>
      </c>
      <c r="B136" s="9">
        <v>23.555</v>
      </c>
      <c r="C136" s="9">
        <v>23.085000000000001</v>
      </c>
      <c r="D136" s="9">
        <v>22.615000000000002</v>
      </c>
    </row>
    <row r="137" spans="1:4">
      <c r="A137" s="22">
        <v>134</v>
      </c>
      <c r="B137" s="9">
        <v>23.73</v>
      </c>
      <c r="C137" s="9">
        <v>23.26</v>
      </c>
      <c r="D137" s="9">
        <v>22.79</v>
      </c>
    </row>
    <row r="138" spans="1:4">
      <c r="A138" s="22">
        <v>135</v>
      </c>
      <c r="B138" s="9">
        <v>23.905000000000001</v>
      </c>
      <c r="C138" s="9">
        <v>23.435000000000002</v>
      </c>
      <c r="D138" s="9">
        <v>22.965</v>
      </c>
    </row>
    <row r="139" spans="1:4">
      <c r="A139" s="22">
        <v>136</v>
      </c>
      <c r="B139" s="9">
        <v>24.08</v>
      </c>
      <c r="C139" s="9">
        <v>23.61</v>
      </c>
      <c r="D139" s="9">
        <v>23.14</v>
      </c>
    </row>
    <row r="140" spans="1:4">
      <c r="A140" s="22">
        <v>137</v>
      </c>
      <c r="B140" s="9">
        <v>24.254999999999999</v>
      </c>
      <c r="C140" s="9">
        <v>23.785</v>
      </c>
      <c r="D140" s="9">
        <v>23.314999999999998</v>
      </c>
    </row>
    <row r="141" spans="1:4">
      <c r="A141" s="22">
        <v>138</v>
      </c>
      <c r="B141" s="9">
        <v>24.43</v>
      </c>
      <c r="C141" s="9">
        <v>23.96</v>
      </c>
      <c r="D141" s="9">
        <v>23.49</v>
      </c>
    </row>
    <row r="142" spans="1:4">
      <c r="A142" s="22">
        <v>139</v>
      </c>
      <c r="B142" s="9">
        <v>24.605</v>
      </c>
      <c r="C142" s="9">
        <v>24.134999999999998</v>
      </c>
      <c r="D142" s="9">
        <v>23.664999999999999</v>
      </c>
    </row>
    <row r="143" spans="1:4">
      <c r="A143" s="22">
        <v>140</v>
      </c>
      <c r="B143" s="9">
        <v>24.78</v>
      </c>
      <c r="C143" s="9">
        <v>24.31</v>
      </c>
      <c r="D143" s="9">
        <v>23.84</v>
      </c>
    </row>
    <row r="144" spans="1:4">
      <c r="A144" s="22">
        <v>141</v>
      </c>
      <c r="B144" s="9">
        <v>24.954999999999998</v>
      </c>
      <c r="C144" s="9">
        <v>24.484999999999999</v>
      </c>
      <c r="D144" s="9">
        <v>24.015000000000001</v>
      </c>
    </row>
    <row r="145" spans="1:4">
      <c r="A145" s="22">
        <v>142</v>
      </c>
      <c r="B145" s="9">
        <v>25.13</v>
      </c>
      <c r="C145" s="9">
        <v>24.66</v>
      </c>
      <c r="D145" s="9">
        <v>24.19</v>
      </c>
    </row>
    <row r="146" spans="1:4">
      <c r="A146" s="22">
        <v>143</v>
      </c>
      <c r="B146" s="9">
        <v>25.305</v>
      </c>
      <c r="C146" s="9">
        <v>24.835000000000001</v>
      </c>
      <c r="D146" s="9">
        <v>24.365000000000002</v>
      </c>
    </row>
    <row r="147" spans="1:4">
      <c r="A147" s="22">
        <v>144</v>
      </c>
      <c r="B147" s="9">
        <v>25.48</v>
      </c>
      <c r="C147" s="9">
        <v>25.01</v>
      </c>
      <c r="D147" s="9">
        <v>24.54</v>
      </c>
    </row>
    <row r="148" spans="1:4">
      <c r="A148" s="22">
        <v>145</v>
      </c>
      <c r="B148" s="9">
        <v>25.655000000000001</v>
      </c>
      <c r="C148" s="9">
        <v>25.185000000000002</v>
      </c>
      <c r="D148" s="9">
        <v>24.715</v>
      </c>
    </row>
    <row r="149" spans="1:4">
      <c r="A149" s="22">
        <v>146</v>
      </c>
      <c r="B149" s="9">
        <v>25.83</v>
      </c>
      <c r="C149" s="9">
        <v>25.36</v>
      </c>
      <c r="D149" s="9">
        <v>24.89</v>
      </c>
    </row>
    <row r="150" spans="1:4">
      <c r="A150" s="22">
        <v>147</v>
      </c>
      <c r="B150" s="9">
        <v>26.004999999999999</v>
      </c>
      <c r="C150" s="9">
        <v>25.535</v>
      </c>
      <c r="D150" s="9">
        <v>25.064999999999998</v>
      </c>
    </row>
    <row r="151" spans="1:4">
      <c r="A151" s="22">
        <v>148</v>
      </c>
      <c r="B151" s="9">
        <v>26.18</v>
      </c>
      <c r="C151" s="9">
        <v>25.71</v>
      </c>
      <c r="D151" s="9">
        <v>25.24</v>
      </c>
    </row>
    <row r="152" spans="1:4">
      <c r="A152" s="22">
        <v>149</v>
      </c>
      <c r="B152" s="9">
        <v>26.355</v>
      </c>
      <c r="C152" s="9">
        <v>25.884999999999998</v>
      </c>
      <c r="D152" s="9">
        <v>25.414999999999999</v>
      </c>
    </row>
    <row r="153" spans="1:4">
      <c r="A153" s="22">
        <v>150</v>
      </c>
      <c r="B153" s="9">
        <v>26.53</v>
      </c>
      <c r="C153" s="9">
        <v>26.06</v>
      </c>
      <c r="D153" s="9">
        <v>25.59</v>
      </c>
    </row>
    <row r="154" spans="1:4">
      <c r="A154" s="22">
        <v>151</v>
      </c>
      <c r="B154" s="9">
        <v>26.68</v>
      </c>
      <c r="C154" s="9">
        <v>26.234999999999999</v>
      </c>
      <c r="D154" s="9">
        <v>25.765000000000001</v>
      </c>
    </row>
    <row r="155" spans="1:4">
      <c r="A155" s="22">
        <v>152</v>
      </c>
      <c r="B155" s="9">
        <v>26.83</v>
      </c>
      <c r="C155" s="9">
        <v>26.41</v>
      </c>
      <c r="D155" s="9">
        <v>25.94</v>
      </c>
    </row>
    <row r="156" spans="1:4">
      <c r="A156" s="22">
        <v>153</v>
      </c>
      <c r="B156" s="9">
        <v>27.03</v>
      </c>
      <c r="C156" s="9">
        <v>26.585000000000001</v>
      </c>
      <c r="D156" s="9">
        <v>26.115000000000002</v>
      </c>
    </row>
    <row r="157" spans="1:4">
      <c r="A157" s="22">
        <v>154</v>
      </c>
      <c r="B157" s="9">
        <v>27.23</v>
      </c>
      <c r="C157" s="9">
        <v>26.76</v>
      </c>
      <c r="D157" s="9">
        <v>26.29</v>
      </c>
    </row>
    <row r="158" spans="1:4">
      <c r="A158" s="22">
        <v>155</v>
      </c>
      <c r="B158" s="9">
        <v>27.405000000000001</v>
      </c>
      <c r="C158" s="9">
        <v>26.935000000000002</v>
      </c>
      <c r="D158" s="9">
        <v>26.465</v>
      </c>
    </row>
    <row r="159" spans="1:4">
      <c r="A159" s="22">
        <v>156</v>
      </c>
      <c r="B159" s="9">
        <v>27.58</v>
      </c>
      <c r="C159" s="9">
        <v>27.11</v>
      </c>
      <c r="D159" s="9">
        <v>26.64</v>
      </c>
    </row>
    <row r="160" spans="1:4">
      <c r="A160" s="22">
        <v>157</v>
      </c>
      <c r="B160" s="9">
        <v>27.754999999999999</v>
      </c>
      <c r="C160" s="9">
        <v>27.285</v>
      </c>
      <c r="D160" s="9">
        <v>26.810000000000002</v>
      </c>
    </row>
    <row r="161" spans="1:4">
      <c r="A161" s="22">
        <v>158</v>
      </c>
      <c r="B161" s="9">
        <v>27.93</v>
      </c>
      <c r="C161" s="9">
        <v>27.46</v>
      </c>
      <c r="D161" s="9">
        <v>26.98</v>
      </c>
    </row>
    <row r="162" spans="1:4">
      <c r="A162" s="22">
        <v>159</v>
      </c>
      <c r="B162" s="9">
        <v>28.105</v>
      </c>
      <c r="C162" s="9">
        <v>27.630000000000003</v>
      </c>
      <c r="D162" s="9">
        <v>27.155000000000001</v>
      </c>
    </row>
    <row r="163" spans="1:4">
      <c r="A163" s="22">
        <v>160</v>
      </c>
      <c r="B163" s="9">
        <v>28.28</v>
      </c>
      <c r="C163" s="9">
        <v>27.8</v>
      </c>
      <c r="D163" s="9">
        <v>27.33</v>
      </c>
    </row>
    <row r="164" spans="1:4">
      <c r="A164" s="22">
        <v>161</v>
      </c>
      <c r="B164" s="9">
        <v>28.450000000000003</v>
      </c>
      <c r="C164" s="9">
        <v>27.975000000000001</v>
      </c>
      <c r="D164" s="9">
        <v>27.504999999999999</v>
      </c>
    </row>
    <row r="165" spans="1:4">
      <c r="A165" s="22">
        <v>162</v>
      </c>
      <c r="B165" s="9">
        <v>28.62</v>
      </c>
      <c r="C165" s="9">
        <v>28.15</v>
      </c>
      <c r="D165" s="9">
        <v>27.68</v>
      </c>
    </row>
    <row r="166" spans="1:4">
      <c r="A166" s="22">
        <v>163</v>
      </c>
      <c r="B166" s="9">
        <v>28.795000000000002</v>
      </c>
      <c r="C166" s="9">
        <v>28.324999999999999</v>
      </c>
      <c r="D166" s="9">
        <v>27.855</v>
      </c>
    </row>
    <row r="167" spans="1:4">
      <c r="A167" s="22">
        <v>164</v>
      </c>
      <c r="B167" s="9">
        <v>28.97</v>
      </c>
      <c r="C167" s="9">
        <v>28.5</v>
      </c>
      <c r="D167" s="9">
        <v>28.03</v>
      </c>
    </row>
    <row r="168" spans="1:4">
      <c r="A168" s="22">
        <v>165</v>
      </c>
      <c r="B168" s="9">
        <v>29.145</v>
      </c>
      <c r="C168" s="9">
        <v>28.675000000000001</v>
      </c>
      <c r="D168" s="9">
        <v>28.204999999999998</v>
      </c>
    </row>
    <row r="169" spans="1:4">
      <c r="A169" s="22">
        <v>166</v>
      </c>
      <c r="B169" s="9">
        <v>29.32</v>
      </c>
      <c r="C169" s="9">
        <v>28.85</v>
      </c>
      <c r="D169" s="9">
        <v>28.38</v>
      </c>
    </row>
    <row r="170" spans="1:4">
      <c r="A170" s="22">
        <v>167</v>
      </c>
      <c r="B170" s="9">
        <v>29.495000000000001</v>
      </c>
      <c r="C170" s="9">
        <v>29.024999999999999</v>
      </c>
      <c r="D170" s="9">
        <v>28.555</v>
      </c>
    </row>
    <row r="171" spans="1:4">
      <c r="A171" s="22">
        <v>168</v>
      </c>
      <c r="B171" s="9">
        <v>29.67</v>
      </c>
      <c r="C171" s="9">
        <v>29.2</v>
      </c>
      <c r="D171" s="9">
        <v>28.73</v>
      </c>
    </row>
    <row r="172" spans="1:4">
      <c r="A172" s="22">
        <v>169</v>
      </c>
      <c r="B172" s="9">
        <v>29.844999999999999</v>
      </c>
      <c r="C172" s="9">
        <v>29.375</v>
      </c>
      <c r="D172" s="9">
        <v>28.905000000000001</v>
      </c>
    </row>
    <row r="173" spans="1:4">
      <c r="A173" s="22">
        <v>170</v>
      </c>
      <c r="B173" s="9">
        <v>30.02</v>
      </c>
      <c r="C173" s="9">
        <v>29.55</v>
      </c>
      <c r="D173" s="9">
        <v>29.08</v>
      </c>
    </row>
    <row r="174" spans="1:4">
      <c r="A174" s="22">
        <v>171</v>
      </c>
      <c r="B174" s="9">
        <v>30.195</v>
      </c>
      <c r="C174" s="9">
        <v>29.725000000000001</v>
      </c>
      <c r="D174" s="9">
        <v>29.254999999999999</v>
      </c>
    </row>
    <row r="175" spans="1:4">
      <c r="A175" s="22">
        <v>172</v>
      </c>
      <c r="B175" s="9">
        <v>30.37</v>
      </c>
      <c r="C175" s="9">
        <v>29.9</v>
      </c>
      <c r="D175" s="9">
        <v>29.43</v>
      </c>
    </row>
    <row r="176" spans="1:4">
      <c r="A176" s="22">
        <v>173</v>
      </c>
      <c r="B176" s="9">
        <v>30.545000000000002</v>
      </c>
      <c r="C176" s="9">
        <v>30.074999999999999</v>
      </c>
      <c r="D176" s="9">
        <v>29.605</v>
      </c>
    </row>
    <row r="177" spans="1:4">
      <c r="A177" s="22">
        <v>174</v>
      </c>
      <c r="B177" s="9">
        <v>30.72</v>
      </c>
      <c r="C177" s="9">
        <v>30.25</v>
      </c>
      <c r="D177" s="9">
        <v>29.78</v>
      </c>
    </row>
    <row r="178" spans="1:4">
      <c r="A178" s="22">
        <v>175</v>
      </c>
      <c r="B178" s="9">
        <v>30.895</v>
      </c>
      <c r="C178" s="9">
        <v>30.425000000000001</v>
      </c>
      <c r="D178" s="9">
        <v>29.954999999999998</v>
      </c>
    </row>
    <row r="179" spans="1:4">
      <c r="A179" s="22">
        <v>176</v>
      </c>
      <c r="B179" s="9">
        <v>31.07</v>
      </c>
      <c r="C179" s="9">
        <v>30.6</v>
      </c>
      <c r="D179" s="9">
        <v>30.13</v>
      </c>
    </row>
    <row r="180" spans="1:4">
      <c r="A180" s="22">
        <v>177</v>
      </c>
      <c r="B180" s="9">
        <v>31.245000000000001</v>
      </c>
      <c r="C180" s="9">
        <v>30.774999999999999</v>
      </c>
      <c r="D180" s="9">
        <v>30.305</v>
      </c>
    </row>
    <row r="181" spans="1:4">
      <c r="A181" s="22">
        <v>178</v>
      </c>
      <c r="B181" s="9">
        <v>31.42</v>
      </c>
      <c r="C181" s="9">
        <v>30.95</v>
      </c>
      <c r="D181" s="9">
        <v>30.48</v>
      </c>
    </row>
    <row r="182" spans="1:4">
      <c r="A182" s="22">
        <v>179</v>
      </c>
      <c r="B182" s="9">
        <v>31.594999999999999</v>
      </c>
      <c r="C182" s="9">
        <v>31.125</v>
      </c>
      <c r="D182" s="9">
        <v>30.655000000000001</v>
      </c>
    </row>
    <row r="183" spans="1:4">
      <c r="A183" s="22">
        <v>180</v>
      </c>
      <c r="B183" s="9">
        <v>31.77</v>
      </c>
      <c r="C183" s="9">
        <v>31.3</v>
      </c>
      <c r="D183" s="9">
        <v>30.83</v>
      </c>
    </row>
    <row r="184" spans="1:4">
      <c r="A184" s="22">
        <v>181</v>
      </c>
      <c r="B184" s="9">
        <v>31.945</v>
      </c>
      <c r="C184" s="9">
        <v>31.475000000000001</v>
      </c>
      <c r="D184" s="9">
        <v>31.004999999999999</v>
      </c>
    </row>
    <row r="185" spans="1:4">
      <c r="A185" s="22">
        <v>182</v>
      </c>
      <c r="B185" s="9">
        <v>32.119999999999997</v>
      </c>
      <c r="C185" s="9">
        <v>31.65</v>
      </c>
      <c r="D185" s="9">
        <v>31.18</v>
      </c>
    </row>
    <row r="186" spans="1:4">
      <c r="A186" s="22">
        <v>183</v>
      </c>
      <c r="B186" s="9">
        <v>32.295000000000002</v>
      </c>
      <c r="C186" s="9">
        <v>31.824999999999999</v>
      </c>
      <c r="D186" s="9">
        <v>31.355</v>
      </c>
    </row>
    <row r="187" spans="1:4">
      <c r="A187" s="22">
        <v>184</v>
      </c>
      <c r="B187" s="9">
        <v>32.47</v>
      </c>
      <c r="C187" s="9">
        <v>32</v>
      </c>
      <c r="D187" s="9">
        <v>31.53</v>
      </c>
    </row>
    <row r="188" spans="1:4">
      <c r="A188" s="22">
        <v>185</v>
      </c>
      <c r="B188" s="9">
        <v>32.644999999999996</v>
      </c>
      <c r="C188" s="9">
        <v>32.174999999999997</v>
      </c>
      <c r="D188" s="9">
        <v>31.704999999999998</v>
      </c>
    </row>
    <row r="189" spans="1:4">
      <c r="A189" s="22">
        <v>186</v>
      </c>
      <c r="B189" s="9">
        <v>32.82</v>
      </c>
      <c r="C189" s="9">
        <v>32.35</v>
      </c>
      <c r="D189" s="9">
        <v>31.88</v>
      </c>
    </row>
    <row r="190" spans="1:4">
      <c r="A190" s="22">
        <v>187</v>
      </c>
      <c r="B190" s="9">
        <v>32.995000000000005</v>
      </c>
      <c r="C190" s="9">
        <v>32.525000000000006</v>
      </c>
      <c r="D190" s="9">
        <v>32.055</v>
      </c>
    </row>
    <row r="191" spans="1:4">
      <c r="A191" s="22">
        <v>188</v>
      </c>
      <c r="B191" s="9">
        <v>33.17</v>
      </c>
      <c r="C191" s="9">
        <v>32.700000000000003</v>
      </c>
      <c r="D191" s="9">
        <v>32.229999999999997</v>
      </c>
    </row>
    <row r="192" spans="1:4">
      <c r="A192" s="22">
        <v>189</v>
      </c>
      <c r="B192" s="9">
        <v>33.344999999999999</v>
      </c>
      <c r="C192" s="9">
        <v>32.875</v>
      </c>
      <c r="D192" s="9">
        <v>32.405000000000001</v>
      </c>
    </row>
    <row r="193" spans="1:4">
      <c r="A193" s="22">
        <v>190</v>
      </c>
      <c r="B193" s="9">
        <v>33.520000000000003</v>
      </c>
      <c r="C193" s="9">
        <v>33.049999999999997</v>
      </c>
      <c r="D193" s="9">
        <v>32.58</v>
      </c>
    </row>
    <row r="194" spans="1:4">
      <c r="A194" s="22">
        <v>191</v>
      </c>
      <c r="B194" s="9">
        <v>33.695</v>
      </c>
      <c r="C194" s="9">
        <v>33.224999999999994</v>
      </c>
      <c r="D194" s="9">
        <v>32.754999999999995</v>
      </c>
    </row>
    <row r="195" spans="1:4">
      <c r="A195" s="22">
        <v>192</v>
      </c>
      <c r="B195" s="9">
        <v>33.869999999999997</v>
      </c>
      <c r="C195" s="9">
        <v>33.4</v>
      </c>
      <c r="D195" s="9">
        <v>32.93</v>
      </c>
    </row>
    <row r="196" spans="1:4">
      <c r="A196" s="22">
        <v>193</v>
      </c>
      <c r="B196" s="9">
        <v>34.045000000000002</v>
      </c>
      <c r="C196" s="9">
        <v>33.575000000000003</v>
      </c>
      <c r="D196" s="9">
        <v>33.105000000000004</v>
      </c>
    </row>
    <row r="197" spans="1:4">
      <c r="A197" s="22">
        <v>194</v>
      </c>
      <c r="B197" s="9">
        <v>34.22</v>
      </c>
      <c r="C197" s="9">
        <v>33.75</v>
      </c>
      <c r="D197" s="9">
        <v>33.28</v>
      </c>
    </row>
    <row r="198" spans="1:4">
      <c r="A198" s="22">
        <v>195</v>
      </c>
      <c r="B198" s="9">
        <v>34.394999999999996</v>
      </c>
      <c r="C198" s="9">
        <v>33.924999999999997</v>
      </c>
      <c r="D198" s="9">
        <v>33.450000000000003</v>
      </c>
    </row>
    <row r="199" spans="1:4">
      <c r="A199" s="22">
        <v>196</v>
      </c>
      <c r="B199" s="9">
        <v>34.57</v>
      </c>
      <c r="C199" s="9">
        <v>34.1</v>
      </c>
      <c r="D199" s="9">
        <v>33.619999999999997</v>
      </c>
    </row>
    <row r="200" spans="1:4">
      <c r="A200" s="22">
        <v>197</v>
      </c>
      <c r="B200" s="9">
        <v>34.745000000000005</v>
      </c>
      <c r="C200" s="9">
        <v>34.269999999999996</v>
      </c>
      <c r="D200" s="9">
        <v>33.795000000000002</v>
      </c>
    </row>
    <row r="201" spans="1:4">
      <c r="A201" s="22">
        <v>198</v>
      </c>
      <c r="B201" s="9">
        <v>34.92</v>
      </c>
      <c r="C201" s="9">
        <v>34.44</v>
      </c>
      <c r="D201" s="9">
        <v>33.97</v>
      </c>
    </row>
    <row r="202" spans="1:4">
      <c r="A202" s="22">
        <v>199</v>
      </c>
      <c r="B202" s="9">
        <v>35.090000000000003</v>
      </c>
      <c r="C202" s="9">
        <v>34.614999999999995</v>
      </c>
      <c r="D202" s="9">
        <v>34.144999999999996</v>
      </c>
    </row>
    <row r="203" spans="1:4">
      <c r="A203" s="22">
        <v>200</v>
      </c>
      <c r="B203" s="9">
        <v>35.26</v>
      </c>
      <c r="C203" s="9">
        <v>34.79</v>
      </c>
      <c r="D203" s="9">
        <v>34.32</v>
      </c>
    </row>
    <row r="204" spans="1:4">
      <c r="A204" s="22">
        <v>201</v>
      </c>
      <c r="B204" s="9">
        <v>35.435000000000002</v>
      </c>
      <c r="C204" s="9">
        <v>34.965000000000003</v>
      </c>
      <c r="D204" s="9">
        <v>34.495000000000005</v>
      </c>
    </row>
    <row r="205" spans="1:4">
      <c r="A205" s="22">
        <v>202</v>
      </c>
      <c r="B205" s="9">
        <v>35.61</v>
      </c>
      <c r="C205" s="9">
        <v>35.14</v>
      </c>
      <c r="D205" s="9">
        <v>34.67</v>
      </c>
    </row>
    <row r="206" spans="1:4">
      <c r="A206" s="22">
        <v>203</v>
      </c>
      <c r="B206" s="9">
        <v>35.784999999999997</v>
      </c>
      <c r="C206" s="9">
        <v>35.314999999999998</v>
      </c>
      <c r="D206" s="9">
        <v>34.844999999999999</v>
      </c>
    </row>
    <row r="207" spans="1:4">
      <c r="A207" s="22">
        <v>204</v>
      </c>
      <c r="B207" s="9">
        <v>35.96</v>
      </c>
      <c r="C207" s="9">
        <v>35.49</v>
      </c>
      <c r="D207" s="9">
        <v>35.020000000000003</v>
      </c>
    </row>
    <row r="208" spans="1:4">
      <c r="A208" s="22">
        <v>205</v>
      </c>
      <c r="B208" s="9">
        <v>36.135000000000005</v>
      </c>
      <c r="C208" s="9">
        <v>35.665000000000006</v>
      </c>
      <c r="D208" s="9">
        <v>35.344999999999999</v>
      </c>
    </row>
    <row r="209" spans="1:4">
      <c r="A209" s="22">
        <v>206</v>
      </c>
      <c r="B209" s="9">
        <v>36.31</v>
      </c>
      <c r="C209" s="9">
        <v>35.840000000000003</v>
      </c>
      <c r="D209" s="9">
        <v>35.67</v>
      </c>
    </row>
    <row r="210" spans="1:4">
      <c r="A210" s="22">
        <v>207</v>
      </c>
      <c r="B210" s="9">
        <v>36.484999999999999</v>
      </c>
      <c r="C210" s="9">
        <v>36.015000000000001</v>
      </c>
      <c r="D210" s="9">
        <v>35.695</v>
      </c>
    </row>
    <row r="211" spans="1:4">
      <c r="A211" s="22">
        <v>208</v>
      </c>
      <c r="B211" s="9">
        <v>36.659999999999997</v>
      </c>
      <c r="C211" s="9">
        <v>36.19</v>
      </c>
      <c r="D211" s="9">
        <v>35.72</v>
      </c>
    </row>
    <row r="212" spans="1:4">
      <c r="A212" s="22">
        <v>209</v>
      </c>
      <c r="B212" s="9">
        <v>36.834999999999994</v>
      </c>
      <c r="C212" s="9">
        <v>36.364999999999995</v>
      </c>
      <c r="D212" s="9">
        <v>35.894999999999996</v>
      </c>
    </row>
    <row r="213" spans="1:4">
      <c r="A213" s="22">
        <v>210</v>
      </c>
      <c r="B213" s="9">
        <v>37.01</v>
      </c>
      <c r="C213" s="9">
        <v>36.54</v>
      </c>
      <c r="D213" s="9">
        <v>36.07</v>
      </c>
    </row>
    <row r="214" spans="1:4">
      <c r="A214" s="22">
        <v>211</v>
      </c>
      <c r="B214" s="9">
        <v>37.185000000000002</v>
      </c>
      <c r="C214" s="9">
        <v>36.715000000000003</v>
      </c>
      <c r="D214" s="9">
        <v>36.245000000000005</v>
      </c>
    </row>
    <row r="215" spans="1:4">
      <c r="A215" s="22">
        <v>212</v>
      </c>
      <c r="B215" s="9">
        <v>37.36</v>
      </c>
      <c r="C215" s="9">
        <v>36.89</v>
      </c>
      <c r="D215" s="9">
        <v>36.42</v>
      </c>
    </row>
    <row r="216" spans="1:4">
      <c r="A216" s="22">
        <v>213</v>
      </c>
      <c r="B216" s="9">
        <v>37.534999999999997</v>
      </c>
      <c r="C216" s="9">
        <v>37.064999999999998</v>
      </c>
      <c r="D216" s="9">
        <v>36.594999999999999</v>
      </c>
    </row>
    <row r="217" spans="1:4">
      <c r="A217" s="22">
        <v>214</v>
      </c>
      <c r="B217" s="9">
        <v>37.71</v>
      </c>
      <c r="C217" s="9">
        <v>37.24</v>
      </c>
      <c r="D217" s="9">
        <v>36.770000000000003</v>
      </c>
    </row>
    <row r="218" spans="1:4">
      <c r="A218" s="22">
        <v>215</v>
      </c>
      <c r="B218" s="9">
        <v>37.885000000000005</v>
      </c>
      <c r="C218" s="9">
        <v>37.415000000000006</v>
      </c>
      <c r="D218" s="9">
        <v>36.945</v>
      </c>
    </row>
    <row r="219" spans="1:4">
      <c r="A219" s="22">
        <v>216</v>
      </c>
      <c r="B219" s="9">
        <v>38.06</v>
      </c>
      <c r="C219" s="9">
        <v>37.590000000000003</v>
      </c>
      <c r="D219" s="9">
        <v>37.119999999999997</v>
      </c>
    </row>
    <row r="220" spans="1:4">
      <c r="A220" s="22">
        <v>217</v>
      </c>
      <c r="B220" s="9">
        <v>38.234999999999999</v>
      </c>
      <c r="C220" s="9">
        <v>37.765000000000001</v>
      </c>
      <c r="D220" s="9">
        <v>37.295000000000002</v>
      </c>
    </row>
    <row r="221" spans="1:4">
      <c r="A221" s="22">
        <v>218</v>
      </c>
      <c r="B221" s="9">
        <v>38.409999999999997</v>
      </c>
      <c r="C221" s="9">
        <v>37.94</v>
      </c>
      <c r="D221" s="9">
        <v>37.47</v>
      </c>
    </row>
    <row r="222" spans="1:4">
      <c r="A222" s="22">
        <v>219</v>
      </c>
      <c r="B222" s="9">
        <v>38.584999999999994</v>
      </c>
      <c r="C222" s="9">
        <v>38.114999999999995</v>
      </c>
      <c r="D222" s="9">
        <v>37.644999999999996</v>
      </c>
    </row>
    <row r="223" spans="1:4">
      <c r="A223" s="22">
        <v>220</v>
      </c>
      <c r="B223" s="9">
        <v>38.76</v>
      </c>
      <c r="C223" s="9">
        <v>38.29</v>
      </c>
      <c r="D223" s="9">
        <v>37.82</v>
      </c>
    </row>
    <row r="224" spans="1:4">
      <c r="A224" s="22">
        <v>221</v>
      </c>
      <c r="B224" s="9">
        <v>38.935000000000002</v>
      </c>
      <c r="C224" s="9">
        <v>38.465000000000003</v>
      </c>
      <c r="D224" s="9">
        <v>37.995000000000005</v>
      </c>
    </row>
    <row r="225" spans="1:4">
      <c r="A225" s="22">
        <v>222</v>
      </c>
      <c r="B225" s="9">
        <v>39.11</v>
      </c>
      <c r="C225" s="9">
        <v>38.64</v>
      </c>
      <c r="D225" s="9">
        <v>38.17</v>
      </c>
    </row>
    <row r="226" spans="1:4">
      <c r="A226" s="22">
        <v>223</v>
      </c>
      <c r="B226" s="9">
        <v>39.284999999999997</v>
      </c>
      <c r="C226" s="9">
        <v>38.814999999999998</v>
      </c>
      <c r="D226" s="9">
        <v>38.344999999999999</v>
      </c>
    </row>
    <row r="227" spans="1:4">
      <c r="A227" s="22">
        <v>224</v>
      </c>
      <c r="B227" s="9">
        <v>39.46</v>
      </c>
      <c r="C227" s="9">
        <v>38.99</v>
      </c>
      <c r="D227" s="9">
        <v>38.520000000000003</v>
      </c>
    </row>
    <row r="228" spans="1:4">
      <c r="A228" s="22">
        <v>225</v>
      </c>
      <c r="B228" s="9">
        <v>39.635000000000005</v>
      </c>
      <c r="C228" s="9">
        <v>39.165000000000006</v>
      </c>
      <c r="D228" s="9">
        <v>38.695</v>
      </c>
    </row>
    <row r="229" spans="1:4">
      <c r="A229" s="22">
        <v>226</v>
      </c>
      <c r="B229" s="9">
        <v>39.81</v>
      </c>
      <c r="C229" s="9">
        <v>39.340000000000003</v>
      </c>
      <c r="D229" s="9">
        <v>38.869999999999997</v>
      </c>
    </row>
    <row r="230" spans="1:4">
      <c r="A230" s="22">
        <v>227</v>
      </c>
      <c r="B230" s="9">
        <v>39.984999999999999</v>
      </c>
      <c r="C230" s="9">
        <v>39.515000000000001</v>
      </c>
      <c r="D230" s="9">
        <v>39.045000000000002</v>
      </c>
    </row>
    <row r="231" spans="1:4">
      <c r="A231" s="22">
        <v>228</v>
      </c>
      <c r="B231" s="9">
        <v>40.159999999999997</v>
      </c>
      <c r="C231" s="9">
        <v>39.69</v>
      </c>
      <c r="D231" s="9">
        <v>39.22</v>
      </c>
    </row>
    <row r="232" spans="1:4">
      <c r="A232" s="22">
        <v>229</v>
      </c>
      <c r="B232" s="9">
        <v>40.334999999999994</v>
      </c>
      <c r="C232" s="9">
        <v>39.864999999999995</v>
      </c>
      <c r="D232" s="9">
        <v>39.394999999999996</v>
      </c>
    </row>
    <row r="233" spans="1:4">
      <c r="A233" s="22">
        <v>230</v>
      </c>
      <c r="B233" s="9">
        <v>40.51</v>
      </c>
      <c r="C233" s="9">
        <v>40.04</v>
      </c>
      <c r="D233" s="9">
        <v>39.57</v>
      </c>
    </row>
    <row r="234" spans="1:4">
      <c r="A234" s="22">
        <v>231</v>
      </c>
      <c r="B234" s="9">
        <v>40.685000000000002</v>
      </c>
      <c r="C234" s="9">
        <v>40.215000000000003</v>
      </c>
      <c r="D234" s="9">
        <v>39.745000000000005</v>
      </c>
    </row>
    <row r="235" spans="1:4">
      <c r="A235" s="22">
        <v>232</v>
      </c>
      <c r="B235" s="9">
        <v>40.86</v>
      </c>
      <c r="C235" s="9">
        <v>40.39</v>
      </c>
      <c r="D235" s="9">
        <v>39.92</v>
      </c>
    </row>
    <row r="236" spans="1:4">
      <c r="A236" s="22">
        <v>233</v>
      </c>
      <c r="B236" s="9">
        <v>41.034999999999997</v>
      </c>
      <c r="C236" s="9">
        <v>40.564999999999998</v>
      </c>
      <c r="D236" s="9">
        <v>40.090000000000003</v>
      </c>
    </row>
    <row r="237" spans="1:4">
      <c r="A237" s="22">
        <v>234</v>
      </c>
      <c r="B237" s="9">
        <v>41.21</v>
      </c>
      <c r="C237" s="9">
        <v>40.74</v>
      </c>
      <c r="D237" s="9">
        <v>40.26</v>
      </c>
    </row>
    <row r="238" spans="1:4">
      <c r="A238" s="22">
        <v>235</v>
      </c>
      <c r="B238" s="9">
        <v>41.385000000000005</v>
      </c>
      <c r="C238" s="9">
        <v>40.909999999999997</v>
      </c>
      <c r="D238" s="9">
        <v>40.435000000000002</v>
      </c>
    </row>
    <row r="239" spans="1:4">
      <c r="A239" s="22">
        <v>236</v>
      </c>
      <c r="B239" s="9">
        <v>41.56</v>
      </c>
      <c r="C239" s="9">
        <v>41.08</v>
      </c>
      <c r="D239" s="9">
        <v>40.61</v>
      </c>
    </row>
    <row r="240" spans="1:4">
      <c r="A240" s="22">
        <v>237</v>
      </c>
      <c r="B240" s="9">
        <v>41.730000000000004</v>
      </c>
      <c r="C240" s="9">
        <v>41.254999999999995</v>
      </c>
      <c r="D240" s="9">
        <v>40.784999999999997</v>
      </c>
    </row>
    <row r="241" spans="1:4">
      <c r="A241" s="22">
        <v>238</v>
      </c>
      <c r="B241" s="9">
        <v>41.9</v>
      </c>
      <c r="C241" s="9">
        <v>41.43</v>
      </c>
      <c r="D241" s="9">
        <v>40.96</v>
      </c>
    </row>
    <row r="242" spans="1:4">
      <c r="A242" s="22">
        <v>239</v>
      </c>
      <c r="B242" s="9">
        <v>42.075000000000003</v>
      </c>
      <c r="C242" s="9">
        <v>41.605000000000004</v>
      </c>
      <c r="D242" s="9">
        <v>41.135000000000005</v>
      </c>
    </row>
    <row r="243" spans="1:4">
      <c r="A243" s="22">
        <v>240</v>
      </c>
      <c r="B243" s="9">
        <v>42.25</v>
      </c>
      <c r="C243" s="9">
        <v>41.78</v>
      </c>
      <c r="D243" s="9">
        <v>41.31</v>
      </c>
    </row>
    <row r="244" spans="1:4">
      <c r="A244" s="22">
        <v>241</v>
      </c>
      <c r="B244" s="9">
        <v>42.424999999999997</v>
      </c>
      <c r="C244" s="9">
        <v>41.954999999999998</v>
      </c>
      <c r="D244" s="9">
        <v>41.484999999999999</v>
      </c>
    </row>
    <row r="245" spans="1:4">
      <c r="A245" s="22">
        <v>242</v>
      </c>
      <c r="B245" s="9">
        <v>42.6</v>
      </c>
      <c r="C245" s="9">
        <v>42.13</v>
      </c>
      <c r="D245" s="9">
        <v>41.66</v>
      </c>
    </row>
    <row r="246" spans="1:4">
      <c r="A246" s="22">
        <v>243</v>
      </c>
      <c r="B246" s="9">
        <v>42.775000000000006</v>
      </c>
      <c r="C246" s="9">
        <v>42.305</v>
      </c>
      <c r="D246" s="9">
        <v>41.834999999999994</v>
      </c>
    </row>
    <row r="247" spans="1:4">
      <c r="A247" s="22">
        <v>244</v>
      </c>
      <c r="B247" s="9">
        <v>42.95</v>
      </c>
      <c r="C247" s="9">
        <v>42.48</v>
      </c>
      <c r="D247" s="9">
        <v>42.01</v>
      </c>
    </row>
    <row r="248" spans="1:4">
      <c r="A248" s="22">
        <v>245</v>
      </c>
      <c r="B248" s="9">
        <v>43.125</v>
      </c>
      <c r="C248" s="9">
        <v>42.655000000000001</v>
      </c>
      <c r="D248" s="9">
        <v>42.185000000000002</v>
      </c>
    </row>
    <row r="249" spans="1:4">
      <c r="A249" s="22">
        <v>246</v>
      </c>
      <c r="B249" s="9">
        <v>43.3</v>
      </c>
      <c r="C249" s="9">
        <v>42.83</v>
      </c>
      <c r="D249" s="9">
        <v>42.36</v>
      </c>
    </row>
    <row r="250" spans="1:4">
      <c r="A250" s="22">
        <v>247</v>
      </c>
      <c r="B250" s="9">
        <v>43.474999999999994</v>
      </c>
      <c r="C250" s="9">
        <v>43.004999999999995</v>
      </c>
      <c r="D250" s="9">
        <v>42.534999999999997</v>
      </c>
    </row>
    <row r="251" spans="1:4">
      <c r="A251" s="22">
        <v>248</v>
      </c>
      <c r="B251" s="9">
        <v>43.65</v>
      </c>
      <c r="C251" s="9">
        <v>43.18</v>
      </c>
      <c r="D251" s="9">
        <v>42.71</v>
      </c>
    </row>
    <row r="252" spans="1:4">
      <c r="A252" s="22">
        <v>249</v>
      </c>
      <c r="B252" s="9">
        <v>43.825000000000003</v>
      </c>
      <c r="C252" s="9">
        <v>43.355000000000004</v>
      </c>
      <c r="D252" s="9">
        <v>42.885000000000005</v>
      </c>
    </row>
    <row r="253" spans="1:4">
      <c r="A253" s="22">
        <v>250</v>
      </c>
      <c r="B253" s="9">
        <v>44</v>
      </c>
      <c r="C253" s="9">
        <v>43.53</v>
      </c>
      <c r="D253" s="9">
        <v>43.06</v>
      </c>
    </row>
    <row r="254" spans="1:4">
      <c r="A254" s="22">
        <v>251</v>
      </c>
      <c r="B254" s="9">
        <v>44.174999999999997</v>
      </c>
      <c r="C254" s="9">
        <v>43.704999999999998</v>
      </c>
      <c r="D254" s="9">
        <v>43.234999999999999</v>
      </c>
    </row>
    <row r="255" spans="1:4">
      <c r="A255" s="22">
        <v>252</v>
      </c>
      <c r="B255" s="9">
        <v>44.35</v>
      </c>
      <c r="C255" s="9">
        <v>43.88</v>
      </c>
      <c r="D255" s="9">
        <v>43.41</v>
      </c>
    </row>
    <row r="256" spans="1:4">
      <c r="A256" s="22">
        <v>253</v>
      </c>
      <c r="B256" s="9">
        <v>44.525000000000006</v>
      </c>
      <c r="C256" s="9">
        <v>44.055</v>
      </c>
      <c r="D256" s="9">
        <v>43.584999999999994</v>
      </c>
    </row>
    <row r="257" spans="1:4">
      <c r="A257" s="22">
        <v>254</v>
      </c>
      <c r="B257" s="9">
        <v>44.7</v>
      </c>
      <c r="C257" s="9">
        <v>44.23</v>
      </c>
      <c r="D257" s="9">
        <v>43.76</v>
      </c>
    </row>
    <row r="258" spans="1:4">
      <c r="A258" s="22">
        <v>255</v>
      </c>
      <c r="B258" s="9">
        <v>44.875</v>
      </c>
      <c r="C258" s="9">
        <v>44.405000000000001</v>
      </c>
      <c r="D258" s="9">
        <v>43.935000000000002</v>
      </c>
    </row>
    <row r="259" spans="1:4">
      <c r="A259" s="22">
        <v>256</v>
      </c>
      <c r="B259" s="9">
        <v>45.05</v>
      </c>
      <c r="C259" s="9">
        <v>44.58</v>
      </c>
      <c r="D259" s="9">
        <v>44.11</v>
      </c>
    </row>
    <row r="260" spans="1:4">
      <c r="A260" s="22">
        <v>257</v>
      </c>
      <c r="B260" s="9">
        <v>45.224999999999994</v>
      </c>
      <c r="C260" s="9">
        <v>44.754999999999995</v>
      </c>
      <c r="D260" s="9">
        <v>44.284999999999997</v>
      </c>
    </row>
    <row r="261" spans="1:4">
      <c r="A261" s="22">
        <v>258</v>
      </c>
      <c r="B261" s="9">
        <v>45.4</v>
      </c>
      <c r="C261" s="9">
        <v>44.93</v>
      </c>
      <c r="D261" s="9">
        <v>44.46</v>
      </c>
    </row>
    <row r="262" spans="1:4">
      <c r="A262" s="22">
        <v>259</v>
      </c>
      <c r="B262" s="9">
        <v>45.575000000000003</v>
      </c>
      <c r="C262" s="9">
        <v>45.105000000000004</v>
      </c>
      <c r="D262" s="9">
        <v>44.635000000000005</v>
      </c>
    </row>
    <row r="263" spans="1:4">
      <c r="A263" s="22">
        <v>260</v>
      </c>
      <c r="B263" s="9">
        <v>45.75</v>
      </c>
      <c r="C263" s="9">
        <v>45.28</v>
      </c>
      <c r="D263" s="9">
        <v>44.81</v>
      </c>
    </row>
    <row r="264" spans="1:4">
      <c r="A264" s="22">
        <v>261</v>
      </c>
      <c r="B264" s="9">
        <v>45.924999999999997</v>
      </c>
      <c r="C264" s="9">
        <v>45.454999999999998</v>
      </c>
      <c r="D264" s="9">
        <v>44.984999999999999</v>
      </c>
    </row>
    <row r="265" spans="1:4">
      <c r="A265" s="22">
        <v>262</v>
      </c>
      <c r="B265" s="9">
        <v>46.1</v>
      </c>
      <c r="C265" s="9">
        <v>45.63</v>
      </c>
      <c r="D265" s="9">
        <v>45.16</v>
      </c>
    </row>
    <row r="266" spans="1:4">
      <c r="A266" s="22">
        <v>263</v>
      </c>
      <c r="B266" s="9">
        <v>46.275000000000006</v>
      </c>
      <c r="C266" s="9">
        <v>45.805</v>
      </c>
      <c r="D266" s="9">
        <v>45.334999999999994</v>
      </c>
    </row>
    <row r="267" spans="1:4">
      <c r="A267" s="22">
        <v>264</v>
      </c>
      <c r="B267" s="9">
        <v>46.45</v>
      </c>
      <c r="C267" s="9">
        <v>45.98</v>
      </c>
      <c r="D267" s="9">
        <v>45.51</v>
      </c>
    </row>
    <row r="268" spans="1:4">
      <c r="A268" s="22">
        <v>265</v>
      </c>
      <c r="B268" s="9">
        <v>46.625</v>
      </c>
      <c r="C268" s="9">
        <v>46.155000000000001</v>
      </c>
      <c r="D268" s="9">
        <v>45.685000000000002</v>
      </c>
    </row>
    <row r="269" spans="1:4">
      <c r="A269" s="22">
        <v>266</v>
      </c>
      <c r="B269" s="9">
        <v>46.8</v>
      </c>
      <c r="C269" s="9">
        <v>46.33</v>
      </c>
      <c r="D269" s="9">
        <v>45.86</v>
      </c>
    </row>
    <row r="270" spans="1:4">
      <c r="A270" s="22">
        <v>267</v>
      </c>
      <c r="B270" s="9">
        <v>46.974999999999994</v>
      </c>
      <c r="C270" s="9">
        <v>46.504999999999995</v>
      </c>
      <c r="D270" s="9">
        <v>46.034999999999997</v>
      </c>
    </row>
    <row r="271" spans="1:4">
      <c r="A271" s="22">
        <v>268</v>
      </c>
      <c r="B271" s="9">
        <v>47.15</v>
      </c>
      <c r="C271" s="9">
        <v>46.68</v>
      </c>
      <c r="D271" s="9">
        <v>46.21</v>
      </c>
    </row>
    <row r="272" spans="1:4">
      <c r="A272" s="22">
        <v>269</v>
      </c>
      <c r="B272" s="9">
        <v>47.325000000000003</v>
      </c>
      <c r="C272" s="9">
        <v>46.855000000000004</v>
      </c>
      <c r="D272" s="9">
        <v>46.385000000000005</v>
      </c>
    </row>
    <row r="273" spans="1:4">
      <c r="A273" s="22">
        <v>270</v>
      </c>
      <c r="B273" s="9">
        <v>47.5</v>
      </c>
      <c r="C273" s="9">
        <v>47.03</v>
      </c>
      <c r="D273" s="9">
        <v>46.56</v>
      </c>
    </row>
    <row r="274" spans="1:4">
      <c r="A274" s="22">
        <v>271</v>
      </c>
      <c r="B274" s="9">
        <v>47.674999999999997</v>
      </c>
      <c r="C274" s="9">
        <v>47.204999999999998</v>
      </c>
      <c r="D274" s="9">
        <v>46.730000000000004</v>
      </c>
    </row>
    <row r="275" spans="1:4">
      <c r="A275" s="22">
        <v>272</v>
      </c>
      <c r="B275" s="9">
        <v>47.85</v>
      </c>
      <c r="C275" s="9">
        <v>47.38</v>
      </c>
      <c r="D275" s="9">
        <v>46.9</v>
      </c>
    </row>
    <row r="276" spans="1:4">
      <c r="A276" s="22">
        <v>273</v>
      </c>
      <c r="B276" s="9">
        <v>48.025000000000006</v>
      </c>
      <c r="C276" s="9">
        <v>47.55</v>
      </c>
      <c r="D276" s="9">
        <v>47.075000000000003</v>
      </c>
    </row>
    <row r="277" spans="1:4">
      <c r="A277" s="22">
        <v>274</v>
      </c>
      <c r="B277" s="9">
        <v>48.2</v>
      </c>
      <c r="C277" s="9">
        <v>47.72</v>
      </c>
      <c r="D277" s="9">
        <v>47.25</v>
      </c>
    </row>
    <row r="278" spans="1:4">
      <c r="A278" s="22">
        <v>275</v>
      </c>
      <c r="B278" s="9">
        <v>48.370000000000005</v>
      </c>
      <c r="C278" s="9">
        <v>47.894999999999996</v>
      </c>
      <c r="D278" s="9">
        <v>47.424999999999997</v>
      </c>
    </row>
    <row r="279" spans="1:4">
      <c r="A279" s="22">
        <v>276</v>
      </c>
      <c r="B279" s="9">
        <v>48.54</v>
      </c>
      <c r="C279" s="9">
        <v>48.07</v>
      </c>
      <c r="D279" s="9">
        <v>47.6</v>
      </c>
    </row>
    <row r="280" spans="1:4">
      <c r="A280" s="22">
        <v>277</v>
      </c>
      <c r="B280" s="9">
        <v>48.715000000000003</v>
      </c>
      <c r="C280" s="9">
        <v>48.245000000000005</v>
      </c>
      <c r="D280" s="9">
        <v>47.775000000000006</v>
      </c>
    </row>
    <row r="281" spans="1:4">
      <c r="A281" s="22">
        <v>278</v>
      </c>
      <c r="B281" s="9">
        <v>48.89</v>
      </c>
      <c r="C281" s="9">
        <v>48.42</v>
      </c>
      <c r="D281" s="9">
        <v>47.95</v>
      </c>
    </row>
    <row r="282" spans="1:4">
      <c r="A282" s="22">
        <v>279</v>
      </c>
      <c r="B282" s="9">
        <v>49.064999999999998</v>
      </c>
      <c r="C282" s="9">
        <v>48.594999999999999</v>
      </c>
      <c r="D282" s="9">
        <v>48.125</v>
      </c>
    </row>
    <row r="283" spans="1:4">
      <c r="A283" s="22">
        <v>280</v>
      </c>
      <c r="B283" s="9">
        <v>49.24</v>
      </c>
      <c r="C283" s="9">
        <v>48.77</v>
      </c>
      <c r="D283" s="9">
        <v>48.3</v>
      </c>
    </row>
    <row r="284" spans="1:4">
      <c r="A284" s="22">
        <v>281</v>
      </c>
      <c r="B284" s="9">
        <v>49.415000000000006</v>
      </c>
      <c r="C284" s="9">
        <v>48.945</v>
      </c>
      <c r="D284" s="9">
        <v>48.474999999999994</v>
      </c>
    </row>
    <row r="285" spans="1:4">
      <c r="A285" s="22">
        <v>282</v>
      </c>
      <c r="B285" s="9">
        <v>49.59</v>
      </c>
      <c r="C285" s="9">
        <v>49.12</v>
      </c>
      <c r="D285" s="9">
        <v>48.65</v>
      </c>
    </row>
    <row r="286" spans="1:4">
      <c r="A286" s="22">
        <v>283</v>
      </c>
      <c r="B286" s="9">
        <v>49.765000000000001</v>
      </c>
      <c r="C286" s="9">
        <v>49.295000000000002</v>
      </c>
      <c r="D286" s="9">
        <v>48.825000000000003</v>
      </c>
    </row>
    <row r="287" spans="1:4">
      <c r="A287" s="22">
        <v>284</v>
      </c>
      <c r="B287" s="9">
        <v>49.94</v>
      </c>
      <c r="C287" s="9">
        <v>49.47</v>
      </c>
      <c r="D287" s="9">
        <v>49</v>
      </c>
    </row>
    <row r="288" spans="1:4">
      <c r="A288" s="22">
        <v>285</v>
      </c>
      <c r="B288" s="9">
        <v>50.114999999999995</v>
      </c>
      <c r="C288" s="9">
        <v>49.644999999999996</v>
      </c>
      <c r="D288" s="9">
        <v>49.174999999999997</v>
      </c>
    </row>
    <row r="289" spans="1:4">
      <c r="A289" s="22">
        <v>286</v>
      </c>
      <c r="B289" s="9">
        <v>50.29</v>
      </c>
      <c r="C289" s="9">
        <v>49.82</v>
      </c>
      <c r="D289" s="9">
        <v>49.35</v>
      </c>
    </row>
    <row r="290" spans="1:4">
      <c r="A290" s="22">
        <v>287</v>
      </c>
      <c r="B290" s="9">
        <v>50.465000000000003</v>
      </c>
      <c r="C290" s="9">
        <v>49.995000000000005</v>
      </c>
      <c r="D290" s="9">
        <v>49.525000000000006</v>
      </c>
    </row>
    <row r="291" spans="1:4">
      <c r="A291" s="22">
        <v>288</v>
      </c>
      <c r="B291" s="9">
        <v>50.64</v>
      </c>
      <c r="C291" s="9">
        <v>50.17</v>
      </c>
      <c r="D291" s="9">
        <v>49.7</v>
      </c>
    </row>
    <row r="292" spans="1:4">
      <c r="A292" s="22">
        <v>289</v>
      </c>
      <c r="B292" s="9">
        <v>50.814999999999998</v>
      </c>
      <c r="C292" s="9">
        <v>50.344999999999999</v>
      </c>
      <c r="D292" s="9">
        <v>49.875</v>
      </c>
    </row>
    <row r="293" spans="1:4">
      <c r="A293" s="22">
        <v>290</v>
      </c>
      <c r="B293" s="9">
        <v>50.99</v>
      </c>
      <c r="C293" s="9">
        <v>50.52</v>
      </c>
      <c r="D293" s="9">
        <v>50.05</v>
      </c>
    </row>
    <row r="294" spans="1:4">
      <c r="A294" s="22">
        <v>291</v>
      </c>
      <c r="B294" s="9">
        <v>51.165000000000006</v>
      </c>
      <c r="C294" s="9">
        <v>50.695</v>
      </c>
      <c r="D294" s="9">
        <v>50.224999999999994</v>
      </c>
    </row>
    <row r="295" spans="1:4">
      <c r="A295" s="22">
        <v>292</v>
      </c>
      <c r="B295" s="9">
        <v>51.34</v>
      </c>
      <c r="C295" s="9">
        <v>50.87</v>
      </c>
      <c r="D295" s="9">
        <v>50.4</v>
      </c>
    </row>
    <row r="296" spans="1:4">
      <c r="A296" s="22">
        <v>293</v>
      </c>
      <c r="B296" s="9">
        <v>51.515000000000001</v>
      </c>
      <c r="C296" s="9">
        <v>51.045000000000002</v>
      </c>
      <c r="D296" s="9">
        <v>50.575000000000003</v>
      </c>
    </row>
    <row r="297" spans="1:4">
      <c r="A297" s="22">
        <v>294</v>
      </c>
      <c r="B297" s="9">
        <v>51.69</v>
      </c>
      <c r="C297" s="9">
        <v>51.22</v>
      </c>
      <c r="D297" s="9">
        <v>50.75</v>
      </c>
    </row>
    <row r="298" spans="1:4">
      <c r="A298" s="22">
        <v>295</v>
      </c>
      <c r="B298" s="9">
        <v>51.864999999999995</v>
      </c>
      <c r="C298" s="9">
        <v>51.394999999999996</v>
      </c>
      <c r="D298" s="9">
        <v>50.924999999999997</v>
      </c>
    </row>
    <row r="299" spans="1:4">
      <c r="A299" s="22">
        <v>296</v>
      </c>
      <c r="B299" s="9">
        <v>52.04</v>
      </c>
      <c r="C299" s="9">
        <v>51.57</v>
      </c>
      <c r="D299" s="9">
        <v>51.1</v>
      </c>
    </row>
    <row r="300" spans="1:4">
      <c r="A300" s="22">
        <v>297</v>
      </c>
      <c r="B300" s="9">
        <v>52.215000000000003</v>
      </c>
      <c r="C300" s="9">
        <v>51.745000000000005</v>
      </c>
      <c r="D300" s="9">
        <v>51.275000000000006</v>
      </c>
    </row>
    <row r="301" spans="1:4">
      <c r="A301" s="22">
        <v>298</v>
      </c>
      <c r="B301" s="9">
        <v>52.39</v>
      </c>
      <c r="C301" s="9">
        <v>51.92</v>
      </c>
      <c r="D301" s="9">
        <v>51.45</v>
      </c>
    </row>
    <row r="302" spans="1:4">
      <c r="A302" s="22">
        <v>299</v>
      </c>
      <c r="B302" s="9">
        <v>52.564999999999998</v>
      </c>
      <c r="C302" s="9">
        <v>52.094999999999999</v>
      </c>
      <c r="D302" s="9">
        <v>51.625</v>
      </c>
    </row>
    <row r="303" spans="1:4">
      <c r="A303" s="22">
        <v>300</v>
      </c>
      <c r="B303" s="9">
        <v>52.74</v>
      </c>
      <c r="C303" s="9">
        <v>52.27</v>
      </c>
      <c r="D303" s="9">
        <v>51.8</v>
      </c>
    </row>
    <row r="304" spans="1:4">
      <c r="A304" s="22">
        <v>301</v>
      </c>
      <c r="B304" s="9">
        <v>52.915000000000006</v>
      </c>
      <c r="C304" s="9">
        <v>52.445</v>
      </c>
      <c r="D304" s="9">
        <v>51.974999999999994</v>
      </c>
    </row>
    <row r="305" spans="1:4">
      <c r="A305" s="22">
        <v>302</v>
      </c>
      <c r="B305" s="9">
        <v>53.09</v>
      </c>
      <c r="C305" s="9">
        <v>52.62</v>
      </c>
      <c r="D305" s="9">
        <v>52.15</v>
      </c>
    </row>
    <row r="306" spans="1:4">
      <c r="A306" s="22">
        <v>303</v>
      </c>
      <c r="B306" s="9">
        <v>53.265000000000001</v>
      </c>
      <c r="C306" s="9">
        <v>52.795000000000002</v>
      </c>
      <c r="D306" s="9">
        <v>52.325000000000003</v>
      </c>
    </row>
    <row r="307" spans="1:4">
      <c r="A307" s="22">
        <v>304</v>
      </c>
      <c r="B307" s="9">
        <v>53.44</v>
      </c>
      <c r="C307" s="9">
        <v>52.97</v>
      </c>
      <c r="D307" s="9">
        <v>52.5</v>
      </c>
    </row>
    <row r="308" spans="1:4">
      <c r="A308" s="22">
        <v>305</v>
      </c>
      <c r="B308" s="9">
        <v>53.614999999999995</v>
      </c>
      <c r="C308" s="9">
        <v>53.144999999999996</v>
      </c>
      <c r="D308" s="9">
        <v>52.674999999999997</v>
      </c>
    </row>
    <row r="309" spans="1:4">
      <c r="A309" s="22">
        <v>306</v>
      </c>
      <c r="B309" s="9">
        <v>53.79</v>
      </c>
      <c r="C309" s="9">
        <v>53.32</v>
      </c>
      <c r="D309" s="9">
        <v>52.85</v>
      </c>
    </row>
    <row r="310" spans="1:4">
      <c r="A310" s="22">
        <v>307</v>
      </c>
      <c r="B310" s="9">
        <v>53.965000000000003</v>
      </c>
      <c r="C310" s="9">
        <v>53.495000000000005</v>
      </c>
      <c r="D310" s="9">
        <v>53.025000000000006</v>
      </c>
    </row>
    <row r="311" spans="1:4">
      <c r="A311" s="22">
        <v>308</v>
      </c>
      <c r="B311" s="9">
        <v>54.14</v>
      </c>
      <c r="C311" s="9">
        <v>53.67</v>
      </c>
      <c r="D311" s="9">
        <v>53.2</v>
      </c>
    </row>
    <row r="312" spans="1:4">
      <c r="A312" s="22">
        <v>309</v>
      </c>
      <c r="B312" s="9">
        <v>54.314999999999998</v>
      </c>
      <c r="C312" s="9">
        <v>53.844999999999999</v>
      </c>
      <c r="D312" s="9">
        <v>53.370000000000005</v>
      </c>
    </row>
    <row r="313" spans="1:4">
      <c r="A313" s="22">
        <v>310</v>
      </c>
      <c r="B313" s="9">
        <v>54.49</v>
      </c>
      <c r="C313" s="9">
        <v>54.02</v>
      </c>
      <c r="D313" s="9">
        <v>53.54</v>
      </c>
    </row>
    <row r="314" spans="1:4">
      <c r="A314" s="22">
        <v>311</v>
      </c>
      <c r="B314" s="9">
        <v>54.665000000000006</v>
      </c>
      <c r="C314" s="9">
        <v>54.19</v>
      </c>
      <c r="D314" s="9">
        <v>53.715000000000003</v>
      </c>
    </row>
    <row r="315" spans="1:4">
      <c r="A315" s="22">
        <v>312</v>
      </c>
      <c r="B315" s="9">
        <v>54.84</v>
      </c>
      <c r="C315" s="9">
        <v>54.36</v>
      </c>
      <c r="D315" s="9">
        <v>53.89</v>
      </c>
    </row>
    <row r="316" spans="1:4">
      <c r="A316" s="22">
        <v>313</v>
      </c>
      <c r="B316" s="9">
        <v>55.010000000000005</v>
      </c>
      <c r="C316" s="9">
        <v>54.534999999999997</v>
      </c>
      <c r="D316" s="9">
        <v>54.064999999999998</v>
      </c>
    </row>
    <row r="317" spans="1:4">
      <c r="A317" s="22">
        <v>314</v>
      </c>
      <c r="B317" s="9">
        <v>55.18</v>
      </c>
      <c r="C317" s="9">
        <v>54.71</v>
      </c>
      <c r="D317" s="9">
        <v>54.24</v>
      </c>
    </row>
    <row r="318" spans="1:4">
      <c r="A318" s="22">
        <v>315</v>
      </c>
      <c r="B318" s="9">
        <v>55.355000000000004</v>
      </c>
      <c r="C318" s="9">
        <v>54.885000000000005</v>
      </c>
      <c r="D318" s="9">
        <v>54.415000000000006</v>
      </c>
    </row>
    <row r="319" spans="1:4">
      <c r="A319" s="22">
        <v>316</v>
      </c>
      <c r="B319" s="9">
        <v>55.53</v>
      </c>
      <c r="C319" s="9">
        <v>55.06</v>
      </c>
      <c r="D319" s="9">
        <v>54.59</v>
      </c>
    </row>
    <row r="320" spans="1:4">
      <c r="A320" s="22">
        <v>317</v>
      </c>
      <c r="B320" s="9">
        <v>55.704999999999998</v>
      </c>
      <c r="C320" s="9">
        <v>55.234999999999999</v>
      </c>
      <c r="D320" s="9">
        <v>54.765000000000001</v>
      </c>
    </row>
    <row r="321" spans="1:4">
      <c r="A321" s="22">
        <v>318</v>
      </c>
      <c r="B321" s="9">
        <v>55.88</v>
      </c>
      <c r="C321" s="9">
        <v>55.41</v>
      </c>
      <c r="D321" s="9">
        <v>54.94</v>
      </c>
    </row>
    <row r="322" spans="1:4">
      <c r="A322" s="22">
        <v>319</v>
      </c>
      <c r="B322" s="9">
        <v>56.055</v>
      </c>
      <c r="C322" s="9">
        <v>55.584999999999994</v>
      </c>
      <c r="D322" s="9">
        <v>55.114999999999995</v>
      </c>
    </row>
    <row r="323" spans="1:4">
      <c r="A323" s="22">
        <v>320</v>
      </c>
      <c r="B323" s="9">
        <v>56.23</v>
      </c>
      <c r="C323" s="9">
        <v>55.76</v>
      </c>
      <c r="D323" s="9">
        <v>55.29</v>
      </c>
    </row>
    <row r="324" spans="1:4">
      <c r="A324" s="22">
        <v>321</v>
      </c>
      <c r="B324" s="9">
        <v>56.405000000000001</v>
      </c>
      <c r="C324" s="9">
        <v>55.935000000000002</v>
      </c>
      <c r="D324" s="9">
        <v>55.465000000000003</v>
      </c>
    </row>
    <row r="325" spans="1:4">
      <c r="A325" s="22">
        <v>322</v>
      </c>
      <c r="B325" s="9">
        <v>56.58</v>
      </c>
      <c r="C325" s="9">
        <v>56.11</v>
      </c>
      <c r="D325" s="9">
        <v>55.64</v>
      </c>
    </row>
    <row r="326" spans="1:4">
      <c r="A326" s="22">
        <v>323</v>
      </c>
      <c r="B326" s="9">
        <v>56.754999999999995</v>
      </c>
      <c r="C326" s="9">
        <v>56.284999999999997</v>
      </c>
      <c r="D326" s="9">
        <v>55.814999999999998</v>
      </c>
    </row>
    <row r="327" spans="1:4">
      <c r="A327" s="22">
        <v>324</v>
      </c>
      <c r="B327" s="9">
        <v>56.93</v>
      </c>
      <c r="C327" s="9">
        <v>56.46</v>
      </c>
      <c r="D327" s="9">
        <v>55.99</v>
      </c>
    </row>
    <row r="328" spans="1:4">
      <c r="A328" s="22">
        <v>325</v>
      </c>
      <c r="B328" s="9">
        <v>57.105000000000004</v>
      </c>
      <c r="C328" s="9">
        <v>56.635000000000005</v>
      </c>
      <c r="D328" s="9">
        <v>56.165000000000006</v>
      </c>
    </row>
    <row r="329" spans="1:4">
      <c r="A329" s="22">
        <v>326</v>
      </c>
      <c r="B329" s="9">
        <v>57.28</v>
      </c>
      <c r="C329" s="9">
        <v>56.81</v>
      </c>
      <c r="D329" s="9">
        <v>56.34</v>
      </c>
    </row>
    <row r="330" spans="1:4">
      <c r="A330" s="22">
        <v>327</v>
      </c>
      <c r="B330" s="9">
        <v>57.454999999999998</v>
      </c>
      <c r="C330" s="9">
        <v>56.984999999999999</v>
      </c>
      <c r="D330" s="9">
        <v>56.515000000000001</v>
      </c>
    </row>
    <row r="331" spans="1:4">
      <c r="A331" s="22">
        <v>328</v>
      </c>
      <c r="B331" s="9">
        <v>57.63</v>
      </c>
      <c r="C331" s="9">
        <v>57.16</v>
      </c>
      <c r="D331" s="9">
        <v>56.69</v>
      </c>
    </row>
    <row r="332" spans="1:4">
      <c r="A332" s="22">
        <v>329</v>
      </c>
      <c r="B332" s="9">
        <v>57.805</v>
      </c>
      <c r="C332" s="9">
        <v>57.334999999999994</v>
      </c>
      <c r="D332" s="9">
        <v>56.864999999999995</v>
      </c>
    </row>
    <row r="333" spans="1:4">
      <c r="A333" s="22">
        <v>330</v>
      </c>
      <c r="B333" s="9">
        <v>57.98</v>
      </c>
      <c r="C333" s="9">
        <v>57.51</v>
      </c>
      <c r="D333" s="9">
        <v>57.04</v>
      </c>
    </row>
    <row r="334" spans="1:4">
      <c r="A334" s="22">
        <v>331</v>
      </c>
      <c r="B334" s="9">
        <v>58.155000000000001</v>
      </c>
      <c r="C334" s="9">
        <v>57.685000000000002</v>
      </c>
      <c r="D334" s="9">
        <v>57.215000000000003</v>
      </c>
    </row>
    <row r="335" spans="1:4">
      <c r="A335" s="22">
        <v>332</v>
      </c>
      <c r="B335" s="9">
        <v>58.33</v>
      </c>
      <c r="C335" s="9">
        <v>57.86</v>
      </c>
      <c r="D335" s="9">
        <v>57.39</v>
      </c>
    </row>
    <row r="336" spans="1:4">
      <c r="A336" s="22">
        <v>333</v>
      </c>
      <c r="B336" s="9">
        <v>58.504999999999995</v>
      </c>
      <c r="C336" s="9">
        <v>58.034999999999997</v>
      </c>
      <c r="D336" s="9">
        <v>57.564999999999998</v>
      </c>
    </row>
    <row r="337" spans="1:4">
      <c r="A337" s="22">
        <v>334</v>
      </c>
      <c r="B337" s="9">
        <v>58.68</v>
      </c>
      <c r="C337" s="9">
        <v>58.21</v>
      </c>
      <c r="D337" s="9">
        <v>57.74</v>
      </c>
    </row>
    <row r="338" spans="1:4">
      <c r="A338" s="22">
        <v>335</v>
      </c>
      <c r="B338" s="9">
        <v>58.855000000000004</v>
      </c>
      <c r="C338" s="9">
        <v>58.385000000000005</v>
      </c>
      <c r="D338" s="9">
        <v>57.915000000000006</v>
      </c>
    </row>
    <row r="339" spans="1:4">
      <c r="A339" s="22">
        <v>336</v>
      </c>
      <c r="B339" s="9">
        <v>59.03</v>
      </c>
      <c r="C339" s="9">
        <v>58.56</v>
      </c>
      <c r="D339" s="9">
        <v>58.09</v>
      </c>
    </row>
    <row r="340" spans="1:4">
      <c r="A340" s="22">
        <v>337</v>
      </c>
      <c r="B340" s="9">
        <v>59.204999999999998</v>
      </c>
      <c r="C340" s="9">
        <v>58.734999999999999</v>
      </c>
      <c r="D340" s="9">
        <v>58.265000000000001</v>
      </c>
    </row>
    <row r="341" spans="1:4">
      <c r="A341" s="22">
        <v>338</v>
      </c>
      <c r="B341" s="9">
        <v>59.38</v>
      </c>
      <c r="C341" s="9">
        <v>58.91</v>
      </c>
      <c r="D341" s="9">
        <v>58.44</v>
      </c>
    </row>
    <row r="342" spans="1:4">
      <c r="A342" s="22">
        <v>339</v>
      </c>
      <c r="B342" s="9">
        <v>59.555</v>
      </c>
      <c r="C342" s="9">
        <v>59.084999999999994</v>
      </c>
      <c r="D342" s="9">
        <v>58.614999999999995</v>
      </c>
    </row>
    <row r="343" spans="1:4">
      <c r="A343" s="22">
        <v>340</v>
      </c>
      <c r="B343" s="9">
        <v>59.73</v>
      </c>
      <c r="C343" s="9">
        <v>59.26</v>
      </c>
      <c r="D343" s="9">
        <v>58.79</v>
      </c>
    </row>
    <row r="344" spans="1:4">
      <c r="A344" s="22">
        <v>341</v>
      </c>
      <c r="B344" s="9">
        <v>59.905000000000001</v>
      </c>
      <c r="C344" s="9">
        <v>59.435000000000002</v>
      </c>
      <c r="D344" s="9">
        <v>58.965000000000003</v>
      </c>
    </row>
    <row r="345" spans="1:4">
      <c r="A345" s="22">
        <v>342</v>
      </c>
      <c r="B345" s="9">
        <v>60.08</v>
      </c>
      <c r="C345" s="9">
        <v>59.61</v>
      </c>
      <c r="D345" s="9">
        <v>59.14</v>
      </c>
    </row>
    <row r="346" spans="1:4">
      <c r="A346" s="22">
        <v>343</v>
      </c>
      <c r="B346" s="9">
        <v>60.254999999999995</v>
      </c>
      <c r="C346" s="9">
        <v>59.784999999999997</v>
      </c>
      <c r="D346" s="9">
        <v>59.314999999999998</v>
      </c>
    </row>
    <row r="347" spans="1:4">
      <c r="A347" s="22">
        <v>344</v>
      </c>
      <c r="B347" s="9">
        <v>60.43</v>
      </c>
      <c r="C347" s="9">
        <v>59.96</v>
      </c>
      <c r="D347" s="9">
        <v>59.49</v>
      </c>
    </row>
    <row r="348" spans="1:4">
      <c r="A348" s="22">
        <v>345</v>
      </c>
      <c r="B348" s="9">
        <v>60.605000000000004</v>
      </c>
      <c r="C348" s="9">
        <v>60.135000000000005</v>
      </c>
      <c r="D348" s="9">
        <v>59.665000000000006</v>
      </c>
    </row>
    <row r="349" spans="1:4">
      <c r="A349" s="22">
        <v>346</v>
      </c>
      <c r="B349" s="9">
        <v>60.78</v>
      </c>
      <c r="C349" s="9">
        <v>60.31</v>
      </c>
      <c r="D349" s="9">
        <v>59.84</v>
      </c>
    </row>
    <row r="350" spans="1:4">
      <c r="A350" s="22">
        <v>347</v>
      </c>
      <c r="B350" s="9">
        <v>60.954999999999998</v>
      </c>
      <c r="C350" s="9">
        <v>60.484999999999999</v>
      </c>
      <c r="D350" s="9">
        <v>60.010000000000005</v>
      </c>
    </row>
    <row r="351" spans="1:4">
      <c r="A351" s="22">
        <v>348</v>
      </c>
      <c r="B351" s="9">
        <v>61.13</v>
      </c>
      <c r="C351" s="9">
        <v>60.66</v>
      </c>
      <c r="D351" s="9">
        <v>60.18</v>
      </c>
    </row>
    <row r="352" spans="1:4">
      <c r="A352" s="22">
        <v>349</v>
      </c>
      <c r="B352" s="9">
        <v>61.305</v>
      </c>
      <c r="C352" s="9">
        <v>60.83</v>
      </c>
      <c r="D352" s="9">
        <v>60.355000000000004</v>
      </c>
    </row>
    <row r="353" spans="1:4">
      <c r="A353" s="22">
        <v>350</v>
      </c>
      <c r="B353" s="9">
        <v>61.48</v>
      </c>
      <c r="C353" s="9">
        <v>61</v>
      </c>
      <c r="D353" s="9">
        <v>60.53</v>
      </c>
    </row>
    <row r="354" spans="1:4">
      <c r="A354" s="22">
        <v>351</v>
      </c>
      <c r="B354" s="9">
        <v>61.65</v>
      </c>
      <c r="C354" s="9">
        <v>61.174999999999997</v>
      </c>
      <c r="D354" s="9">
        <v>60.704999999999998</v>
      </c>
    </row>
    <row r="355" spans="1:4">
      <c r="A355" s="22">
        <v>352</v>
      </c>
      <c r="B355" s="9">
        <v>61.82</v>
      </c>
      <c r="C355" s="9">
        <v>61.35</v>
      </c>
      <c r="D355" s="9">
        <v>60.88</v>
      </c>
    </row>
    <row r="356" spans="1:4">
      <c r="A356" s="22">
        <v>353</v>
      </c>
      <c r="B356" s="9">
        <v>61.995000000000005</v>
      </c>
      <c r="C356" s="9">
        <v>61.525000000000006</v>
      </c>
      <c r="D356" s="9">
        <v>61.055</v>
      </c>
    </row>
    <row r="357" spans="1:4">
      <c r="A357" s="22">
        <v>354</v>
      </c>
      <c r="B357" s="9">
        <v>62.17</v>
      </c>
      <c r="C357" s="9">
        <v>61.7</v>
      </c>
      <c r="D357" s="9">
        <v>61.23</v>
      </c>
    </row>
    <row r="358" spans="1:4">
      <c r="A358" s="22">
        <v>355</v>
      </c>
      <c r="B358" s="9">
        <v>62.344999999999999</v>
      </c>
      <c r="C358" s="9">
        <v>61.875</v>
      </c>
      <c r="D358" s="9">
        <v>61.405000000000001</v>
      </c>
    </row>
    <row r="359" spans="1:4">
      <c r="A359" s="22">
        <v>356</v>
      </c>
      <c r="B359" s="9">
        <v>62.52</v>
      </c>
      <c r="C359" s="9">
        <v>62.05</v>
      </c>
      <c r="D359" s="9">
        <v>61.58</v>
      </c>
    </row>
    <row r="360" spans="1:4">
      <c r="A360" s="22">
        <v>357</v>
      </c>
      <c r="B360" s="9">
        <v>62.695</v>
      </c>
      <c r="C360" s="9">
        <v>62.224999999999994</v>
      </c>
      <c r="D360" s="9">
        <v>61.754999999999995</v>
      </c>
    </row>
    <row r="361" spans="1:4">
      <c r="A361" s="22">
        <v>358</v>
      </c>
      <c r="B361" s="9">
        <v>62.87</v>
      </c>
      <c r="C361" s="9">
        <v>62.4</v>
      </c>
      <c r="D361" s="9">
        <v>61.93</v>
      </c>
    </row>
    <row r="362" spans="1:4">
      <c r="A362" s="22">
        <v>359</v>
      </c>
      <c r="B362" s="9">
        <v>63.045000000000002</v>
      </c>
      <c r="C362" s="9">
        <v>62.575000000000003</v>
      </c>
      <c r="D362" s="9">
        <v>62.105000000000004</v>
      </c>
    </row>
    <row r="363" spans="1:4">
      <c r="A363" s="22">
        <v>360</v>
      </c>
      <c r="B363" s="9">
        <v>63.22</v>
      </c>
      <c r="C363" s="9">
        <v>62.75</v>
      </c>
      <c r="D363" s="9">
        <v>62.28</v>
      </c>
    </row>
    <row r="364" spans="1:4">
      <c r="A364" s="22">
        <v>361</v>
      </c>
      <c r="B364" s="9">
        <v>63.394999999999996</v>
      </c>
      <c r="C364" s="9">
        <v>62.924999999999997</v>
      </c>
      <c r="D364" s="9">
        <v>62.454999999999998</v>
      </c>
    </row>
    <row r="365" spans="1:4">
      <c r="A365" s="22">
        <v>362</v>
      </c>
      <c r="B365" s="9">
        <v>63.57</v>
      </c>
      <c r="C365" s="9">
        <v>63.1</v>
      </c>
      <c r="D365" s="9">
        <v>62.63</v>
      </c>
    </row>
    <row r="366" spans="1:4">
      <c r="A366" s="22">
        <v>363</v>
      </c>
      <c r="B366" s="9">
        <v>63.745000000000005</v>
      </c>
      <c r="C366" s="9">
        <v>63.275000000000006</v>
      </c>
      <c r="D366" s="9">
        <v>62.805</v>
      </c>
    </row>
    <row r="367" spans="1:4">
      <c r="A367" s="22">
        <v>364</v>
      </c>
      <c r="B367" s="9">
        <v>63.92</v>
      </c>
      <c r="C367" s="9">
        <v>63.45</v>
      </c>
      <c r="D367" s="9">
        <v>62.98</v>
      </c>
    </row>
    <row r="368" spans="1:4">
      <c r="A368" s="22">
        <v>365</v>
      </c>
      <c r="B368" s="9">
        <v>64.094999999999999</v>
      </c>
      <c r="C368" s="9">
        <v>63.625</v>
      </c>
      <c r="D368" s="9">
        <v>63.155000000000001</v>
      </c>
    </row>
    <row r="369" spans="1:4">
      <c r="A369" s="22">
        <v>366</v>
      </c>
      <c r="B369" s="9">
        <v>64.27</v>
      </c>
      <c r="C369" s="9">
        <v>63.8</v>
      </c>
      <c r="D369" s="9">
        <v>63.33</v>
      </c>
    </row>
    <row r="370" spans="1:4">
      <c r="A370" s="22">
        <v>367</v>
      </c>
      <c r="B370" s="9">
        <v>64.444999999999993</v>
      </c>
      <c r="C370" s="9">
        <v>63.975000000000001</v>
      </c>
      <c r="D370" s="9">
        <v>63.504999999999995</v>
      </c>
    </row>
    <row r="371" spans="1:4">
      <c r="A371" s="22">
        <v>368</v>
      </c>
      <c r="B371" s="9">
        <v>64.62</v>
      </c>
      <c r="C371" s="9">
        <v>64.150000000000006</v>
      </c>
      <c r="D371" s="9">
        <v>63.68</v>
      </c>
    </row>
    <row r="372" spans="1:4">
      <c r="A372" s="22">
        <v>369</v>
      </c>
      <c r="B372" s="9">
        <v>64.795000000000002</v>
      </c>
      <c r="C372" s="9">
        <v>64.325000000000003</v>
      </c>
      <c r="D372" s="9">
        <v>63.855000000000004</v>
      </c>
    </row>
    <row r="373" spans="1:4">
      <c r="A373" s="22">
        <v>370</v>
      </c>
      <c r="B373" s="9">
        <v>64.97</v>
      </c>
      <c r="C373" s="9">
        <v>64.5</v>
      </c>
      <c r="D373" s="9">
        <v>64.03</v>
      </c>
    </row>
    <row r="374" spans="1:4">
      <c r="A374" s="22">
        <v>371</v>
      </c>
      <c r="B374" s="9">
        <v>65.144999999999996</v>
      </c>
      <c r="C374" s="9">
        <v>64.674999999999997</v>
      </c>
      <c r="D374" s="9">
        <v>64.204999999999998</v>
      </c>
    </row>
    <row r="375" spans="1:4">
      <c r="A375" s="22">
        <v>372</v>
      </c>
      <c r="B375" s="9">
        <v>65.319999999999993</v>
      </c>
      <c r="C375" s="9">
        <v>64.849999999999994</v>
      </c>
      <c r="D375" s="9">
        <v>64.38</v>
      </c>
    </row>
    <row r="376" spans="1:4">
      <c r="A376" s="22">
        <v>373</v>
      </c>
      <c r="B376" s="9">
        <v>65.495000000000005</v>
      </c>
      <c r="C376" s="9">
        <v>65.025000000000006</v>
      </c>
      <c r="D376" s="9">
        <v>64.555000000000007</v>
      </c>
    </row>
    <row r="377" spans="1:4">
      <c r="A377" s="22">
        <v>374</v>
      </c>
      <c r="B377" s="9">
        <v>65.67</v>
      </c>
      <c r="C377" s="9">
        <v>65.2</v>
      </c>
      <c r="D377" s="9">
        <v>64.73</v>
      </c>
    </row>
    <row r="378" spans="1:4">
      <c r="A378" s="22">
        <v>375</v>
      </c>
      <c r="B378" s="9">
        <v>65.844999999999999</v>
      </c>
      <c r="C378" s="9">
        <v>65.375</v>
      </c>
      <c r="D378" s="9">
        <v>64.905000000000001</v>
      </c>
    </row>
    <row r="379" spans="1:4">
      <c r="A379" s="22">
        <v>376</v>
      </c>
      <c r="B379" s="9">
        <v>66.02</v>
      </c>
      <c r="C379" s="9">
        <v>65.55</v>
      </c>
      <c r="D379" s="9">
        <v>65.08</v>
      </c>
    </row>
    <row r="380" spans="1:4">
      <c r="A380" s="22">
        <v>377</v>
      </c>
      <c r="B380" s="9">
        <v>66.194999999999993</v>
      </c>
      <c r="C380" s="9">
        <v>65.724999999999994</v>
      </c>
      <c r="D380" s="9">
        <v>65.254999999999995</v>
      </c>
    </row>
    <row r="381" spans="1:4">
      <c r="A381" s="22">
        <v>378</v>
      </c>
      <c r="B381" s="9">
        <v>66.37</v>
      </c>
      <c r="C381" s="9">
        <v>65.900000000000006</v>
      </c>
      <c r="D381" s="9">
        <v>65.430000000000007</v>
      </c>
    </row>
    <row r="382" spans="1:4">
      <c r="A382" s="22">
        <v>379</v>
      </c>
      <c r="B382" s="9">
        <v>66.545000000000002</v>
      </c>
      <c r="C382" s="9">
        <v>66.075000000000003</v>
      </c>
      <c r="D382" s="9">
        <v>65.605000000000004</v>
      </c>
    </row>
    <row r="383" spans="1:4">
      <c r="A383" s="22">
        <v>380</v>
      </c>
      <c r="B383" s="9">
        <v>66.72</v>
      </c>
      <c r="C383" s="9">
        <v>66.25</v>
      </c>
      <c r="D383" s="9">
        <v>65.78</v>
      </c>
    </row>
    <row r="384" spans="1:4">
      <c r="A384" s="22">
        <v>381</v>
      </c>
      <c r="B384" s="9">
        <v>66.894999999999996</v>
      </c>
      <c r="C384" s="9">
        <v>66.424999999999997</v>
      </c>
      <c r="D384" s="9">
        <v>65.954999999999998</v>
      </c>
    </row>
    <row r="385" spans="1:4">
      <c r="A385" s="22">
        <v>382</v>
      </c>
      <c r="B385" s="9">
        <v>67.069999999999993</v>
      </c>
      <c r="C385" s="9">
        <v>66.599999999999994</v>
      </c>
      <c r="D385" s="9">
        <v>66.13</v>
      </c>
    </row>
    <row r="386" spans="1:4">
      <c r="A386" s="22">
        <v>383</v>
      </c>
      <c r="B386" s="9">
        <v>67.245000000000005</v>
      </c>
      <c r="C386" s="9">
        <v>66.775000000000006</v>
      </c>
      <c r="D386" s="9">
        <v>66.305000000000007</v>
      </c>
    </row>
    <row r="387" spans="1:4">
      <c r="A387" s="22">
        <v>384</v>
      </c>
      <c r="B387" s="9">
        <v>67.42</v>
      </c>
      <c r="C387" s="9">
        <v>66.95</v>
      </c>
      <c r="D387" s="9">
        <v>66.48</v>
      </c>
    </row>
    <row r="388" spans="1:4">
      <c r="A388" s="22">
        <v>385</v>
      </c>
      <c r="B388" s="9">
        <v>67.594999999999999</v>
      </c>
      <c r="C388" s="9">
        <v>67.125</v>
      </c>
      <c r="D388" s="9">
        <v>66.650000000000006</v>
      </c>
    </row>
    <row r="389" spans="1:4">
      <c r="A389" s="22">
        <v>386</v>
      </c>
      <c r="B389" s="9">
        <v>67.77</v>
      </c>
      <c r="C389" s="9">
        <v>67.3</v>
      </c>
      <c r="D389" s="9">
        <v>66.819999999999993</v>
      </c>
    </row>
    <row r="390" spans="1:4">
      <c r="A390" s="22">
        <v>387</v>
      </c>
      <c r="B390" s="9">
        <v>67.944999999999993</v>
      </c>
      <c r="C390" s="9">
        <v>67.47</v>
      </c>
      <c r="D390" s="9">
        <v>66.995000000000005</v>
      </c>
    </row>
    <row r="391" spans="1:4">
      <c r="A391" s="22">
        <v>388</v>
      </c>
      <c r="B391" s="9">
        <v>68.12</v>
      </c>
      <c r="C391" s="9">
        <v>67.64</v>
      </c>
      <c r="D391" s="9">
        <v>67.17</v>
      </c>
    </row>
    <row r="392" spans="1:4">
      <c r="A392" s="22">
        <v>389</v>
      </c>
      <c r="B392" s="9">
        <v>68.295000000000002</v>
      </c>
      <c r="C392" s="9">
        <v>67.814999999999998</v>
      </c>
      <c r="D392" s="9">
        <v>67.344999999999999</v>
      </c>
    </row>
    <row r="393" spans="1:4">
      <c r="A393" s="22">
        <v>390</v>
      </c>
      <c r="B393" s="9">
        <v>68.47</v>
      </c>
      <c r="C393" s="9">
        <v>67.989999999999995</v>
      </c>
      <c r="D393" s="9">
        <v>67.52</v>
      </c>
    </row>
    <row r="394" spans="1:4">
      <c r="A394" s="22">
        <v>391</v>
      </c>
      <c r="B394" s="9">
        <v>68.64</v>
      </c>
      <c r="C394" s="9">
        <v>68.164999999999992</v>
      </c>
      <c r="D394" s="9">
        <v>67.694999999999993</v>
      </c>
    </row>
    <row r="395" spans="1:4">
      <c r="A395" s="22">
        <v>392</v>
      </c>
      <c r="B395" s="9">
        <v>68.81</v>
      </c>
      <c r="C395" s="9">
        <v>68.34</v>
      </c>
      <c r="D395" s="9">
        <v>67.87</v>
      </c>
    </row>
    <row r="396" spans="1:4">
      <c r="A396" s="22">
        <v>393</v>
      </c>
      <c r="B396" s="9">
        <v>68.984999999999999</v>
      </c>
      <c r="C396" s="9">
        <v>68.515000000000001</v>
      </c>
      <c r="D396" s="9">
        <v>68.045000000000002</v>
      </c>
    </row>
    <row r="397" spans="1:4">
      <c r="A397" s="22">
        <v>394</v>
      </c>
      <c r="B397" s="9">
        <v>69.16</v>
      </c>
      <c r="C397" s="9">
        <v>68.69</v>
      </c>
      <c r="D397" s="9">
        <v>68.22</v>
      </c>
    </row>
    <row r="398" spans="1:4">
      <c r="A398" s="22">
        <v>395</v>
      </c>
      <c r="B398" s="9">
        <v>69.335000000000008</v>
      </c>
      <c r="C398" s="9">
        <v>68.865000000000009</v>
      </c>
      <c r="D398" s="9">
        <v>68.394999999999996</v>
      </c>
    </row>
    <row r="399" spans="1:4">
      <c r="A399" s="22">
        <v>396</v>
      </c>
      <c r="B399" s="9">
        <v>69.510000000000005</v>
      </c>
      <c r="C399" s="9">
        <v>69.040000000000006</v>
      </c>
      <c r="D399" s="9">
        <v>68.569999999999993</v>
      </c>
    </row>
    <row r="400" spans="1:4">
      <c r="A400" s="22">
        <v>397</v>
      </c>
      <c r="B400" s="9">
        <v>69.685000000000002</v>
      </c>
      <c r="C400" s="9">
        <v>69.215000000000003</v>
      </c>
      <c r="D400" s="9">
        <v>68.745000000000005</v>
      </c>
    </row>
    <row r="401" spans="1:4">
      <c r="A401" s="22">
        <v>398</v>
      </c>
      <c r="B401" s="9">
        <v>69.86</v>
      </c>
      <c r="C401" s="9">
        <v>69.39</v>
      </c>
      <c r="D401" s="9">
        <v>68.92</v>
      </c>
    </row>
    <row r="402" spans="1:4">
      <c r="A402" s="22">
        <v>399</v>
      </c>
      <c r="B402" s="9">
        <v>70.034999999999997</v>
      </c>
      <c r="C402" s="9">
        <v>69.564999999999998</v>
      </c>
      <c r="D402" s="9">
        <v>69.094999999999999</v>
      </c>
    </row>
    <row r="403" spans="1:4">
      <c r="A403" s="22">
        <v>400</v>
      </c>
      <c r="B403" s="9">
        <v>70.209999999999994</v>
      </c>
      <c r="C403" s="9">
        <v>69.739999999999995</v>
      </c>
      <c r="D403" s="9">
        <v>69.27</v>
      </c>
    </row>
    <row r="404" spans="1:4">
      <c r="A404" s="22">
        <v>401</v>
      </c>
      <c r="B404" s="9">
        <v>70.384999999999991</v>
      </c>
      <c r="C404" s="9">
        <v>69.914999999999992</v>
      </c>
      <c r="D404" s="9">
        <v>69.444999999999993</v>
      </c>
    </row>
    <row r="405" spans="1:4">
      <c r="A405" s="22">
        <v>402</v>
      </c>
      <c r="B405" s="9">
        <v>70.56</v>
      </c>
      <c r="C405" s="9">
        <v>70.09</v>
      </c>
      <c r="D405" s="9">
        <v>69.62</v>
      </c>
    </row>
    <row r="406" spans="1:4">
      <c r="A406" s="22">
        <v>403</v>
      </c>
      <c r="B406" s="9">
        <v>70.734999999999999</v>
      </c>
      <c r="C406" s="9">
        <v>70.265000000000001</v>
      </c>
      <c r="D406" s="9">
        <v>69.795000000000002</v>
      </c>
    </row>
    <row r="407" spans="1:4">
      <c r="A407" s="22">
        <v>404</v>
      </c>
      <c r="B407" s="9">
        <v>70.91</v>
      </c>
      <c r="C407" s="9">
        <v>70.44</v>
      </c>
      <c r="D407" s="9">
        <v>69.97</v>
      </c>
    </row>
    <row r="408" spans="1:4">
      <c r="A408" s="22">
        <v>405</v>
      </c>
      <c r="B408" s="9">
        <v>71.085000000000008</v>
      </c>
      <c r="C408" s="9">
        <v>70.615000000000009</v>
      </c>
      <c r="D408" s="9">
        <v>70.144999999999996</v>
      </c>
    </row>
    <row r="409" spans="1:4">
      <c r="A409" s="22">
        <v>406</v>
      </c>
      <c r="B409" s="9">
        <v>71.260000000000005</v>
      </c>
      <c r="C409" s="9">
        <v>70.790000000000006</v>
      </c>
      <c r="D409" s="9">
        <v>70.319999999999993</v>
      </c>
    </row>
    <row r="410" spans="1:4">
      <c r="A410" s="22">
        <v>407</v>
      </c>
      <c r="B410" s="9">
        <v>71.435000000000002</v>
      </c>
      <c r="C410" s="9">
        <v>70.965000000000003</v>
      </c>
      <c r="D410" s="9">
        <v>70.495000000000005</v>
      </c>
    </row>
    <row r="411" spans="1:4">
      <c r="A411" s="22">
        <v>408</v>
      </c>
      <c r="B411" s="9">
        <v>71.61</v>
      </c>
      <c r="C411" s="9">
        <v>71.14</v>
      </c>
      <c r="D411" s="9">
        <v>70.67</v>
      </c>
    </row>
    <row r="412" spans="1:4">
      <c r="A412" s="22">
        <v>409</v>
      </c>
      <c r="B412" s="9">
        <v>71.784999999999997</v>
      </c>
      <c r="C412" s="9">
        <v>71.33</v>
      </c>
      <c r="D412" s="9">
        <v>70.844999999999999</v>
      </c>
    </row>
    <row r="413" spans="1:4">
      <c r="A413" s="22">
        <v>410</v>
      </c>
      <c r="B413" s="9">
        <v>71.959999999999994</v>
      </c>
      <c r="C413" s="9">
        <v>71.52</v>
      </c>
      <c r="D413" s="9">
        <v>71.02</v>
      </c>
    </row>
    <row r="414" spans="1:4">
      <c r="A414" s="22">
        <v>411</v>
      </c>
      <c r="B414" s="9">
        <v>72.134999999999991</v>
      </c>
      <c r="C414" s="9">
        <v>71.715000000000003</v>
      </c>
      <c r="D414" s="9">
        <v>71.194999999999993</v>
      </c>
    </row>
    <row r="415" spans="1:4">
      <c r="A415" s="22">
        <v>412</v>
      </c>
      <c r="B415" s="9">
        <v>72.31</v>
      </c>
      <c r="C415" s="9">
        <v>71.91</v>
      </c>
      <c r="D415" s="9">
        <v>71.37</v>
      </c>
    </row>
    <row r="416" spans="1:4">
      <c r="A416" s="22">
        <v>413</v>
      </c>
      <c r="B416" s="9">
        <v>72.484999999999999</v>
      </c>
      <c r="C416" s="9">
        <v>72.094999999999999</v>
      </c>
      <c r="D416" s="9">
        <v>71.545000000000002</v>
      </c>
    </row>
    <row r="417" spans="1:4">
      <c r="A417" s="22">
        <v>414</v>
      </c>
      <c r="B417" s="9">
        <v>72.66</v>
      </c>
      <c r="C417" s="9">
        <v>72.28</v>
      </c>
      <c r="D417" s="9">
        <v>71.72</v>
      </c>
    </row>
    <row r="418" spans="1:4">
      <c r="A418" s="22">
        <v>415</v>
      </c>
      <c r="B418" s="9">
        <v>72.835000000000008</v>
      </c>
      <c r="C418" s="9">
        <v>72.465000000000003</v>
      </c>
      <c r="D418" s="9">
        <v>71.894999999999996</v>
      </c>
    </row>
    <row r="419" spans="1:4">
      <c r="A419" s="22">
        <v>416</v>
      </c>
      <c r="B419" s="9">
        <v>73.010000000000005</v>
      </c>
      <c r="C419" s="9">
        <v>72.650000000000006</v>
      </c>
      <c r="D419" s="9">
        <v>72.069999999999993</v>
      </c>
    </row>
    <row r="420" spans="1:4">
      <c r="A420" s="22">
        <v>417</v>
      </c>
      <c r="B420" s="9">
        <v>73.185000000000002</v>
      </c>
      <c r="C420" s="9">
        <v>72.830000000000013</v>
      </c>
      <c r="D420" s="9">
        <v>72.245000000000005</v>
      </c>
    </row>
    <row r="421" spans="1:4">
      <c r="A421" s="22">
        <v>418</v>
      </c>
      <c r="B421" s="9">
        <v>73.36</v>
      </c>
      <c r="C421" s="9">
        <v>73.010000000000005</v>
      </c>
      <c r="D421" s="9">
        <v>72.42</v>
      </c>
    </row>
    <row r="422" spans="1:4">
      <c r="A422" s="22">
        <v>419</v>
      </c>
      <c r="B422" s="9">
        <v>73.534999999999997</v>
      </c>
      <c r="C422" s="9">
        <v>73.185000000000002</v>
      </c>
      <c r="D422" s="9">
        <v>72.594999999999999</v>
      </c>
    </row>
    <row r="423" spans="1:4">
      <c r="A423" s="22">
        <v>420</v>
      </c>
      <c r="B423" s="9">
        <v>73.709999999999994</v>
      </c>
      <c r="C423" s="9">
        <v>73.36</v>
      </c>
      <c r="D423" s="9">
        <v>72.77</v>
      </c>
    </row>
    <row r="424" spans="1:4">
      <c r="A424" s="22">
        <v>421</v>
      </c>
      <c r="B424" s="9">
        <v>73.884999999999991</v>
      </c>
      <c r="C424" s="9">
        <v>73.53</v>
      </c>
      <c r="D424" s="9">
        <v>72.97999999999999</v>
      </c>
    </row>
    <row r="425" spans="1:4">
      <c r="A425" s="22">
        <v>422</v>
      </c>
      <c r="B425" s="9">
        <v>74.06</v>
      </c>
      <c r="C425" s="9">
        <v>73.7</v>
      </c>
      <c r="D425" s="9">
        <v>73.19</v>
      </c>
    </row>
    <row r="426" spans="1:4">
      <c r="A426" s="22">
        <v>423</v>
      </c>
      <c r="B426" s="9">
        <v>74.234999999999999</v>
      </c>
      <c r="C426" s="9">
        <v>73.87</v>
      </c>
      <c r="D426" s="9">
        <v>73.400000000000006</v>
      </c>
    </row>
    <row r="427" spans="1:4">
      <c r="A427" s="22">
        <v>424</v>
      </c>
      <c r="B427" s="9">
        <v>74.41</v>
      </c>
      <c r="C427" s="9">
        <v>74.040000000000006</v>
      </c>
      <c r="D427" s="9">
        <v>73.61</v>
      </c>
    </row>
    <row r="428" spans="1:4">
      <c r="A428" s="22">
        <v>425</v>
      </c>
      <c r="B428" s="9">
        <v>74.585000000000008</v>
      </c>
      <c r="C428" s="9">
        <v>74.205000000000013</v>
      </c>
      <c r="D428" s="9">
        <v>73.81</v>
      </c>
    </row>
    <row r="429" spans="1:4">
      <c r="A429" s="22">
        <v>426</v>
      </c>
      <c r="B429" s="9">
        <v>74.760000000000005</v>
      </c>
      <c r="C429" s="9">
        <v>74.37</v>
      </c>
      <c r="D429" s="9">
        <v>74.010000000000005</v>
      </c>
    </row>
    <row r="430" spans="1:4">
      <c r="A430" s="22">
        <v>427</v>
      </c>
      <c r="B430" s="9">
        <v>74.935000000000002</v>
      </c>
      <c r="C430" s="9">
        <v>74.53</v>
      </c>
      <c r="D430" s="9">
        <v>74.2</v>
      </c>
    </row>
    <row r="431" spans="1:4">
      <c r="A431" s="22">
        <v>428</v>
      </c>
      <c r="B431" s="9">
        <v>75.11</v>
      </c>
      <c r="C431" s="9">
        <v>74.69</v>
      </c>
      <c r="D431" s="9">
        <v>74.39</v>
      </c>
    </row>
    <row r="432" spans="1:4">
      <c r="A432" s="22">
        <v>429</v>
      </c>
      <c r="B432" s="9">
        <v>75.28</v>
      </c>
      <c r="C432" s="9">
        <v>74.844999999999999</v>
      </c>
      <c r="D432" s="9">
        <v>74.569999999999993</v>
      </c>
    </row>
    <row r="433" spans="1:4">
      <c r="A433" s="22">
        <v>430</v>
      </c>
      <c r="B433" s="9">
        <v>75.45</v>
      </c>
      <c r="C433" s="9">
        <v>75</v>
      </c>
      <c r="D433" s="9">
        <v>74.75</v>
      </c>
    </row>
    <row r="434" spans="1:4">
      <c r="A434" s="22">
        <v>431</v>
      </c>
      <c r="B434" s="9">
        <v>75.625</v>
      </c>
      <c r="C434" s="9">
        <v>75.155000000000001</v>
      </c>
      <c r="D434" s="9">
        <v>74.924999999999997</v>
      </c>
    </row>
    <row r="435" spans="1:4">
      <c r="A435" s="22">
        <v>432</v>
      </c>
      <c r="B435" s="9">
        <v>75.8</v>
      </c>
      <c r="C435" s="9">
        <v>75.31</v>
      </c>
      <c r="D435" s="9">
        <v>75.099999999999994</v>
      </c>
    </row>
    <row r="436" spans="1:4">
      <c r="A436" s="22">
        <v>433</v>
      </c>
      <c r="B436" s="9">
        <v>75.974999999999994</v>
      </c>
      <c r="C436" s="9">
        <v>75.460000000000008</v>
      </c>
      <c r="D436" s="9">
        <v>75.259999999999991</v>
      </c>
    </row>
    <row r="437" spans="1:4">
      <c r="A437" s="22">
        <v>434</v>
      </c>
      <c r="B437" s="9">
        <v>76.150000000000006</v>
      </c>
      <c r="C437" s="9">
        <v>75.61</v>
      </c>
      <c r="D437" s="9">
        <v>75.42</v>
      </c>
    </row>
    <row r="438" spans="1:4">
      <c r="A438" s="22">
        <v>435</v>
      </c>
      <c r="B438" s="9">
        <v>76.325000000000003</v>
      </c>
      <c r="C438" s="9">
        <v>75.754999999999995</v>
      </c>
      <c r="D438" s="9">
        <v>75.575000000000003</v>
      </c>
    </row>
    <row r="439" spans="1:4">
      <c r="A439" s="22">
        <v>436</v>
      </c>
      <c r="B439" s="9">
        <v>76.5</v>
      </c>
      <c r="C439" s="9">
        <v>75.900000000000006</v>
      </c>
      <c r="D439" s="9">
        <v>75.73</v>
      </c>
    </row>
    <row r="440" spans="1:4">
      <c r="A440" s="22">
        <v>437</v>
      </c>
      <c r="B440" s="9">
        <v>76.674999999999997</v>
      </c>
      <c r="C440" s="9">
        <v>76.040000000000006</v>
      </c>
      <c r="D440" s="9">
        <v>75.875</v>
      </c>
    </row>
    <row r="441" spans="1:4">
      <c r="A441" s="22">
        <v>438</v>
      </c>
      <c r="B441" s="9">
        <v>76.849999999999994</v>
      </c>
      <c r="C441" s="9">
        <v>76.180000000000007</v>
      </c>
      <c r="D441" s="9">
        <v>76.02</v>
      </c>
    </row>
    <row r="442" spans="1:4">
      <c r="A442" s="22">
        <v>439</v>
      </c>
      <c r="B442" s="9">
        <v>77.025000000000006</v>
      </c>
      <c r="C442" s="9">
        <v>76.319999999999993</v>
      </c>
      <c r="D442" s="9">
        <v>76.16</v>
      </c>
    </row>
    <row r="443" spans="1:4">
      <c r="A443" s="22">
        <v>440</v>
      </c>
      <c r="B443" s="9">
        <v>77.2</v>
      </c>
      <c r="C443" s="9">
        <v>76.459999999999994</v>
      </c>
      <c r="D443" s="9">
        <v>76.3</v>
      </c>
    </row>
    <row r="444" spans="1:4">
      <c r="A444" s="22">
        <v>441</v>
      </c>
      <c r="B444" s="9">
        <v>77.375</v>
      </c>
      <c r="C444" s="9">
        <v>76.59</v>
      </c>
      <c r="D444" s="9">
        <v>76.424999999999997</v>
      </c>
    </row>
    <row r="445" spans="1:4">
      <c r="A445" s="22">
        <v>442</v>
      </c>
      <c r="B445" s="9">
        <v>77.55</v>
      </c>
      <c r="C445" s="9">
        <v>76.72</v>
      </c>
      <c r="D445" s="9">
        <v>76.55</v>
      </c>
    </row>
    <row r="446" spans="1:4">
      <c r="A446" s="22">
        <v>443</v>
      </c>
      <c r="B446" s="9">
        <v>77.724999999999994</v>
      </c>
      <c r="C446" s="9">
        <v>76.849999999999994</v>
      </c>
      <c r="D446" s="9">
        <v>76.67</v>
      </c>
    </row>
    <row r="447" spans="1:4">
      <c r="A447" s="22">
        <v>444</v>
      </c>
      <c r="B447" s="9">
        <v>77.900000000000006</v>
      </c>
      <c r="C447" s="9">
        <v>76.98</v>
      </c>
      <c r="D447" s="9">
        <v>76.790000000000006</v>
      </c>
    </row>
    <row r="448" spans="1:4">
      <c r="A448" s="22">
        <v>445</v>
      </c>
      <c r="B448" s="9">
        <v>78.004999999999995</v>
      </c>
      <c r="C448" s="9">
        <v>77.105000000000004</v>
      </c>
      <c r="D448" s="9">
        <v>76.900000000000006</v>
      </c>
    </row>
    <row r="449" spans="1:4">
      <c r="A449" s="22">
        <v>446</v>
      </c>
      <c r="B449" s="9">
        <v>78.11</v>
      </c>
      <c r="C449" s="9">
        <v>77.23</v>
      </c>
      <c r="D449" s="9">
        <v>77.010000000000005</v>
      </c>
    </row>
    <row r="450" spans="1:4">
      <c r="A450" s="22">
        <v>447</v>
      </c>
      <c r="B450" s="9">
        <v>78.11</v>
      </c>
      <c r="C450" s="9">
        <v>77.355000000000004</v>
      </c>
      <c r="D450" s="9">
        <v>77.11</v>
      </c>
    </row>
    <row r="451" spans="1:4">
      <c r="A451" s="22">
        <v>448</v>
      </c>
      <c r="B451" s="9"/>
      <c r="C451" s="9">
        <v>77.48</v>
      </c>
      <c r="D451" s="9">
        <v>77.209999999999994</v>
      </c>
    </row>
    <row r="452" spans="1:4">
      <c r="A452" s="22">
        <v>449</v>
      </c>
      <c r="B452" s="9"/>
      <c r="C452" s="9">
        <v>77.594999999999999</v>
      </c>
      <c r="D452" s="9">
        <v>77.3</v>
      </c>
    </row>
    <row r="453" spans="1:4">
      <c r="A453" s="22">
        <v>450</v>
      </c>
      <c r="B453" s="9"/>
      <c r="C453" s="9">
        <v>77.709999999999994</v>
      </c>
      <c r="D453" s="9">
        <v>77.39</v>
      </c>
    </row>
    <row r="454" spans="1:4">
      <c r="A454" s="22">
        <v>451</v>
      </c>
      <c r="B454" s="9"/>
      <c r="C454" s="9">
        <v>77.824999999999989</v>
      </c>
      <c r="D454" s="9">
        <v>77.474999999999994</v>
      </c>
    </row>
    <row r="455" spans="1:4">
      <c r="A455" s="22">
        <v>452</v>
      </c>
      <c r="B455" s="9"/>
      <c r="C455" s="9">
        <v>77.94</v>
      </c>
      <c r="D455" s="9">
        <v>77.56</v>
      </c>
    </row>
    <row r="456" spans="1:4">
      <c r="A456" s="22">
        <v>453</v>
      </c>
      <c r="B456" s="9"/>
      <c r="C456" s="9">
        <v>78.034999999999997</v>
      </c>
      <c r="D456" s="9">
        <v>77.634999999999991</v>
      </c>
    </row>
    <row r="457" spans="1:4">
      <c r="A457" s="22">
        <v>454</v>
      </c>
      <c r="B457" s="9"/>
      <c r="C457" s="9">
        <v>78.13</v>
      </c>
      <c r="D457" s="9">
        <v>77.709999999999994</v>
      </c>
    </row>
    <row r="458" spans="1:4">
      <c r="A458" s="22">
        <v>455</v>
      </c>
      <c r="B458" s="9"/>
      <c r="C458" s="9">
        <v>78.13</v>
      </c>
      <c r="D458" s="9">
        <v>77.775000000000006</v>
      </c>
    </row>
    <row r="459" spans="1:4">
      <c r="A459" s="22">
        <v>456</v>
      </c>
      <c r="B459" s="9"/>
      <c r="C459" s="9"/>
      <c r="D459" s="9">
        <v>77.84</v>
      </c>
    </row>
    <row r="460" spans="1:4">
      <c r="A460" s="22">
        <v>457</v>
      </c>
      <c r="B460" s="9"/>
      <c r="C460" s="9"/>
      <c r="D460" s="9">
        <v>77.89500000000001</v>
      </c>
    </row>
    <row r="461" spans="1:4">
      <c r="A461" s="22">
        <v>458</v>
      </c>
      <c r="B461" s="9"/>
      <c r="C461" s="9"/>
      <c r="D461" s="9">
        <v>77.95</v>
      </c>
    </row>
    <row r="462" spans="1:4">
      <c r="A462" s="22">
        <v>459</v>
      </c>
      <c r="B462" s="9"/>
      <c r="C462" s="9"/>
      <c r="D462" s="9">
        <v>78</v>
      </c>
    </row>
    <row r="463" spans="1:4">
      <c r="A463" s="22">
        <v>460</v>
      </c>
      <c r="B463" s="9"/>
      <c r="C463" s="9"/>
      <c r="D463" s="9">
        <v>78.05</v>
      </c>
    </row>
    <row r="464" spans="1:4">
      <c r="A464" s="22">
        <v>461</v>
      </c>
      <c r="B464" s="9"/>
      <c r="C464" s="9"/>
      <c r="D464" s="9">
        <v>78.085000000000008</v>
      </c>
    </row>
    <row r="465" spans="1:4">
      <c r="A465" s="22">
        <v>462</v>
      </c>
      <c r="B465" s="9"/>
      <c r="C465" s="9"/>
      <c r="D465" s="9">
        <v>78.12</v>
      </c>
    </row>
  </sheetData>
  <mergeCells count="3">
    <mergeCell ref="S29:X29"/>
    <mergeCell ref="S30:X30"/>
    <mergeCell ref="S31:X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11" sqref="A11"/>
    </sheetView>
  </sheetViews>
  <sheetFormatPr defaultRowHeight="12.75"/>
  <cols>
    <col min="1" max="1" width="14.7109375" customWidth="1"/>
    <col min="2" max="2" width="13.85546875" customWidth="1"/>
    <col min="3" max="3" width="20.42578125" customWidth="1"/>
  </cols>
  <sheetData>
    <row r="1" spans="1:3">
      <c r="A1" s="89" t="s">
        <v>31</v>
      </c>
      <c r="B1" s="89" t="s">
        <v>32</v>
      </c>
      <c r="C1" s="88"/>
    </row>
    <row r="2" spans="1:3">
      <c r="A2" s="90">
        <v>1</v>
      </c>
      <c r="B2" s="90">
        <v>3100</v>
      </c>
      <c r="C2" s="88"/>
    </row>
    <row r="3" spans="1:3">
      <c r="A3" s="90">
        <v>2</v>
      </c>
      <c r="B3" s="90">
        <v>4500</v>
      </c>
      <c r="C3" s="88"/>
    </row>
    <row r="4" spans="1:3">
      <c r="A4" s="90">
        <v>3</v>
      </c>
      <c r="B4" s="90">
        <v>4400</v>
      </c>
      <c r="C4" s="88"/>
    </row>
    <row r="5" spans="1:3">
      <c r="A5" s="90">
        <v>4</v>
      </c>
      <c r="B5" s="90">
        <v>5400</v>
      </c>
      <c r="C5" s="88"/>
    </row>
    <row r="6" spans="1:3">
      <c r="A6" s="90">
        <v>5</v>
      </c>
      <c r="B6" s="90">
        <v>7500</v>
      </c>
      <c r="C6" s="88"/>
    </row>
    <row r="7" spans="1:3">
      <c r="A7" s="90">
        <v>6</v>
      </c>
      <c r="B7" s="90">
        <v>8100</v>
      </c>
      <c r="C7" s="88"/>
    </row>
    <row r="8" spans="1:3">
      <c r="A8" s="89" t="s">
        <v>33</v>
      </c>
      <c r="B8" s="89" t="s">
        <v>34</v>
      </c>
      <c r="C8" s="89" t="s">
        <v>35</v>
      </c>
    </row>
    <row r="9" spans="1:3" ht="51">
      <c r="A9" s="91">
        <f>SUM(LINEST(B2:B7, A2:A7)*{9;1})</f>
        <v>30000</v>
      </c>
      <c r="B9" s="90" t="s">
        <v>36</v>
      </c>
      <c r="C9" s="90">
        <v>11000</v>
      </c>
    </row>
    <row r="10" spans="1:3">
      <c r="A10" s="92">
        <f>TREND(B2:B7,A2:A7,9,1)</f>
        <v>11000</v>
      </c>
    </row>
    <row r="11" spans="1:3">
      <c r="A11">
        <f>FORECAST(8,B2:B7,A2:A7)</f>
        <v>10000</v>
      </c>
    </row>
    <row r="12" spans="1:3">
      <c r="A12">
        <f>LINEST(B2:B7,A2:A7,9,1)</f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</vt:lpstr>
      <vt:lpstr>DO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Vasyl</dc:creator>
  <cp:lastModifiedBy>User</cp:lastModifiedBy>
  <dcterms:created xsi:type="dcterms:W3CDTF">2011-12-13T18:21:29Z</dcterms:created>
  <dcterms:modified xsi:type="dcterms:W3CDTF">2014-08-25T20:19:08Z</dcterms:modified>
</cp:coreProperties>
</file>