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00" i="1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3"/>
  <c r="M42"/>
  <c r="M40"/>
  <c r="M39"/>
  <c r="M37"/>
  <c r="M36"/>
  <c r="M34"/>
  <c r="M33"/>
  <c r="M31"/>
  <c r="M30"/>
  <c r="M28"/>
  <c r="M27"/>
  <c r="M25"/>
  <c r="M24"/>
  <c r="G23"/>
  <c r="F23"/>
  <c r="N22"/>
  <c r="N23" s="1"/>
  <c r="N24" s="1"/>
  <c r="N25" s="1"/>
  <c r="M22"/>
  <c r="F22"/>
  <c r="A22"/>
  <c r="A23" s="1"/>
  <c r="A24" s="1"/>
  <c r="P21"/>
  <c r="M21"/>
  <c r="H21"/>
  <c r="K20"/>
  <c r="K92" s="1"/>
  <c r="AC18"/>
  <c r="L10"/>
  <c r="A25" l="1"/>
  <c r="I24"/>
  <c r="N26"/>
  <c r="N27" s="1"/>
  <c r="N28" s="1"/>
  <c r="K22"/>
  <c r="B23"/>
  <c r="C23" s="1"/>
  <c r="J23"/>
  <c r="K46"/>
  <c r="K47"/>
  <c r="K48"/>
  <c r="K49"/>
  <c r="K50"/>
  <c r="K51"/>
  <c r="K52"/>
  <c r="K53"/>
  <c r="K54"/>
  <c r="K56"/>
  <c r="K58"/>
  <c r="K60"/>
  <c r="K89"/>
  <c r="K90"/>
  <c r="K91"/>
  <c r="K100"/>
  <c r="K99"/>
  <c r="K98"/>
  <c r="K97"/>
  <c r="K96"/>
  <c r="K95"/>
  <c r="K94"/>
  <c r="K93"/>
  <c r="K21"/>
  <c r="B22"/>
  <c r="K24"/>
  <c r="K25"/>
  <c r="K27"/>
  <c r="K28"/>
  <c r="K30"/>
  <c r="K31"/>
  <c r="K33"/>
  <c r="K34"/>
  <c r="K36"/>
  <c r="K37"/>
  <c r="K39"/>
  <c r="K40"/>
  <c r="K42"/>
  <c r="K43"/>
  <c r="K55"/>
  <c r="K57"/>
  <c r="K59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23" l="1"/>
  <c r="M23"/>
  <c r="N29"/>
  <c r="N30" s="1"/>
  <c r="N31" s="1"/>
  <c r="A26"/>
  <c r="I25"/>
  <c r="D22"/>
  <c r="D23" s="1"/>
  <c r="C22"/>
  <c r="E22" s="1"/>
  <c r="E23" s="1"/>
  <c r="G24"/>
  <c r="B24"/>
  <c r="C24" s="1"/>
  <c r="I26" l="1"/>
  <c r="A27"/>
  <c r="N32"/>
  <c r="N33" s="1"/>
  <c r="N34" s="1"/>
  <c r="D24"/>
  <c r="G25"/>
  <c r="B25"/>
  <c r="C25" s="1"/>
  <c r="E24"/>
  <c r="N35" l="1"/>
  <c r="N36" s="1"/>
  <c r="N37" s="1"/>
  <c r="F26"/>
  <c r="B26"/>
  <c r="C26" s="1"/>
  <c r="G26"/>
  <c r="J26" s="1"/>
  <c r="A28"/>
  <c r="I27"/>
  <c r="D25"/>
  <c r="D26" s="1"/>
  <c r="E25"/>
  <c r="G27" l="1"/>
  <c r="B27"/>
  <c r="C27" s="1"/>
  <c r="K26"/>
  <c r="M26"/>
  <c r="N38"/>
  <c r="N39" s="1"/>
  <c r="N40" s="1"/>
  <c r="A29"/>
  <c r="I28"/>
  <c r="E26"/>
  <c r="E27" s="1"/>
  <c r="D27"/>
  <c r="I29" l="1"/>
  <c r="A30"/>
  <c r="N41"/>
  <c r="N42" s="1"/>
  <c r="N43" s="1"/>
  <c r="D28"/>
  <c r="G28"/>
  <c r="B28"/>
  <c r="C28" s="1"/>
  <c r="E28" s="1"/>
  <c r="F29" l="1"/>
  <c r="B29"/>
  <c r="C29" s="1"/>
  <c r="G29"/>
  <c r="J29" s="1"/>
  <c r="N44"/>
  <c r="A31"/>
  <c r="I30"/>
  <c r="D29"/>
  <c r="A32" l="1"/>
  <c r="I31"/>
  <c r="N45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G30"/>
  <c r="B30"/>
  <c r="C30" s="1"/>
  <c r="K29"/>
  <c r="E29" s="1"/>
  <c r="E30" s="1"/>
  <c r="M29"/>
  <c r="G31" l="1"/>
  <c r="B31"/>
  <c r="C31" s="1"/>
  <c r="E31" s="1"/>
  <c r="I32"/>
  <c r="A33"/>
  <c r="D30"/>
  <c r="D31" s="1"/>
  <c r="A34" l="1"/>
  <c r="I33"/>
  <c r="F32"/>
  <c r="B32"/>
  <c r="C32" s="1"/>
  <c r="G32"/>
  <c r="J32" s="1"/>
  <c r="G33" l="1"/>
  <c r="B33"/>
  <c r="C33" s="1"/>
  <c r="K32"/>
  <c r="E32" s="1"/>
  <c r="E33" s="1"/>
  <c r="M32"/>
  <c r="A35"/>
  <c r="I34"/>
  <c r="D32"/>
  <c r="D33" s="1"/>
  <c r="G34" l="1"/>
  <c r="B34"/>
  <c r="C34" s="1"/>
  <c r="E34" s="1"/>
  <c r="I35"/>
  <c r="A36"/>
  <c r="D34"/>
  <c r="A37" l="1"/>
  <c r="I36"/>
  <c r="F35"/>
  <c r="B35"/>
  <c r="C35" s="1"/>
  <c r="G35"/>
  <c r="J35" s="1"/>
  <c r="G36" l="1"/>
  <c r="B36"/>
  <c r="C36" s="1"/>
  <c r="K35"/>
  <c r="E35" s="1"/>
  <c r="E36" s="1"/>
  <c r="M35"/>
  <c r="A38"/>
  <c r="I37"/>
  <c r="D35"/>
  <c r="D36" s="1"/>
  <c r="G37" l="1"/>
  <c r="B37"/>
  <c r="C37" s="1"/>
  <c r="E37" s="1"/>
  <c r="I38"/>
  <c r="A39"/>
  <c r="D37"/>
  <c r="A40" l="1"/>
  <c r="I39"/>
  <c r="F38"/>
  <c r="B38"/>
  <c r="C38" s="1"/>
  <c r="G38"/>
  <c r="J38" s="1"/>
  <c r="G39" l="1"/>
  <c r="B39"/>
  <c r="C39" s="1"/>
  <c r="K38"/>
  <c r="E38" s="1"/>
  <c r="E39" s="1"/>
  <c r="M38"/>
  <c r="A41"/>
  <c r="I40"/>
  <c r="D38"/>
  <c r="D39" s="1"/>
  <c r="G40" l="1"/>
  <c r="B40"/>
  <c r="C40" s="1"/>
  <c r="E40" s="1"/>
  <c r="I41"/>
  <c r="A42"/>
  <c r="D40"/>
  <c r="A43" l="1"/>
  <c r="I42"/>
  <c r="F41"/>
  <c r="B41"/>
  <c r="C41" s="1"/>
  <c r="G41"/>
  <c r="J41" s="1"/>
  <c r="G42" l="1"/>
  <c r="B42"/>
  <c r="C42" s="1"/>
  <c r="K41"/>
  <c r="E41" s="1"/>
  <c r="E42" s="1"/>
  <c r="M41"/>
  <c r="A44"/>
  <c r="I43"/>
  <c r="D41"/>
  <c r="D42" s="1"/>
  <c r="G43" l="1"/>
  <c r="B43"/>
  <c r="C43" s="1"/>
  <c r="E43" s="1"/>
  <c r="I44"/>
  <c r="A45"/>
  <c r="D43"/>
  <c r="I45" l="1"/>
  <c r="A46"/>
  <c r="F44"/>
  <c r="B44"/>
  <c r="C44" s="1"/>
  <c r="G44"/>
  <c r="J44" s="1"/>
  <c r="K44" l="1"/>
  <c r="E44" s="1"/>
  <c r="M44"/>
  <c r="A47"/>
  <c r="I46"/>
  <c r="F45"/>
  <c r="B45"/>
  <c r="C45" s="1"/>
  <c r="G45"/>
  <c r="J45" s="1"/>
  <c r="D44"/>
  <c r="D45" s="1"/>
  <c r="B46" l="1"/>
  <c r="G46"/>
  <c r="K45"/>
  <c r="E45" s="1"/>
  <c r="M45"/>
  <c r="A48"/>
  <c r="I47"/>
  <c r="G47" s="1"/>
  <c r="A49" l="1"/>
  <c r="I48"/>
  <c r="G48" s="1"/>
  <c r="A50" l="1"/>
  <c r="I49"/>
  <c r="G49" s="1"/>
  <c r="A51" l="1"/>
  <c r="I50"/>
  <c r="G50" s="1"/>
  <c r="A52" l="1"/>
  <c r="I51"/>
  <c r="B51" s="1"/>
  <c r="A53" l="1"/>
  <c r="I52"/>
  <c r="B52" s="1"/>
  <c r="A54" l="1"/>
  <c r="I53"/>
  <c r="B53" s="1"/>
  <c r="A55" l="1"/>
  <c r="I54"/>
  <c r="B54" s="1"/>
  <c r="A56" l="1"/>
  <c r="B55"/>
  <c r="A57" l="1"/>
  <c r="B56"/>
  <c r="A58" l="1"/>
  <c r="B57"/>
  <c r="A59" l="1"/>
  <c r="B58"/>
  <c r="A60" l="1"/>
  <c r="B59"/>
  <c r="A61" l="1"/>
  <c r="B60"/>
  <c r="A62" l="1"/>
  <c r="B6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7" s="1"/>
  <c r="G318" s="1"/>
  <c r="G319" s="1"/>
  <c r="G320" s="1"/>
  <c r="G321" s="1"/>
  <c r="G322" s="1"/>
  <c r="G323" s="1"/>
  <c r="G324" s="1"/>
  <c r="G325" s="1"/>
  <c r="G326" s="1"/>
  <c r="G327" s="1"/>
  <c r="G328" s="1"/>
  <c r="G329" s="1"/>
  <c r="G330" s="1"/>
  <c r="G331" s="1"/>
  <c r="G332" s="1"/>
  <c r="G333" s="1"/>
  <c r="G334" s="1"/>
  <c r="G335" s="1"/>
  <c r="G336" s="1"/>
  <c r="G337" s="1"/>
  <c r="G338" s="1"/>
  <c r="G339" s="1"/>
  <c r="G340" s="1"/>
  <c r="G341" s="1"/>
  <c r="G342" s="1"/>
  <c r="G343" s="1"/>
  <c r="G344" s="1"/>
  <c r="G345" s="1"/>
  <c r="G346" s="1"/>
  <c r="G347" s="1"/>
  <c r="G348" s="1"/>
  <c r="G349" s="1"/>
  <c r="G350" s="1"/>
  <c r="G351" s="1"/>
  <c r="G352" s="1"/>
  <c r="G353" s="1"/>
  <c r="G354" s="1"/>
  <c r="G355" s="1"/>
  <c r="G356" s="1"/>
  <c r="G357" s="1"/>
  <c r="G358" s="1"/>
  <c r="G359" s="1"/>
  <c r="G360" s="1"/>
  <c r="G361" s="1"/>
  <c r="G362" s="1"/>
  <c r="G363" s="1"/>
  <c r="G364" s="1"/>
  <c r="G365" s="1"/>
  <c r="G366" s="1"/>
  <c r="G367" s="1"/>
  <c r="G368" s="1"/>
  <c r="G369" s="1"/>
  <c r="G370" s="1"/>
  <c r="G371" s="1"/>
  <c r="G372" s="1"/>
  <c r="G373" s="1"/>
  <c r="G374" s="1"/>
  <c r="G375" s="1"/>
  <c r="G376" s="1"/>
  <c r="G377" s="1"/>
  <c r="G378" s="1"/>
  <c r="G379" s="1"/>
  <c r="G380" s="1"/>
  <c r="G381" s="1"/>
  <c r="G382" s="1"/>
  <c r="G383" s="1"/>
  <c r="G384" s="1"/>
  <c r="G385" s="1"/>
  <c r="G386" s="1"/>
  <c r="G387" s="1"/>
  <c r="G388" s="1"/>
  <c r="G389" s="1"/>
  <c r="G390" s="1"/>
  <c r="G391" s="1"/>
  <c r="G392" s="1"/>
  <c r="G393" s="1"/>
  <c r="G394" s="1"/>
  <c r="G395" s="1"/>
  <c r="G396" s="1"/>
  <c r="G397" s="1"/>
  <c r="G398" s="1"/>
  <c r="B62" l="1"/>
  <c r="A63"/>
  <c r="B63" l="1"/>
  <c r="A64"/>
  <c r="B64" l="1"/>
  <c r="A65"/>
  <c r="B65" l="1"/>
  <c r="A66"/>
  <c r="B66" l="1"/>
  <c r="A67"/>
  <c r="B67" l="1"/>
  <c r="A68"/>
  <c r="B68" l="1"/>
  <c r="A69"/>
  <c r="B69" l="1"/>
  <c r="A70"/>
  <c r="B70" l="1"/>
  <c r="A71"/>
  <c r="B71" l="1"/>
  <c r="A72"/>
  <c r="B72" l="1"/>
  <c r="A73"/>
  <c r="B73" l="1"/>
  <c r="A74"/>
  <c r="B74" l="1"/>
  <c r="A75"/>
  <c r="B75" l="1"/>
  <c r="A76"/>
  <c r="B76" l="1"/>
  <c r="A77"/>
  <c r="B77" l="1"/>
  <c r="A78"/>
  <c r="B78" l="1"/>
  <c r="A79"/>
  <c r="B79" l="1"/>
  <c r="A80"/>
  <c r="B80" l="1"/>
  <c r="A81"/>
  <c r="B81" l="1"/>
  <c r="A82"/>
  <c r="B82" l="1"/>
  <c r="A83"/>
  <c r="B83" l="1"/>
  <c r="A84"/>
  <c r="B84" l="1"/>
  <c r="A85"/>
  <c r="B85" l="1"/>
  <c r="A86"/>
  <c r="B86" l="1"/>
  <c r="A87"/>
  <c r="B87" l="1"/>
  <c r="A88"/>
  <c r="B88" l="1"/>
  <c r="A89"/>
  <c r="A90" l="1"/>
  <c r="B89"/>
  <c r="A91" l="1"/>
  <c r="B90"/>
  <c r="A92" l="1"/>
  <c r="B91"/>
  <c r="A93" l="1"/>
  <c r="B92"/>
  <c r="B93" l="1"/>
  <c r="A94"/>
  <c r="B94" l="1"/>
  <c r="A95"/>
  <c r="B95" l="1"/>
  <c r="A96"/>
  <c r="B96" l="1"/>
  <c r="A97"/>
  <c r="B97" l="1"/>
  <c r="A98"/>
  <c r="B98" l="1"/>
  <c r="A99"/>
  <c r="B99" l="1"/>
  <c r="A100"/>
  <c r="B100" l="1"/>
  <c r="A10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</calcChain>
</file>

<file path=xl/sharedStrings.xml><?xml version="1.0" encoding="utf-8"?>
<sst xmlns="http://schemas.openxmlformats.org/spreadsheetml/2006/main" count="35" uniqueCount="33">
  <si>
    <t>Loan characteristics</t>
  </si>
  <si>
    <t>Lender</t>
  </si>
  <si>
    <t>Tax on non-residents</t>
  </si>
  <si>
    <t>Borrower</t>
  </si>
  <si>
    <t>not included</t>
  </si>
  <si>
    <t>Currency</t>
  </si>
  <si>
    <t>USD</t>
  </si>
  <si>
    <t>included</t>
  </si>
  <si>
    <t>Amount</t>
  </si>
  <si>
    <t>not required</t>
  </si>
  <si>
    <t>Year</t>
  </si>
  <si>
    <t>Date of Net interest rate change</t>
  </si>
  <si>
    <t>Net interest rate</t>
  </si>
  <si>
    <t>Up-Front Fee</t>
  </si>
  <si>
    <t>Date of signature</t>
  </si>
  <si>
    <t>Date of end</t>
  </si>
  <si>
    <t>Tax rate</t>
  </si>
  <si>
    <t>Days per Year</t>
  </si>
  <si>
    <t>Periods</t>
  </si>
  <si>
    <t>Plan Dates</t>
  </si>
  <si>
    <t>Accrued Interest</t>
  </si>
  <si>
    <t>Accrued 12%</t>
  </si>
  <si>
    <t>Balance of Interest</t>
  </si>
  <si>
    <t>Balance of 12%</t>
  </si>
  <si>
    <t>WD</t>
  </si>
  <si>
    <t># of days</t>
  </si>
  <si>
    <t>Effective Dates</t>
  </si>
  <si>
    <t>Interests</t>
  </si>
  <si>
    <t>Principal Amortization</t>
  </si>
  <si>
    <t>I+P Payment</t>
  </si>
  <si>
    <t>Principal outstanding</t>
  </si>
  <si>
    <t>Drawdown amount</t>
  </si>
  <si>
    <t>Undrawn amount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</si>
</sst>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_-* #,##0\ _€_-;\-* #,##0\ _€_-;_-* &quot;-&quot;??\ _€_-;_-@_-"/>
    <numFmt numFmtId="167" formatCode="#,##0\ _€"/>
    <numFmt numFmtId="168" formatCode="ddd"/>
    <numFmt numFmtId="169" formatCode="[$-FC19]d\ mmmm\ yyyy\ &quot;г.&quot;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i/>
      <sz val="10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164" fontId="2" fillId="0" borderId="1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/>
    </xf>
    <xf numFmtId="9" fontId="3" fillId="0" borderId="2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4" fontId="4" fillId="0" borderId="0" xfId="1" applyNumberFormat="1" applyFont="1" applyBorder="1"/>
    <xf numFmtId="164" fontId="0" fillId="0" borderId="4" xfId="1" applyNumberFormat="1" applyFont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9" fontId="3" fillId="0" borderId="0" xfId="1" applyNumberFormat="1" applyFont="1" applyBorder="1" applyAlignment="1"/>
    <xf numFmtId="9" fontId="3" fillId="0" borderId="5" xfId="1" applyNumberFormat="1" applyFont="1" applyBorder="1" applyAlignment="1"/>
    <xf numFmtId="164" fontId="0" fillId="0" borderId="0" xfId="1" applyNumberFormat="1" applyFont="1" applyBorder="1" applyAlignment="1">
      <alignment horizontal="right"/>
    </xf>
    <xf numFmtId="164" fontId="0" fillId="0" borderId="0" xfId="1" applyNumberFormat="1" applyFont="1" applyBorder="1"/>
    <xf numFmtId="164" fontId="0" fillId="0" borderId="5" xfId="1" applyNumberFormat="1" applyFont="1" applyBorder="1"/>
    <xf numFmtId="43" fontId="5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65" fontId="0" fillId="0" borderId="5" xfId="1" applyNumberFormat="1" applyFont="1" applyBorder="1"/>
    <xf numFmtId="0" fontId="0" fillId="0" borderId="0" xfId="1" applyNumberFormat="1" applyFont="1" applyBorder="1" applyAlignment="1">
      <alignment horizontal="right"/>
    </xf>
    <xf numFmtId="1" fontId="0" fillId="0" borderId="0" xfId="1" applyNumberFormat="1" applyFont="1"/>
    <xf numFmtId="0" fontId="0" fillId="0" borderId="5" xfId="1" applyNumberFormat="1" applyFont="1" applyBorder="1" applyAlignment="1">
      <alignment horizontal="right"/>
    </xf>
    <xf numFmtId="0" fontId="0" fillId="0" borderId="0" xfId="0" applyBorder="1"/>
    <xf numFmtId="14" fontId="2" fillId="0" borderId="0" xfId="1" applyNumberFormat="1" applyFont="1" applyBorder="1"/>
    <xf numFmtId="14" fontId="2" fillId="0" borderId="5" xfId="1" applyNumberFormat="1" applyFont="1" applyBorder="1"/>
    <xf numFmtId="10" fontId="0" fillId="0" borderId="0" xfId="1" applyNumberFormat="1" applyFont="1" applyBorder="1"/>
    <xf numFmtId="43" fontId="0" fillId="0" borderId="0" xfId="1" applyFont="1"/>
    <xf numFmtId="10" fontId="0" fillId="0" borderId="5" xfId="1" applyNumberFormat="1" applyFont="1" applyBorder="1"/>
    <xf numFmtId="164" fontId="5" fillId="0" borderId="4" xfId="1" applyNumberFormat="1" applyFont="1" applyBorder="1" applyAlignment="1">
      <alignment horizontal="left"/>
    </xf>
    <xf numFmtId="164" fontId="5" fillId="0" borderId="0" xfId="1" applyNumberFormat="1" applyFont="1" applyBorder="1" applyAlignment="1">
      <alignment horizontal="left"/>
    </xf>
    <xf numFmtId="14" fontId="7" fillId="0" borderId="0" xfId="1" applyNumberFormat="1" applyFont="1" applyBorder="1"/>
    <xf numFmtId="9" fontId="2" fillId="0" borderId="0" xfId="2" applyFont="1" applyBorder="1"/>
    <xf numFmtId="9" fontId="2" fillId="0" borderId="0" xfId="1" applyNumberFormat="1" applyFont="1" applyBorder="1"/>
    <xf numFmtId="0" fontId="0" fillId="0" borderId="0" xfId="0" applyNumberFormat="1" applyBorder="1"/>
    <xf numFmtId="166" fontId="0" fillId="0" borderId="0" xfId="1" applyNumberFormat="1" applyFont="1" applyBorder="1"/>
    <xf numFmtId="164" fontId="0" fillId="0" borderId="4" xfId="1" applyNumberFormat="1" applyFont="1" applyBorder="1"/>
    <xf numFmtId="1" fontId="2" fillId="0" borderId="0" xfId="1" applyNumberFormat="1" applyFont="1" applyBorder="1" applyAlignment="1">
      <alignment horizontal="left"/>
    </xf>
    <xf numFmtId="167" fontId="2" fillId="0" borderId="0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0" fontId="0" fillId="0" borderId="0" xfId="0" applyNumberFormat="1"/>
    <xf numFmtId="0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3" fontId="0" fillId="0" borderId="0" xfId="0" applyNumberFormat="1"/>
    <xf numFmtId="168" fontId="0" fillId="0" borderId="0" xfId="0" applyNumberFormat="1"/>
    <xf numFmtId="14" fontId="6" fillId="0" borderId="0" xfId="1" applyNumberFormat="1" applyFont="1" applyBorder="1"/>
    <xf numFmtId="14" fontId="2" fillId="0" borderId="0" xfId="0" applyNumberFormat="1" applyFont="1" applyFill="1" applyBorder="1" applyAlignment="1">
      <alignment horizontal="center" vertical="center" wrapText="1"/>
    </xf>
    <xf numFmtId="43" fontId="2" fillId="0" borderId="0" xfId="1" applyNumberFormat="1" applyFont="1" applyBorder="1" applyAlignment="1">
      <alignment horizontal="center" vertical="center" wrapText="1"/>
    </xf>
    <xf numFmtId="43" fontId="2" fillId="0" borderId="0" xfId="0" applyNumberFormat="1" applyFont="1" applyBorder="1" applyAlignment="1">
      <alignment horizontal="center" vertical="center" wrapText="1"/>
    </xf>
    <xf numFmtId="9" fontId="2" fillId="0" borderId="0" xfId="1" applyNumberFormat="1" applyFont="1" applyBorder="1" applyAlignment="1">
      <alignment horizontal="center" vertical="center" wrapText="1"/>
    </xf>
    <xf numFmtId="169" fontId="2" fillId="0" borderId="0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92"/>
  <sheetViews>
    <sheetView tabSelected="1" workbookViewId="0">
      <selection sqref="A1:XFD1048576"/>
    </sheetView>
  </sheetViews>
  <sheetFormatPr defaultRowHeight="14.5"/>
  <cols>
    <col min="1" max="1" width="9.90625" bestFit="1" customWidth="1"/>
    <col min="2" max="2" width="12.453125" bestFit="1" customWidth="1"/>
    <col min="3" max="3" width="9.26953125" bestFit="1" customWidth="1"/>
    <col min="4" max="5" width="13.26953125" customWidth="1"/>
    <col min="6" max="6" width="7.36328125" customWidth="1"/>
    <col min="7" max="8" width="10.7265625" customWidth="1"/>
    <col min="9" max="9" width="13.6328125" customWidth="1"/>
    <col min="10" max="10" width="16.1796875" style="45" customWidth="1"/>
    <col min="11" max="12" width="15" style="26" bestFit="1" customWidth="1"/>
    <col min="13" max="16" width="15" style="26" customWidth="1"/>
    <col min="17" max="17" width="15" style="26" bestFit="1" customWidth="1"/>
    <col min="18" max="25" width="13.6328125" style="26" customWidth="1"/>
    <col min="27" max="27" width="9.26953125" bestFit="1" customWidth="1"/>
  </cols>
  <sheetData>
    <row r="1" spans="6:27"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6:27">
      <c r="F2" s="1" t="s">
        <v>0</v>
      </c>
      <c r="G2" s="2"/>
      <c r="H2" s="2"/>
      <c r="I2" s="2"/>
      <c r="J2" s="3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6"/>
    </row>
    <row r="3" spans="6:27">
      <c r="F3" s="7" t="s">
        <v>1</v>
      </c>
      <c r="G3" s="8"/>
      <c r="H3" s="8"/>
      <c r="I3" s="8"/>
      <c r="J3" s="9"/>
      <c r="K3" s="9"/>
      <c r="L3" s="9"/>
      <c r="M3" s="9"/>
      <c r="N3" s="9"/>
      <c r="O3" s="9"/>
      <c r="P3" s="10"/>
      <c r="Q3" s="9"/>
      <c r="R3" s="9"/>
      <c r="S3" s="9"/>
      <c r="T3" s="9"/>
      <c r="U3" s="9"/>
      <c r="V3" s="9"/>
      <c r="W3" s="9"/>
      <c r="X3" s="9"/>
      <c r="Y3" s="10"/>
      <c r="AA3" t="s">
        <v>2</v>
      </c>
    </row>
    <row r="4" spans="6:27">
      <c r="F4" s="7" t="s">
        <v>3</v>
      </c>
      <c r="G4" s="8"/>
      <c r="H4" s="8"/>
      <c r="I4" s="8"/>
      <c r="J4" s="11"/>
      <c r="K4" s="12"/>
      <c r="L4" s="12"/>
      <c r="M4" s="12"/>
      <c r="N4" s="12"/>
      <c r="O4" s="12"/>
      <c r="P4" s="13"/>
      <c r="Q4" s="12"/>
      <c r="R4" s="12"/>
      <c r="S4" s="12"/>
      <c r="T4" s="12"/>
      <c r="U4" s="12"/>
      <c r="V4" s="12"/>
      <c r="W4" s="12"/>
      <c r="X4" s="12"/>
      <c r="Y4" s="12"/>
      <c r="AA4" t="s">
        <v>4</v>
      </c>
    </row>
    <row r="5" spans="6:27">
      <c r="F5" s="7" t="s">
        <v>5</v>
      </c>
      <c r="G5" s="8"/>
      <c r="H5" s="8"/>
      <c r="I5" s="8"/>
      <c r="J5" s="11" t="s">
        <v>6</v>
      </c>
      <c r="K5" s="12"/>
      <c r="L5" s="12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3"/>
      <c r="AA5" t="s">
        <v>7</v>
      </c>
    </row>
    <row r="6" spans="6:27">
      <c r="F6" s="7" t="s">
        <v>8</v>
      </c>
      <c r="G6" s="8"/>
      <c r="H6" s="8"/>
      <c r="I6" s="8"/>
      <c r="J6" s="14">
        <v>1000000</v>
      </c>
      <c r="K6" s="12"/>
      <c r="L6" s="12"/>
      <c r="M6" s="12"/>
      <c r="N6" s="12"/>
      <c r="O6" s="12"/>
      <c r="P6" s="13"/>
      <c r="Q6" s="15"/>
      <c r="R6" s="15"/>
      <c r="S6" s="16"/>
      <c r="T6" s="16"/>
      <c r="U6" s="17"/>
      <c r="V6" s="17"/>
      <c r="W6" s="17"/>
      <c r="X6" s="17"/>
      <c r="Y6" s="18"/>
      <c r="AA6" t="s">
        <v>9</v>
      </c>
    </row>
    <row r="7" spans="6:27">
      <c r="F7" s="7" t="s">
        <v>10</v>
      </c>
      <c r="G7" s="8"/>
      <c r="H7" s="8"/>
      <c r="I7" s="8"/>
      <c r="J7" s="19">
        <v>2012</v>
      </c>
      <c r="K7" s="19">
        <v>2013</v>
      </c>
      <c r="L7" s="20">
        <v>2014</v>
      </c>
      <c r="M7" s="19"/>
      <c r="N7" s="19"/>
      <c r="O7" s="19"/>
      <c r="P7" s="21"/>
      <c r="Q7" s="16"/>
      <c r="R7" s="16"/>
      <c r="S7" s="16"/>
      <c r="T7" s="16"/>
      <c r="U7" s="17"/>
      <c r="V7" s="17"/>
      <c r="W7" s="17"/>
      <c r="X7" s="17"/>
      <c r="Y7" s="17"/>
      <c r="Z7" s="22"/>
    </row>
    <row r="8" spans="6:27">
      <c r="F8" s="7" t="s">
        <v>11</v>
      </c>
      <c r="G8" s="8"/>
      <c r="H8" s="8"/>
      <c r="I8" s="8"/>
      <c r="J8" s="23">
        <v>40935</v>
      </c>
      <c r="K8" s="23">
        <v>41301</v>
      </c>
      <c r="L8" s="23">
        <v>41666</v>
      </c>
      <c r="M8" s="23"/>
      <c r="N8" s="23"/>
      <c r="O8" s="23"/>
      <c r="P8" s="24"/>
      <c r="Q8" s="23"/>
      <c r="R8" s="23"/>
      <c r="S8" s="23"/>
      <c r="T8" s="23"/>
      <c r="U8" s="23"/>
      <c r="V8" s="23"/>
      <c r="W8" s="23"/>
      <c r="X8" s="23"/>
      <c r="Y8" s="17"/>
      <c r="Z8" s="22"/>
    </row>
    <row r="9" spans="6:27">
      <c r="F9" s="7" t="s">
        <v>12</v>
      </c>
      <c r="G9" s="8"/>
      <c r="H9" s="8"/>
      <c r="I9" s="8"/>
      <c r="J9" s="25">
        <v>7.9991999999999994E-2</v>
      </c>
      <c r="K9" s="25">
        <v>6.5000000000000002E-2</v>
      </c>
      <c r="L9" s="25">
        <v>0.05</v>
      </c>
      <c r="N9" s="25"/>
      <c r="O9" s="25"/>
      <c r="P9" s="27"/>
      <c r="Q9" s="12"/>
      <c r="R9" s="12"/>
      <c r="S9" s="12"/>
      <c r="T9" s="12"/>
      <c r="U9" s="12"/>
      <c r="V9" s="12"/>
      <c r="W9" s="12"/>
      <c r="X9" s="12"/>
      <c r="Y9" s="12"/>
      <c r="Z9" s="22"/>
    </row>
    <row r="10" spans="6:27">
      <c r="F10" s="28" t="s">
        <v>13</v>
      </c>
      <c r="G10" s="29"/>
      <c r="H10" s="29"/>
      <c r="I10" s="29"/>
      <c r="J10" s="25">
        <v>7.4999999999999997E-3</v>
      </c>
      <c r="K10" s="12"/>
      <c r="L10" s="12">
        <f>J6*J10</f>
        <v>7500</v>
      </c>
      <c r="M10" s="12"/>
      <c r="N10" s="12"/>
      <c r="O10" s="12"/>
      <c r="P10" s="13"/>
      <c r="Q10" s="12"/>
      <c r="R10" s="12"/>
      <c r="S10" s="12"/>
      <c r="T10" s="12"/>
      <c r="U10" s="12"/>
      <c r="V10" s="12"/>
      <c r="W10" s="12"/>
      <c r="X10" s="12"/>
      <c r="Z10" s="22"/>
    </row>
    <row r="11" spans="6:27">
      <c r="F11" s="7" t="s">
        <v>14</v>
      </c>
      <c r="G11" s="8"/>
      <c r="H11" s="8"/>
      <c r="I11" s="8"/>
      <c r="J11" s="23">
        <v>41747</v>
      </c>
      <c r="K11" s="12"/>
      <c r="L11" s="12"/>
      <c r="M11" s="12"/>
      <c r="N11" s="12"/>
      <c r="O11" s="12"/>
      <c r="P11" s="13"/>
      <c r="Q11" s="12"/>
      <c r="R11" s="12"/>
      <c r="S11" s="12"/>
      <c r="T11" s="12"/>
      <c r="U11" s="6"/>
      <c r="V11" s="6"/>
      <c r="W11" s="6"/>
      <c r="X11" s="6"/>
      <c r="Y11" s="6"/>
      <c r="Z11" s="22"/>
    </row>
    <row r="12" spans="6:27">
      <c r="F12" s="7" t="s">
        <v>15</v>
      </c>
      <c r="G12" s="8"/>
      <c r="H12" s="8"/>
      <c r="I12" s="8"/>
      <c r="J12" s="30">
        <v>42489</v>
      </c>
      <c r="K12" s="12"/>
      <c r="L12" s="12"/>
      <c r="M12" s="12"/>
      <c r="N12" s="12"/>
      <c r="O12" s="12"/>
      <c r="P12" s="13"/>
      <c r="Q12" s="12"/>
      <c r="R12" s="12"/>
      <c r="S12" s="12"/>
      <c r="T12" s="12"/>
      <c r="U12" s="6"/>
      <c r="V12" s="6"/>
      <c r="W12" s="6"/>
      <c r="X12" s="6"/>
      <c r="Z12" s="22"/>
    </row>
    <row r="13" spans="6:27">
      <c r="F13" s="7" t="s">
        <v>16</v>
      </c>
      <c r="G13" s="8"/>
      <c r="H13" s="8"/>
      <c r="I13" s="8"/>
      <c r="J13" s="31">
        <v>0.12</v>
      </c>
      <c r="K13" s="12"/>
      <c r="L13" s="12"/>
      <c r="M13" s="12"/>
      <c r="N13" s="12"/>
      <c r="O13" s="12"/>
      <c r="P13" s="13"/>
      <c r="Q13" s="12"/>
      <c r="R13" s="12"/>
      <c r="S13" s="12"/>
      <c r="T13" s="12"/>
      <c r="U13" s="6"/>
      <c r="V13" s="6"/>
      <c r="W13" s="6"/>
      <c r="X13" s="6"/>
      <c r="Z13" s="22"/>
    </row>
    <row r="14" spans="6:27">
      <c r="F14" s="7" t="s">
        <v>2</v>
      </c>
      <c r="G14" s="8"/>
      <c r="H14" s="8"/>
      <c r="I14" s="8"/>
      <c r="J14" s="32" t="s">
        <v>9</v>
      </c>
      <c r="K14" s="12"/>
      <c r="L14" s="12"/>
      <c r="M14" s="12"/>
      <c r="N14" s="12"/>
      <c r="O14" s="12"/>
      <c r="P14" s="13"/>
      <c r="Q14" s="12"/>
      <c r="R14" s="12"/>
      <c r="S14" s="12"/>
      <c r="T14" s="12"/>
      <c r="U14" s="6"/>
      <c r="V14" s="6"/>
      <c r="W14" s="6"/>
      <c r="X14" s="6"/>
      <c r="Y14" s="6"/>
      <c r="Z14" s="22"/>
    </row>
    <row r="15" spans="6:27">
      <c r="F15" s="7" t="s">
        <v>17</v>
      </c>
      <c r="G15" s="8"/>
      <c r="H15" s="8"/>
      <c r="I15" s="8"/>
      <c r="J15" s="33">
        <v>360</v>
      </c>
      <c r="K15" s="12"/>
      <c r="L15" s="34">
        <v>360</v>
      </c>
      <c r="M15" s="34">
        <v>365</v>
      </c>
      <c r="N15" s="12"/>
      <c r="O15" s="12"/>
      <c r="P15" s="13"/>
      <c r="Q15" s="12"/>
      <c r="R15" s="12"/>
      <c r="S15" s="12"/>
      <c r="T15" s="12"/>
      <c r="U15" s="6"/>
      <c r="V15" s="6"/>
      <c r="W15" s="6"/>
      <c r="X15" s="6"/>
      <c r="Y15" s="6"/>
      <c r="Z15" s="22"/>
    </row>
    <row r="16" spans="6:27">
      <c r="F16" s="35" t="s">
        <v>18</v>
      </c>
      <c r="G16" s="12"/>
      <c r="H16" s="12"/>
      <c r="I16" s="12"/>
      <c r="J16" s="36">
        <v>3</v>
      </c>
      <c r="K16" s="36">
        <v>3</v>
      </c>
      <c r="L16" s="36">
        <v>6</v>
      </c>
      <c r="M16" s="12"/>
      <c r="N16" s="12"/>
      <c r="O16" s="12"/>
      <c r="P16" s="13"/>
      <c r="Q16" s="12"/>
      <c r="R16" s="12"/>
      <c r="S16" s="12"/>
      <c r="T16" s="12"/>
      <c r="U16" s="6"/>
      <c r="V16" s="6"/>
      <c r="W16" s="6"/>
      <c r="X16" s="6"/>
      <c r="Y16" s="6"/>
      <c r="Z16" s="22"/>
    </row>
    <row r="17" spans="1:29">
      <c r="F17" s="35"/>
      <c r="G17" s="12"/>
      <c r="H17" s="12"/>
      <c r="I17" s="12"/>
      <c r="J17" s="23"/>
      <c r="K17" s="12"/>
      <c r="L17" s="12"/>
      <c r="M17" s="12"/>
      <c r="N17" s="12"/>
      <c r="O17" s="12"/>
      <c r="P17" s="13"/>
      <c r="Q17" s="12"/>
      <c r="R17" s="12"/>
      <c r="S17" s="12"/>
      <c r="T17" s="12"/>
      <c r="U17" s="6"/>
      <c r="V17" s="6"/>
      <c r="W17" s="6"/>
      <c r="X17" s="6"/>
      <c r="Y17" s="6"/>
      <c r="Z17" s="22"/>
    </row>
    <row r="18" spans="1:29">
      <c r="F18" s="35"/>
      <c r="G18" s="12"/>
      <c r="H18" s="12"/>
      <c r="I18" s="12"/>
      <c r="J18" s="23"/>
      <c r="K18" s="12"/>
      <c r="L18" s="12"/>
      <c r="M18" s="12"/>
      <c r="N18" s="12"/>
      <c r="O18" s="12"/>
      <c r="P18" s="13"/>
      <c r="Q18" s="12"/>
      <c r="R18" s="12"/>
      <c r="S18" s="12"/>
      <c r="T18" s="12"/>
      <c r="U18" s="6"/>
      <c r="V18" s="6"/>
      <c r="W18" s="6"/>
      <c r="X18" s="6"/>
      <c r="Y18" s="6"/>
      <c r="Z18" s="22"/>
      <c r="AC18">
        <f>SUM(AB14:AB17)</f>
        <v>0</v>
      </c>
    </row>
    <row r="19" spans="1:29">
      <c r="F19" s="35"/>
      <c r="G19" s="12"/>
      <c r="H19" s="12"/>
      <c r="I19" s="12"/>
      <c r="J19" s="37"/>
      <c r="K19" s="12"/>
      <c r="L19" s="12"/>
      <c r="M19" s="12"/>
      <c r="N19" s="12"/>
      <c r="O19" s="12"/>
      <c r="P19" s="13"/>
      <c r="Q19" s="12"/>
      <c r="R19" s="12"/>
      <c r="S19" s="12"/>
      <c r="T19" s="12"/>
      <c r="U19" s="6"/>
      <c r="V19" s="6"/>
      <c r="W19" s="6"/>
      <c r="X19" s="6"/>
      <c r="Y19" s="6"/>
      <c r="Z19" s="22"/>
    </row>
    <row r="20" spans="1:29" ht="26">
      <c r="A20" s="38" t="s">
        <v>19</v>
      </c>
      <c r="B20" s="39" t="s">
        <v>20</v>
      </c>
      <c r="C20" s="39" t="s">
        <v>21</v>
      </c>
      <c r="D20" s="39" t="s">
        <v>22</v>
      </c>
      <c r="E20" s="40" t="s">
        <v>23</v>
      </c>
      <c r="F20" s="38" t="s">
        <v>24</v>
      </c>
      <c r="G20" s="39" t="s">
        <v>25</v>
      </c>
      <c r="H20" s="39"/>
      <c r="I20" s="38" t="s">
        <v>26</v>
      </c>
      <c r="J20" s="38" t="s">
        <v>27</v>
      </c>
      <c r="K20" s="41">
        <f>12%/0.88</f>
        <v>0.13636363636363635</v>
      </c>
      <c r="L20" s="38" t="s">
        <v>28</v>
      </c>
      <c r="M20" s="38" t="s">
        <v>29</v>
      </c>
      <c r="N20" s="39" t="s">
        <v>30</v>
      </c>
      <c r="O20" s="39" t="s">
        <v>31</v>
      </c>
      <c r="P20" s="39" t="s">
        <v>32</v>
      </c>
      <c r="T20" s="42"/>
      <c r="U20" s="42"/>
      <c r="V20" s="43"/>
      <c r="W20" s="43"/>
      <c r="X20" s="43"/>
      <c r="Y20" s="43"/>
      <c r="Z20" s="42"/>
    </row>
    <row r="21" spans="1:29">
      <c r="B21" s="44"/>
      <c r="F21" s="45"/>
      <c r="G21" s="46"/>
      <c r="H21" s="47">
        <f>$J$11</f>
        <v>41747</v>
      </c>
      <c r="I21" s="47"/>
      <c r="J21" s="47"/>
      <c r="K21" s="44">
        <f>J21*$K$20</f>
        <v>0</v>
      </c>
      <c r="L21" s="44"/>
      <c r="M21" s="44">
        <f>J21+L21</f>
        <v>0</v>
      </c>
      <c r="N21" s="44"/>
      <c r="O21" s="44"/>
      <c r="P21" s="44">
        <f>J6</f>
        <v>1000000</v>
      </c>
      <c r="T21" s="44"/>
      <c r="U21" s="44"/>
      <c r="V21" s="44"/>
      <c r="W21" s="44"/>
      <c r="X21" s="44"/>
      <c r="Y21" s="44"/>
      <c r="Z21" s="44"/>
    </row>
    <row r="22" spans="1:29">
      <c r="A22" s="47">
        <f>IF(EOMONTH(H22,0)&gt;=$J$12,$J$12,EOMONTH(H22,0))</f>
        <v>41790</v>
      </c>
      <c r="B22" s="44">
        <f>IFERROR(IF(H22="",(A22-A21)*N21*$J$9/$J$15,((H22-A21)*N21*$J$9/$J$15)+((A22-H22)*N22*$J$9/$J$15)),"")</f>
        <v>6666</v>
      </c>
      <c r="C22" s="48">
        <f>B22*$K$20</f>
        <v>908.99999999999989</v>
      </c>
      <c r="D22" s="48">
        <f>B22-J22</f>
        <v>6666</v>
      </c>
      <c r="E22" s="48">
        <f>C22-K22</f>
        <v>908.99999999999989</v>
      </c>
      <c r="F22" s="49">
        <f>I22</f>
        <v>0</v>
      </c>
      <c r="G22" s="46"/>
      <c r="H22" s="50">
        <v>41760</v>
      </c>
      <c r="I22" s="50"/>
      <c r="J22" s="51"/>
      <c r="K22" s="44">
        <f t="shared" ref="K22:K85" si="0">J22*$K$20</f>
        <v>0</v>
      </c>
      <c r="L22" s="44"/>
      <c r="M22" s="44">
        <f t="shared" ref="M22:M85" si="1">J22+L22</f>
        <v>0</v>
      </c>
      <c r="N22" s="44">
        <f>O22-L22</f>
        <v>1000000</v>
      </c>
      <c r="O22" s="44">
        <v>1000000</v>
      </c>
      <c r="P22" s="44"/>
      <c r="T22" s="44"/>
      <c r="U22" s="52"/>
      <c r="V22" s="44"/>
      <c r="W22" s="44"/>
      <c r="X22" s="44"/>
      <c r="Y22" s="44"/>
      <c r="Z22" s="44"/>
    </row>
    <row r="23" spans="1:29">
      <c r="A23" s="47">
        <f t="shared" ref="A23:A86" si="2">IFERROR(IF(A22=$J$12,"",IF(EOMONTH(A22,1)&gt;=$J$12,$J$12,EOMONTH(A22,1))),"")</f>
        <v>41820</v>
      </c>
      <c r="B23" s="44">
        <f t="shared" ref="B23:B46" si="3">IFERROR(IF(I23="",(A23-A22)*N22*$J$9/$J$15,((I23-A22)*N22*$J$9/$J$15)+((A23-I23)*N23*$J$9/$J$15)),"")</f>
        <v>6666</v>
      </c>
      <c r="C23" s="48">
        <f t="shared" ref="C23:C45" si="4">B23*$K$20</f>
        <v>908.99999999999989</v>
      </c>
      <c r="D23" s="48">
        <f t="shared" ref="D23:E45" si="5">D22+B23-J23</f>
        <v>3110.7999999999993</v>
      </c>
      <c r="E23" s="48">
        <f t="shared" si="5"/>
        <v>424.19999999999982</v>
      </c>
      <c r="F23" s="49">
        <f t="shared" ref="F23:F45" si="6">I23</f>
        <v>41806</v>
      </c>
      <c r="G23" s="46">
        <f>I23-H22</f>
        <v>46</v>
      </c>
      <c r="H23" s="46"/>
      <c r="I23" s="47">
        <v>41806</v>
      </c>
      <c r="J23" s="53">
        <f>N22*$J$9*G23/$J$15</f>
        <v>10221.200000000001</v>
      </c>
      <c r="K23" s="44">
        <f t="shared" si="0"/>
        <v>1393.8</v>
      </c>
      <c r="L23" s="44"/>
      <c r="M23" s="44">
        <f t="shared" si="1"/>
        <v>10221.200000000001</v>
      </c>
      <c r="N23" s="44">
        <f>N22+O23-L23</f>
        <v>1000000</v>
      </c>
      <c r="O23" s="44"/>
      <c r="P23" s="44"/>
      <c r="T23" s="44"/>
      <c r="U23" s="52"/>
      <c r="V23" s="44"/>
      <c r="W23" s="44"/>
      <c r="X23" s="44"/>
      <c r="Y23" s="44"/>
      <c r="Z23" s="44"/>
    </row>
    <row r="24" spans="1:29">
      <c r="A24" s="47">
        <f t="shared" si="2"/>
        <v>41851</v>
      </c>
      <c r="B24" s="44">
        <f t="shared" si="3"/>
        <v>6888.2000000011176</v>
      </c>
      <c r="C24" s="48">
        <f t="shared" si="4"/>
        <v>939.30000000015229</v>
      </c>
      <c r="D24" s="48">
        <f t="shared" si="5"/>
        <v>9999.0000000011169</v>
      </c>
      <c r="E24" s="48">
        <f t="shared" si="5"/>
        <v>1363.5000000001521</v>
      </c>
      <c r="F24" s="49"/>
      <c r="G24" s="46">
        <f t="shared" ref="G24:G25" si="7">IFERROR(IF(I24=$J$12,I24-IF(I23&gt;0,I23,IF(I22&gt;0,I22,IF(I21&gt;0,I21,IF(I20&gt;0,I20,IF(I19&gt;0,I19,IF(I18&gt;0,I18,I17)))))),IF(I24&gt;0,I24-IF(I21&gt;0,I21,I18),"0")),"")</f>
        <v>0</v>
      </c>
      <c r="H24" s="46"/>
      <c r="I24" s="50" t="str">
        <f t="shared" ref="I24:I54" si="8">IFERROR(IF(A24=$J$12,$J$12,IF(AND($J$16=3,OR(MONTH(A24)=MONTH(EDATE($I$23,3)),MONTH(A24)=MONTH(EDATE($I$23,6)),MONTH(A24)=MONTH(EDATE($I$23,9)),MONTH(A24)=MONTH(EDATE($I$23,12)))),EDATE(I21,3),IF(AND($J$16=6,OR(MONTH(A24)=MONTH(EDATE($I$23,6)),MONTH(A24)=MONTH(EDATE($I$23,12)))),EDATE(I18,6),"0"))),"")</f>
        <v>0</v>
      </c>
      <c r="J24" s="47"/>
      <c r="K24" s="44">
        <f t="shared" si="0"/>
        <v>0</v>
      </c>
      <c r="L24" s="44"/>
      <c r="M24" s="44">
        <f t="shared" si="1"/>
        <v>0</v>
      </c>
      <c r="N24" s="44">
        <f t="shared" ref="N24:N87" si="9">N23+O24-L24</f>
        <v>1000000</v>
      </c>
      <c r="O24" s="44"/>
      <c r="P24" s="44"/>
      <c r="T24" s="44"/>
      <c r="U24" s="52"/>
      <c r="V24" s="44"/>
      <c r="W24" s="44"/>
      <c r="X24" s="44"/>
      <c r="Y24" s="44"/>
      <c r="Z24" s="44"/>
    </row>
    <row r="25" spans="1:29">
      <c r="A25" s="47">
        <f t="shared" si="2"/>
        <v>41882</v>
      </c>
      <c r="B25" s="44">
        <f t="shared" si="3"/>
        <v>6888.1999999992549</v>
      </c>
      <c r="C25" s="48">
        <f t="shared" si="4"/>
        <v>939.29999999989832</v>
      </c>
      <c r="D25" s="48">
        <f t="shared" si="5"/>
        <v>16887.200000000372</v>
      </c>
      <c r="E25" s="48">
        <f t="shared" si="5"/>
        <v>2302.8000000000502</v>
      </c>
      <c r="F25" s="49"/>
      <c r="G25" s="46">
        <f t="shared" si="7"/>
        <v>0</v>
      </c>
      <c r="H25" s="46"/>
      <c r="I25" s="50" t="str">
        <f t="shared" si="8"/>
        <v>0</v>
      </c>
      <c r="J25" s="47"/>
      <c r="K25" s="44">
        <f t="shared" si="0"/>
        <v>0</v>
      </c>
      <c r="L25" s="44"/>
      <c r="M25" s="44">
        <f t="shared" si="1"/>
        <v>0</v>
      </c>
      <c r="N25" s="44">
        <f t="shared" si="9"/>
        <v>1000000</v>
      </c>
      <c r="O25" s="44"/>
      <c r="P25" s="44"/>
      <c r="T25" s="44"/>
      <c r="U25" s="52"/>
      <c r="V25" s="44"/>
      <c r="W25" s="44"/>
      <c r="X25" s="44"/>
      <c r="Y25" s="44"/>
      <c r="Z25" s="44"/>
    </row>
    <row r="26" spans="1:29">
      <c r="A26" s="47">
        <f t="shared" si="2"/>
        <v>41912</v>
      </c>
      <c r="B26" s="44">
        <f t="shared" si="3"/>
        <v>6666</v>
      </c>
      <c r="C26" s="48">
        <f t="shared" si="4"/>
        <v>908.99999999999989</v>
      </c>
      <c r="D26" s="48">
        <f t="shared" si="5"/>
        <v>3110.8000000003703</v>
      </c>
      <c r="E26" s="48">
        <f t="shared" si="5"/>
        <v>424.2000000000503</v>
      </c>
      <c r="F26" s="49">
        <f t="shared" si="6"/>
        <v>41898</v>
      </c>
      <c r="G26" s="46">
        <f>IFERROR(IF(I26=$J$12,I26-IF(I25&gt;0,I25,IF(I24&gt;0,I24,IF(I23&gt;0,I23,IF(I22&gt;0,I22,IF(I21&gt;0,I21,IF(I20&gt;0,I20,I19)))))),IF(I26&gt;0,I26-IF(I23&gt;0,I23,I20),"0")),"")</f>
        <v>92</v>
      </c>
      <c r="H26" s="46"/>
      <c r="I26" s="50">
        <f t="shared" si="8"/>
        <v>41898</v>
      </c>
      <c r="J26" s="53">
        <f>N25*$J$9*G26/$J$15</f>
        <v>20442.400000000001</v>
      </c>
      <c r="K26" s="44">
        <f t="shared" si="0"/>
        <v>2787.6</v>
      </c>
      <c r="L26" s="44"/>
      <c r="M26" s="44">
        <f t="shared" si="1"/>
        <v>20442.400000000001</v>
      </c>
      <c r="N26" s="44">
        <f t="shared" si="9"/>
        <v>1000000</v>
      </c>
      <c r="O26" s="44"/>
      <c r="P26" s="44"/>
      <c r="T26" s="44"/>
      <c r="U26" s="52"/>
      <c r="V26" s="44"/>
      <c r="W26" s="44"/>
      <c r="X26" s="44"/>
      <c r="Y26" s="44"/>
      <c r="Z26" s="44"/>
    </row>
    <row r="27" spans="1:29">
      <c r="A27" s="47">
        <f t="shared" si="2"/>
        <v>41943</v>
      </c>
      <c r="B27" s="44">
        <f t="shared" si="3"/>
        <v>6888.1999999992549</v>
      </c>
      <c r="C27" s="48">
        <f t="shared" si="4"/>
        <v>939.29999999989832</v>
      </c>
      <c r="D27" s="48">
        <f t="shared" si="5"/>
        <v>9998.9999999996253</v>
      </c>
      <c r="E27" s="48">
        <f t="shared" si="5"/>
        <v>1363.4999999999486</v>
      </c>
      <c r="F27" s="49"/>
      <c r="G27" s="46">
        <f t="shared" ref="G27:G48" si="10">IFERROR(IF(I27=$J$12,I27-IF(I26&gt;0,I26,IF(I25&gt;0,I25,IF(I24&gt;0,I24,IF(I23&gt;0,I23,IF(I22&gt;0,I22,IF(I21&gt;0,I21,I20)))))),IF(I27&gt;0,I27-IF(I24&gt;0,I24,I21),"0")),"")</f>
        <v>0</v>
      </c>
      <c r="H27" s="46"/>
      <c r="I27" s="50" t="str">
        <f t="shared" si="8"/>
        <v>0</v>
      </c>
      <c r="J27" s="47"/>
      <c r="K27" s="44">
        <f t="shared" si="0"/>
        <v>0</v>
      </c>
      <c r="L27" s="44"/>
      <c r="M27" s="44">
        <f t="shared" si="1"/>
        <v>0</v>
      </c>
      <c r="N27" s="44">
        <f t="shared" si="9"/>
        <v>1000000</v>
      </c>
      <c r="O27" s="44"/>
      <c r="P27" s="44"/>
      <c r="T27" s="44"/>
      <c r="U27" s="52"/>
      <c r="V27" s="44"/>
      <c r="W27" s="44"/>
      <c r="X27" s="44"/>
      <c r="Y27" s="44"/>
      <c r="Z27" s="44"/>
    </row>
    <row r="28" spans="1:29">
      <c r="A28" s="47">
        <f t="shared" si="2"/>
        <v>41973</v>
      </c>
      <c r="B28" s="44">
        <f t="shared" si="3"/>
        <v>6666</v>
      </c>
      <c r="C28" s="48">
        <f t="shared" si="4"/>
        <v>908.99999999999989</v>
      </c>
      <c r="D28" s="48">
        <f t="shared" si="5"/>
        <v>16664.999999999625</v>
      </c>
      <c r="E28" s="48">
        <f t="shared" si="5"/>
        <v>2272.4999999999486</v>
      </c>
      <c r="F28" s="49"/>
      <c r="G28" s="46">
        <f t="shared" si="10"/>
        <v>0</v>
      </c>
      <c r="H28" s="46"/>
      <c r="I28" s="50" t="str">
        <f t="shared" si="8"/>
        <v>0</v>
      </c>
      <c r="J28" s="47"/>
      <c r="K28" s="44">
        <f t="shared" si="0"/>
        <v>0</v>
      </c>
      <c r="L28" s="44"/>
      <c r="M28" s="44">
        <f t="shared" si="1"/>
        <v>0</v>
      </c>
      <c r="N28" s="44">
        <f t="shared" si="9"/>
        <v>1000000</v>
      </c>
      <c r="O28" s="44"/>
      <c r="P28" s="44"/>
      <c r="T28" s="44"/>
      <c r="U28" s="52"/>
      <c r="V28" s="44"/>
      <c r="W28" s="44"/>
      <c r="X28" s="44"/>
      <c r="Y28" s="44"/>
      <c r="Z28" s="44"/>
    </row>
    <row r="29" spans="1:29">
      <c r="A29" s="47">
        <f t="shared" si="2"/>
        <v>42004</v>
      </c>
      <c r="B29" s="44">
        <f t="shared" si="3"/>
        <v>6888.2</v>
      </c>
      <c r="C29" s="48">
        <f t="shared" si="4"/>
        <v>939.3</v>
      </c>
      <c r="D29" s="48">
        <f t="shared" si="5"/>
        <v>3332.9999999996253</v>
      </c>
      <c r="E29" s="48">
        <f t="shared" si="5"/>
        <v>454.49999999994861</v>
      </c>
      <c r="F29" s="49">
        <f t="shared" si="6"/>
        <v>41989</v>
      </c>
      <c r="G29" s="46">
        <f t="shared" si="10"/>
        <v>91</v>
      </c>
      <c r="H29" s="46"/>
      <c r="I29" s="50">
        <f t="shared" si="8"/>
        <v>41989</v>
      </c>
      <c r="J29" s="53">
        <f>N28*$J$9*G29/$J$15</f>
        <v>20220.2</v>
      </c>
      <c r="K29" s="44">
        <f t="shared" si="0"/>
        <v>2757.2999999999997</v>
      </c>
      <c r="L29" s="44"/>
      <c r="M29" s="44">
        <f t="shared" si="1"/>
        <v>20220.2</v>
      </c>
      <c r="N29" s="44">
        <f t="shared" si="9"/>
        <v>1000000</v>
      </c>
      <c r="O29" s="44"/>
      <c r="P29" s="44"/>
      <c r="T29" s="44"/>
      <c r="U29" s="52"/>
      <c r="V29" s="44"/>
      <c r="W29" s="44"/>
      <c r="X29" s="44"/>
      <c r="Y29" s="44"/>
      <c r="Z29" s="44"/>
    </row>
    <row r="30" spans="1:29">
      <c r="A30" s="47">
        <f t="shared" si="2"/>
        <v>42035</v>
      </c>
      <c r="B30" s="44">
        <f t="shared" si="3"/>
        <v>6888.1999999992549</v>
      </c>
      <c r="C30" s="48">
        <f t="shared" si="4"/>
        <v>939.29999999989832</v>
      </c>
      <c r="D30" s="48">
        <f t="shared" si="5"/>
        <v>10221.19999999888</v>
      </c>
      <c r="E30" s="48">
        <f t="shared" si="5"/>
        <v>1393.7999999998469</v>
      </c>
      <c r="F30" s="49"/>
      <c r="G30" s="46">
        <f t="shared" si="10"/>
        <v>0</v>
      </c>
      <c r="H30" s="46"/>
      <c r="I30" s="50" t="str">
        <f t="shared" si="8"/>
        <v>0</v>
      </c>
      <c r="J30" s="47"/>
      <c r="K30" s="44">
        <f t="shared" si="0"/>
        <v>0</v>
      </c>
      <c r="L30" s="44"/>
      <c r="M30" s="44">
        <f t="shared" si="1"/>
        <v>0</v>
      </c>
      <c r="N30" s="44">
        <f t="shared" si="9"/>
        <v>1000000</v>
      </c>
      <c r="O30" s="44"/>
      <c r="P30" s="44"/>
      <c r="T30" s="44"/>
      <c r="U30" s="52"/>
      <c r="V30" s="44"/>
      <c r="W30" s="44"/>
      <c r="X30" s="44"/>
      <c r="Y30" s="44"/>
      <c r="Z30" s="44"/>
    </row>
    <row r="31" spans="1:29">
      <c r="A31" s="47">
        <f t="shared" si="2"/>
        <v>42063</v>
      </c>
      <c r="B31" s="44">
        <f t="shared" si="3"/>
        <v>6221.5999999996275</v>
      </c>
      <c r="C31" s="48">
        <f t="shared" si="4"/>
        <v>848.39999999994916</v>
      </c>
      <c r="D31" s="48">
        <f t="shared" si="5"/>
        <v>16442.799999998508</v>
      </c>
      <c r="E31" s="48">
        <f t="shared" si="5"/>
        <v>2242.1999999997961</v>
      </c>
      <c r="F31" s="49"/>
      <c r="G31" s="46">
        <f t="shared" si="10"/>
        <v>0</v>
      </c>
      <c r="H31" s="46"/>
      <c r="I31" s="50" t="str">
        <f t="shared" si="8"/>
        <v>0</v>
      </c>
      <c r="J31" s="47"/>
      <c r="K31" s="44">
        <f t="shared" si="0"/>
        <v>0</v>
      </c>
      <c r="L31" s="44"/>
      <c r="M31" s="44">
        <f t="shared" si="1"/>
        <v>0</v>
      </c>
      <c r="N31" s="44">
        <f t="shared" si="9"/>
        <v>1000000</v>
      </c>
      <c r="O31" s="44"/>
      <c r="P31" s="44"/>
      <c r="T31" s="44"/>
      <c r="U31" s="52"/>
      <c r="V31" s="44"/>
      <c r="W31" s="44"/>
      <c r="X31" s="44"/>
      <c r="Y31" s="44"/>
      <c r="Z31" s="44"/>
    </row>
    <row r="32" spans="1:29">
      <c r="A32" s="47">
        <f t="shared" si="2"/>
        <v>42094</v>
      </c>
      <c r="B32" s="44">
        <f t="shared" si="3"/>
        <v>6888.2</v>
      </c>
      <c r="C32" s="48">
        <f t="shared" si="4"/>
        <v>939.3</v>
      </c>
      <c r="D32" s="48">
        <f t="shared" si="5"/>
        <v>3332.9999999985084</v>
      </c>
      <c r="E32" s="48">
        <f t="shared" si="5"/>
        <v>454.49999999979627</v>
      </c>
      <c r="F32" s="49">
        <f t="shared" si="6"/>
        <v>42079</v>
      </c>
      <c r="G32" s="46">
        <f t="shared" si="10"/>
        <v>90</v>
      </c>
      <c r="H32" s="46"/>
      <c r="I32" s="50">
        <f t="shared" si="8"/>
        <v>42079</v>
      </c>
      <c r="J32" s="53">
        <f>N31*$J$9*G32/$J$15</f>
        <v>19998</v>
      </c>
      <c r="K32" s="44">
        <f t="shared" si="0"/>
        <v>2727</v>
      </c>
      <c r="L32" s="44"/>
      <c r="M32" s="44">
        <f t="shared" si="1"/>
        <v>19998</v>
      </c>
      <c r="N32" s="44">
        <f t="shared" si="9"/>
        <v>1000000</v>
      </c>
      <c r="O32" s="44"/>
      <c r="P32" s="44"/>
      <c r="T32" s="44"/>
      <c r="U32" s="52"/>
      <c r="V32" s="44"/>
      <c r="W32" s="44"/>
      <c r="X32" s="44"/>
      <c r="Y32" s="44"/>
      <c r="Z32" s="44"/>
    </row>
    <row r="33" spans="1:26">
      <c r="A33" s="47">
        <f t="shared" si="2"/>
        <v>42124</v>
      </c>
      <c r="B33" s="44">
        <f t="shared" si="3"/>
        <v>6666</v>
      </c>
      <c r="C33" s="48">
        <f t="shared" si="4"/>
        <v>908.99999999999989</v>
      </c>
      <c r="D33" s="48">
        <f t="shared" si="5"/>
        <v>9998.9999999985084</v>
      </c>
      <c r="E33" s="48">
        <f t="shared" si="5"/>
        <v>1363.4999999997963</v>
      </c>
      <c r="F33" s="49"/>
      <c r="G33" s="46">
        <f t="shared" si="10"/>
        <v>0</v>
      </c>
      <c r="H33" s="46"/>
      <c r="I33" s="50" t="str">
        <f t="shared" si="8"/>
        <v>0</v>
      </c>
      <c r="J33" s="47"/>
      <c r="K33" s="44">
        <f t="shared" si="0"/>
        <v>0</v>
      </c>
      <c r="L33" s="44"/>
      <c r="M33" s="44">
        <f t="shared" si="1"/>
        <v>0</v>
      </c>
      <c r="N33" s="44">
        <f t="shared" si="9"/>
        <v>1000000</v>
      </c>
      <c r="O33" s="44"/>
      <c r="P33" s="44"/>
      <c r="T33" s="44"/>
      <c r="U33" s="52"/>
      <c r="V33" s="44"/>
      <c r="W33" s="44"/>
      <c r="X33" s="44"/>
      <c r="Y33" s="44"/>
      <c r="Z33" s="44"/>
    </row>
    <row r="34" spans="1:26">
      <c r="A34" s="47">
        <f t="shared" si="2"/>
        <v>42155</v>
      </c>
      <c r="B34" s="44">
        <f t="shared" si="3"/>
        <v>6888.1999999992549</v>
      </c>
      <c r="C34" s="48">
        <f t="shared" si="4"/>
        <v>939.29999999989832</v>
      </c>
      <c r="D34" s="48">
        <f t="shared" si="5"/>
        <v>16887.199999997763</v>
      </c>
      <c r="E34" s="48">
        <f t="shared" si="5"/>
        <v>2302.7999999996946</v>
      </c>
      <c r="F34" s="49"/>
      <c r="G34" s="46">
        <f t="shared" si="10"/>
        <v>0</v>
      </c>
      <c r="H34" s="46"/>
      <c r="I34" s="50" t="str">
        <f t="shared" si="8"/>
        <v>0</v>
      </c>
      <c r="J34" s="47"/>
      <c r="K34" s="44">
        <f t="shared" si="0"/>
        <v>0</v>
      </c>
      <c r="L34" s="44"/>
      <c r="M34" s="44">
        <f t="shared" si="1"/>
        <v>0</v>
      </c>
      <c r="N34" s="44">
        <f t="shared" si="9"/>
        <v>1000000</v>
      </c>
      <c r="O34" s="44"/>
      <c r="P34" s="44"/>
      <c r="T34" s="44"/>
      <c r="U34" s="52"/>
      <c r="V34" s="44"/>
      <c r="W34" s="44"/>
      <c r="X34" s="44"/>
      <c r="Y34" s="44"/>
      <c r="Z34" s="44"/>
    </row>
    <row r="35" spans="1:26">
      <c r="A35" s="47">
        <f t="shared" si="2"/>
        <v>42185</v>
      </c>
      <c r="B35" s="44">
        <f t="shared" si="3"/>
        <v>6043.84</v>
      </c>
      <c r="C35" s="48">
        <f t="shared" si="4"/>
        <v>824.16</v>
      </c>
      <c r="D35" s="48">
        <f t="shared" si="5"/>
        <v>2488.6399999977621</v>
      </c>
      <c r="E35" s="48">
        <f t="shared" si="5"/>
        <v>339.35999999969454</v>
      </c>
      <c r="F35" s="49">
        <f t="shared" si="6"/>
        <v>42171</v>
      </c>
      <c r="G35" s="46">
        <f t="shared" si="10"/>
        <v>92</v>
      </c>
      <c r="H35" s="46"/>
      <c r="I35" s="50">
        <f t="shared" si="8"/>
        <v>42171</v>
      </c>
      <c r="J35" s="53">
        <f>N34*$J$9*G35/$J$15</f>
        <v>20442.400000000001</v>
      </c>
      <c r="K35" s="44">
        <f t="shared" si="0"/>
        <v>2787.6</v>
      </c>
      <c r="L35" s="44">
        <v>200000</v>
      </c>
      <c r="M35" s="44">
        <f t="shared" si="1"/>
        <v>220442.4</v>
      </c>
      <c r="N35" s="44">
        <f t="shared" si="9"/>
        <v>800000</v>
      </c>
      <c r="O35" s="44"/>
      <c r="P35" s="44"/>
      <c r="T35" s="44"/>
      <c r="U35" s="52"/>
      <c r="V35" s="44"/>
      <c r="W35" s="44"/>
      <c r="X35" s="44"/>
      <c r="Y35" s="44"/>
      <c r="Z35" s="44"/>
    </row>
    <row r="36" spans="1:26">
      <c r="A36" s="47">
        <f t="shared" si="2"/>
        <v>42216</v>
      </c>
      <c r="B36" s="44">
        <f t="shared" si="3"/>
        <v>5510.5600000005215</v>
      </c>
      <c r="C36" s="48">
        <f t="shared" si="4"/>
        <v>751.44000000007111</v>
      </c>
      <c r="D36" s="48">
        <f t="shared" si="5"/>
        <v>7999.1999999982836</v>
      </c>
      <c r="E36" s="48">
        <f t="shared" si="5"/>
        <v>1090.7999999997655</v>
      </c>
      <c r="F36" s="49"/>
      <c r="G36" s="46">
        <f t="shared" si="10"/>
        <v>0</v>
      </c>
      <c r="H36" s="46"/>
      <c r="I36" s="50" t="str">
        <f t="shared" si="8"/>
        <v>0</v>
      </c>
      <c r="J36" s="47"/>
      <c r="K36" s="44">
        <f t="shared" si="0"/>
        <v>0</v>
      </c>
      <c r="L36" s="44"/>
      <c r="M36" s="44">
        <f t="shared" si="1"/>
        <v>0</v>
      </c>
      <c r="N36" s="44">
        <f t="shared" si="9"/>
        <v>800000</v>
      </c>
      <c r="O36" s="44"/>
      <c r="P36" s="44"/>
      <c r="T36" s="44"/>
      <c r="U36" s="52"/>
      <c r="V36" s="44"/>
      <c r="W36" s="44"/>
      <c r="X36" s="44"/>
      <c r="Y36" s="44"/>
      <c r="Z36" s="44"/>
    </row>
    <row r="37" spans="1:26">
      <c r="A37" s="47">
        <f t="shared" si="2"/>
        <v>42247</v>
      </c>
      <c r="B37" s="44">
        <f t="shared" si="3"/>
        <v>5510.5599999995902</v>
      </c>
      <c r="C37" s="48">
        <f t="shared" si="4"/>
        <v>751.43999999994412</v>
      </c>
      <c r="D37" s="48">
        <f t="shared" si="5"/>
        <v>13509.759999997874</v>
      </c>
      <c r="E37" s="48">
        <f t="shared" si="5"/>
        <v>1842.2399999997097</v>
      </c>
      <c r="F37" s="49"/>
      <c r="G37" s="46">
        <f t="shared" si="10"/>
        <v>0</v>
      </c>
      <c r="H37" s="46"/>
      <c r="I37" s="50" t="str">
        <f t="shared" si="8"/>
        <v>0</v>
      </c>
      <c r="J37" s="47"/>
      <c r="K37" s="44">
        <f t="shared" si="0"/>
        <v>0</v>
      </c>
      <c r="L37" s="44"/>
      <c r="M37" s="44">
        <f t="shared" si="1"/>
        <v>0</v>
      </c>
      <c r="N37" s="44">
        <f t="shared" si="9"/>
        <v>800000</v>
      </c>
      <c r="O37" s="44"/>
      <c r="P37" s="44"/>
      <c r="T37" s="44"/>
      <c r="U37" s="52"/>
      <c r="V37" s="44"/>
      <c r="W37" s="44"/>
      <c r="X37" s="44"/>
      <c r="Y37" s="44"/>
      <c r="Z37" s="44"/>
    </row>
    <row r="38" spans="1:26">
      <c r="A38" s="47">
        <f t="shared" si="2"/>
        <v>42277</v>
      </c>
      <c r="B38" s="44">
        <f t="shared" si="3"/>
        <v>4710.6399999999994</v>
      </c>
      <c r="C38" s="48">
        <f t="shared" si="4"/>
        <v>642.3599999999999</v>
      </c>
      <c r="D38" s="48">
        <f t="shared" si="5"/>
        <v>1866.4799999978732</v>
      </c>
      <c r="E38" s="48">
        <f t="shared" si="5"/>
        <v>254.5199999997094</v>
      </c>
      <c r="F38" s="49">
        <f t="shared" si="6"/>
        <v>42263</v>
      </c>
      <c r="G38" s="46">
        <f t="shared" si="10"/>
        <v>92</v>
      </c>
      <c r="H38" s="46"/>
      <c r="I38" s="50">
        <f t="shared" si="8"/>
        <v>42263</v>
      </c>
      <c r="J38" s="53">
        <f>N37*$J$9*G38/$J$15</f>
        <v>16353.92</v>
      </c>
      <c r="K38" s="44">
        <f t="shared" si="0"/>
        <v>2230.08</v>
      </c>
      <c r="L38" s="44">
        <v>200000</v>
      </c>
      <c r="M38" s="44">
        <f t="shared" si="1"/>
        <v>216353.92000000001</v>
      </c>
      <c r="N38" s="44">
        <f t="shared" si="9"/>
        <v>600000</v>
      </c>
      <c r="O38" s="44"/>
      <c r="P38" s="44"/>
      <c r="T38" s="44"/>
      <c r="U38" s="44"/>
      <c r="V38" s="44"/>
      <c r="W38" s="44"/>
      <c r="X38" s="44"/>
      <c r="Y38" s="44"/>
      <c r="Z38" s="44"/>
    </row>
    <row r="39" spans="1:26">
      <c r="A39" s="47">
        <f t="shared" si="2"/>
        <v>42308</v>
      </c>
      <c r="B39" s="44">
        <f t="shared" si="3"/>
        <v>4132.9199999999255</v>
      </c>
      <c r="C39" s="48">
        <f t="shared" si="4"/>
        <v>563.57999999998981</v>
      </c>
      <c r="D39" s="48">
        <f t="shared" si="5"/>
        <v>5999.3999999977987</v>
      </c>
      <c r="E39" s="48">
        <f t="shared" si="5"/>
        <v>818.09999999969921</v>
      </c>
      <c r="F39" s="49"/>
      <c r="G39" s="46">
        <f t="shared" si="10"/>
        <v>0</v>
      </c>
      <c r="H39" s="46"/>
      <c r="I39" s="50" t="str">
        <f t="shared" si="8"/>
        <v>0</v>
      </c>
      <c r="J39" s="47"/>
      <c r="K39" s="44">
        <f t="shared" si="0"/>
        <v>0</v>
      </c>
      <c r="L39" s="44"/>
      <c r="M39" s="44">
        <f t="shared" si="1"/>
        <v>0</v>
      </c>
      <c r="N39" s="44">
        <f t="shared" si="9"/>
        <v>600000</v>
      </c>
      <c r="O39" s="44"/>
      <c r="P39" s="44"/>
      <c r="T39" s="44"/>
      <c r="U39" s="44"/>
      <c r="V39" s="44"/>
      <c r="W39" s="44"/>
      <c r="X39" s="44"/>
      <c r="Y39" s="44"/>
      <c r="Z39" s="44"/>
    </row>
    <row r="40" spans="1:26">
      <c r="A40" s="47">
        <f t="shared" si="2"/>
        <v>42338</v>
      </c>
      <c r="B40" s="44">
        <f t="shared" si="3"/>
        <v>3999.6000000005588</v>
      </c>
      <c r="C40" s="48">
        <f t="shared" si="4"/>
        <v>545.40000000007615</v>
      </c>
      <c r="D40" s="48">
        <f t="shared" si="5"/>
        <v>9998.9999999983575</v>
      </c>
      <c r="E40" s="48">
        <f t="shared" si="5"/>
        <v>1363.4999999997754</v>
      </c>
      <c r="F40" s="49"/>
      <c r="G40" s="46">
        <f t="shared" si="10"/>
        <v>0</v>
      </c>
      <c r="H40" s="46"/>
      <c r="I40" s="50" t="str">
        <f t="shared" si="8"/>
        <v>0</v>
      </c>
      <c r="J40" s="47"/>
      <c r="K40" s="44">
        <f t="shared" si="0"/>
        <v>0</v>
      </c>
      <c r="L40" s="44"/>
      <c r="M40" s="44">
        <f t="shared" si="1"/>
        <v>0</v>
      </c>
      <c r="N40" s="44">
        <f t="shared" si="9"/>
        <v>600000</v>
      </c>
      <c r="O40" s="44"/>
      <c r="P40" s="44"/>
      <c r="T40" s="44"/>
      <c r="U40" s="44"/>
      <c r="V40" s="44"/>
      <c r="W40" s="44"/>
      <c r="X40" s="44"/>
      <c r="Y40" s="44"/>
      <c r="Z40" s="44"/>
    </row>
    <row r="41" spans="1:26">
      <c r="A41" s="47">
        <f>IFERROR(IF(A40=$J$12,"",IF(EOMONTH(A40,1)&gt;=$J$12,$J$12,EOMONTH(A40,1))),"")</f>
        <v>42369</v>
      </c>
      <c r="B41" s="44">
        <f t="shared" si="3"/>
        <v>3466.3199999999997</v>
      </c>
      <c r="C41" s="48">
        <f t="shared" si="4"/>
        <v>472.67999999999995</v>
      </c>
      <c r="D41" s="48">
        <f t="shared" si="5"/>
        <v>1333.1999999983564</v>
      </c>
      <c r="E41" s="48">
        <f t="shared" si="5"/>
        <v>181.79999999977531</v>
      </c>
      <c r="F41" s="49">
        <f t="shared" si="6"/>
        <v>42354</v>
      </c>
      <c r="G41" s="46">
        <f t="shared" si="10"/>
        <v>91</v>
      </c>
      <c r="H41" s="46"/>
      <c r="I41" s="50">
        <f t="shared" si="8"/>
        <v>42354</v>
      </c>
      <c r="J41" s="53">
        <f>N40*$J$9*G41/$J$15</f>
        <v>12132.12</v>
      </c>
      <c r="K41" s="44">
        <f t="shared" si="0"/>
        <v>1654.3799999999999</v>
      </c>
      <c r="L41" s="44">
        <v>200000</v>
      </c>
      <c r="M41" s="44">
        <f t="shared" si="1"/>
        <v>212132.12</v>
      </c>
      <c r="N41" s="44">
        <f t="shared" si="9"/>
        <v>400000</v>
      </c>
      <c r="O41" s="44"/>
      <c r="P41" s="44"/>
      <c r="T41" s="44"/>
      <c r="U41" s="44"/>
      <c r="V41" s="44"/>
      <c r="W41" s="44"/>
      <c r="X41" s="44"/>
      <c r="Y41" s="44"/>
    </row>
    <row r="42" spans="1:26">
      <c r="A42" s="47">
        <f t="shared" si="2"/>
        <v>42400</v>
      </c>
      <c r="B42" s="44">
        <f t="shared" si="3"/>
        <v>2755.2800000007264</v>
      </c>
      <c r="C42" s="48">
        <f t="shared" si="4"/>
        <v>375.72000000009905</v>
      </c>
      <c r="D42" s="48">
        <f t="shared" si="5"/>
        <v>4088.4799999990828</v>
      </c>
      <c r="E42" s="48">
        <f t="shared" si="5"/>
        <v>557.51999999987436</v>
      </c>
      <c r="F42" s="49"/>
      <c r="G42" s="46">
        <f t="shared" si="10"/>
        <v>0</v>
      </c>
      <c r="H42" s="46"/>
      <c r="I42" s="50" t="str">
        <f t="shared" si="8"/>
        <v>0</v>
      </c>
      <c r="J42" s="46"/>
      <c r="K42" s="44">
        <f t="shared" si="0"/>
        <v>0</v>
      </c>
      <c r="L42" s="44"/>
      <c r="M42" s="44">
        <f t="shared" si="1"/>
        <v>0</v>
      </c>
      <c r="N42" s="44">
        <f t="shared" si="9"/>
        <v>400000</v>
      </c>
      <c r="O42" s="44"/>
      <c r="P42" s="44"/>
      <c r="T42" s="44"/>
      <c r="U42" s="44"/>
      <c r="V42" s="44"/>
      <c r="W42" s="44"/>
      <c r="X42" s="44"/>
      <c r="Y42" s="44"/>
    </row>
    <row r="43" spans="1:26">
      <c r="A43" s="47">
        <f t="shared" si="2"/>
        <v>42429</v>
      </c>
      <c r="B43" s="44">
        <f t="shared" si="3"/>
        <v>2577.519999999553</v>
      </c>
      <c r="C43" s="48">
        <f t="shared" si="4"/>
        <v>351.47999999993903</v>
      </c>
      <c r="D43" s="48">
        <f t="shared" si="5"/>
        <v>6665.9999999986358</v>
      </c>
      <c r="E43" s="48">
        <f t="shared" si="5"/>
        <v>908.99999999981333</v>
      </c>
      <c r="F43" s="49"/>
      <c r="G43" s="46">
        <f t="shared" si="10"/>
        <v>0</v>
      </c>
      <c r="H43" s="46"/>
      <c r="I43" s="50" t="str">
        <f t="shared" si="8"/>
        <v>0</v>
      </c>
      <c r="J43" s="46"/>
      <c r="K43" s="44">
        <f t="shared" si="0"/>
        <v>0</v>
      </c>
      <c r="L43" s="44"/>
      <c r="M43" s="44">
        <f t="shared" si="1"/>
        <v>0</v>
      </c>
      <c r="N43" s="44">
        <f t="shared" si="9"/>
        <v>400000</v>
      </c>
      <c r="O43" s="44"/>
      <c r="P43" s="44"/>
      <c r="T43" s="44"/>
      <c r="U43" s="44"/>
      <c r="V43" s="44"/>
      <c r="W43" s="44"/>
      <c r="X43" s="44"/>
      <c r="Y43" s="44"/>
    </row>
    <row r="44" spans="1:26">
      <c r="A44" s="47">
        <f t="shared" si="2"/>
        <v>42460</v>
      </c>
      <c r="B44" s="44">
        <f t="shared" si="3"/>
        <v>2088.6799999999998</v>
      </c>
      <c r="C44" s="48">
        <f t="shared" si="4"/>
        <v>284.81999999999994</v>
      </c>
      <c r="D44" s="48">
        <f t="shared" si="5"/>
        <v>666.59999999863612</v>
      </c>
      <c r="E44" s="48">
        <f t="shared" si="5"/>
        <v>90.899999999813417</v>
      </c>
      <c r="F44" s="49">
        <f t="shared" si="6"/>
        <v>42445</v>
      </c>
      <c r="G44" s="46">
        <f t="shared" si="10"/>
        <v>91</v>
      </c>
      <c r="H44" s="46"/>
      <c r="I44" s="50">
        <f t="shared" si="8"/>
        <v>42445</v>
      </c>
      <c r="J44" s="53">
        <f>N43*$J$9*G44/$J$15</f>
        <v>8088.08</v>
      </c>
      <c r="K44" s="44">
        <f t="shared" si="0"/>
        <v>1102.9199999999998</v>
      </c>
      <c r="L44" s="44">
        <v>200000</v>
      </c>
      <c r="M44" s="44">
        <f t="shared" si="1"/>
        <v>208088.08</v>
      </c>
      <c r="N44" s="44">
        <f t="shared" si="9"/>
        <v>200000</v>
      </c>
      <c r="O44" s="44"/>
      <c r="P44" s="44"/>
      <c r="T44" s="44"/>
      <c r="U44" s="44"/>
      <c r="V44" s="44"/>
      <c r="W44" s="44"/>
      <c r="X44" s="44"/>
      <c r="Y44" s="44"/>
    </row>
    <row r="45" spans="1:26">
      <c r="A45" s="47">
        <f t="shared" si="2"/>
        <v>42489</v>
      </c>
      <c r="B45" s="44">
        <f t="shared" si="3"/>
        <v>1288.76</v>
      </c>
      <c r="C45" s="48">
        <f t="shared" si="4"/>
        <v>175.73999999999998</v>
      </c>
      <c r="D45" s="48">
        <f t="shared" si="5"/>
        <v>-1.3637873053085059E-9</v>
      </c>
      <c r="E45" s="48">
        <f t="shared" si="5"/>
        <v>-1.865601007011719E-10</v>
      </c>
      <c r="F45" s="49">
        <f t="shared" si="6"/>
        <v>42489</v>
      </c>
      <c r="G45" s="46">
        <f t="shared" si="10"/>
        <v>44</v>
      </c>
      <c r="H45" s="46"/>
      <c r="I45" s="50">
        <f t="shared" si="8"/>
        <v>42489</v>
      </c>
      <c r="J45" s="53">
        <f>N44*$J$9*G45/$J$15</f>
        <v>1955.36</v>
      </c>
      <c r="K45" s="44">
        <f t="shared" si="0"/>
        <v>266.64</v>
      </c>
      <c r="L45" s="44">
        <v>200000</v>
      </c>
      <c r="M45" s="44">
        <f t="shared" si="1"/>
        <v>201955.36</v>
      </c>
      <c r="N45" s="44">
        <f t="shared" si="9"/>
        <v>0</v>
      </c>
      <c r="O45" s="44"/>
      <c r="P45" s="44"/>
      <c r="T45" s="44"/>
      <c r="U45" s="44"/>
      <c r="V45" s="44"/>
      <c r="W45" s="44"/>
      <c r="X45" s="44"/>
      <c r="Y45" s="44"/>
    </row>
    <row r="46" spans="1:26">
      <c r="A46" s="47" t="str">
        <f t="shared" si="2"/>
        <v/>
      </c>
      <c r="B46" s="44" t="str">
        <f t="shared" si="3"/>
        <v/>
      </c>
      <c r="C46" s="48"/>
      <c r="D46" s="47"/>
      <c r="E46" s="47"/>
      <c r="F46" s="45"/>
      <c r="G46" s="46" t="str">
        <f t="shared" si="10"/>
        <v/>
      </c>
      <c r="H46" s="46"/>
      <c r="I46" s="50" t="str">
        <f t="shared" si="8"/>
        <v/>
      </c>
      <c r="J46" s="46"/>
      <c r="K46" s="44">
        <f t="shared" si="0"/>
        <v>0</v>
      </c>
      <c r="L46" s="44"/>
      <c r="M46" s="44">
        <f t="shared" si="1"/>
        <v>0</v>
      </c>
      <c r="N46" s="44">
        <f t="shared" si="9"/>
        <v>0</v>
      </c>
      <c r="O46" s="44"/>
      <c r="P46" s="44"/>
      <c r="T46" s="44"/>
      <c r="U46" s="44"/>
      <c r="V46" s="44"/>
      <c r="W46" s="44"/>
      <c r="X46" s="44"/>
      <c r="Y46" s="44"/>
    </row>
    <row r="47" spans="1:26">
      <c r="A47" s="47" t="str">
        <f t="shared" si="2"/>
        <v/>
      </c>
      <c r="B47" s="44"/>
      <c r="C47" s="48"/>
      <c r="D47" s="47"/>
      <c r="E47" s="47"/>
      <c r="F47" s="46"/>
      <c r="G47" s="46" t="str">
        <f t="shared" si="10"/>
        <v/>
      </c>
      <c r="H47" s="46"/>
      <c r="I47" s="50" t="str">
        <f t="shared" si="8"/>
        <v/>
      </c>
      <c r="J47" s="44"/>
      <c r="K47" s="44">
        <f t="shared" si="0"/>
        <v>0</v>
      </c>
      <c r="L47" s="44"/>
      <c r="M47" s="44">
        <f t="shared" si="1"/>
        <v>0</v>
      </c>
      <c r="N47" s="44">
        <f t="shared" si="9"/>
        <v>0</v>
      </c>
      <c r="O47" s="44"/>
      <c r="P47" s="44"/>
      <c r="T47" s="44"/>
      <c r="U47" s="44"/>
      <c r="V47" s="44"/>
      <c r="W47" s="44"/>
      <c r="X47" s="44"/>
      <c r="Y47" s="44"/>
    </row>
    <row r="48" spans="1:26">
      <c r="A48" s="47" t="str">
        <f t="shared" si="2"/>
        <v/>
      </c>
      <c r="B48" s="44"/>
      <c r="C48" s="48"/>
      <c r="D48" s="47"/>
      <c r="E48" s="47"/>
      <c r="F48" s="46"/>
      <c r="G48" s="46" t="str">
        <f t="shared" si="10"/>
        <v/>
      </c>
      <c r="H48" s="46"/>
      <c r="I48" s="50" t="str">
        <f t="shared" si="8"/>
        <v/>
      </c>
      <c r="J48" s="44"/>
      <c r="K48" s="44">
        <f t="shared" si="0"/>
        <v>0</v>
      </c>
      <c r="L48" s="44"/>
      <c r="M48" s="44">
        <f t="shared" si="1"/>
        <v>0</v>
      </c>
      <c r="N48" s="44">
        <f t="shared" si="9"/>
        <v>0</v>
      </c>
      <c r="O48" s="44"/>
      <c r="P48" s="44"/>
      <c r="T48" s="44"/>
      <c r="U48" s="44"/>
      <c r="V48" s="44"/>
      <c r="W48" s="44"/>
      <c r="X48" s="44"/>
      <c r="Y48" s="44"/>
    </row>
    <row r="49" spans="1:25">
      <c r="A49" s="47" t="str">
        <f t="shared" si="2"/>
        <v/>
      </c>
      <c r="B49" s="54"/>
      <c r="C49" s="48"/>
      <c r="D49" s="47"/>
      <c r="E49" s="47"/>
      <c r="F49" s="46"/>
      <c r="G49" s="46" t="str">
        <f t="shared" ref="G49:G50" si="11">IFERROR(IF(I49=$J$12,I49-IF(I48&gt;0,I48,IF(I47&gt;0,I47,IF(I46&gt;0,I46,IF(I45&gt;0,I45,IF(I44&gt;0,I44,IF(I43&gt;0,I43)))))),IF(I49&gt;0,I49-IF(I46&gt;0,I46,I43),"0")),"")</f>
        <v/>
      </c>
      <c r="H49" s="46"/>
      <c r="I49" s="50" t="str">
        <f t="shared" si="8"/>
        <v/>
      </c>
      <c r="J49" s="44"/>
      <c r="K49" s="44">
        <f t="shared" si="0"/>
        <v>0</v>
      </c>
      <c r="L49" s="44"/>
      <c r="M49" s="44">
        <f t="shared" si="1"/>
        <v>0</v>
      </c>
      <c r="N49" s="44">
        <f t="shared" si="9"/>
        <v>0</v>
      </c>
      <c r="O49" s="44"/>
      <c r="P49" s="44"/>
      <c r="T49" s="44"/>
      <c r="U49" s="44"/>
      <c r="V49" s="44"/>
      <c r="W49" s="44"/>
      <c r="X49" s="44"/>
      <c r="Y49" s="44"/>
    </row>
    <row r="50" spans="1:25">
      <c r="A50" s="47" t="str">
        <f t="shared" si="2"/>
        <v/>
      </c>
      <c r="B50" s="44"/>
      <c r="C50" s="48"/>
      <c r="F50" s="45"/>
      <c r="G50" s="46" t="str">
        <f t="shared" si="11"/>
        <v/>
      </c>
      <c r="H50" s="46"/>
      <c r="I50" s="50" t="str">
        <f t="shared" si="8"/>
        <v/>
      </c>
      <c r="J50" s="44"/>
      <c r="K50" s="44">
        <f t="shared" si="0"/>
        <v>0</v>
      </c>
      <c r="L50" s="44"/>
      <c r="M50" s="44">
        <f t="shared" si="1"/>
        <v>0</v>
      </c>
      <c r="N50" s="44">
        <f t="shared" si="9"/>
        <v>0</v>
      </c>
      <c r="O50" s="44"/>
      <c r="P50" s="44"/>
      <c r="T50" s="44"/>
      <c r="U50" s="44"/>
      <c r="V50" s="44"/>
      <c r="W50" s="44"/>
      <c r="X50" s="44"/>
      <c r="Y50" s="44"/>
    </row>
    <row r="51" spans="1:25">
      <c r="A51" s="47" t="str">
        <f t="shared" si="2"/>
        <v/>
      </c>
      <c r="B51" s="44" t="str">
        <f t="shared" ref="B51:B100" si="12">IFERROR(IF(I51="",(A51-A50)*N50*$J$9/$J$15,((I51-A50)*N50*$J$9/$J$15)+((A51-I51)*N51*$J$9/$J$15)),"")</f>
        <v/>
      </c>
      <c r="C51" s="48"/>
      <c r="F51" s="45"/>
      <c r="G51" s="46"/>
      <c r="H51" s="46"/>
      <c r="I51" s="50" t="str">
        <f t="shared" si="8"/>
        <v/>
      </c>
      <c r="J51" s="44"/>
      <c r="K51" s="44">
        <f t="shared" si="0"/>
        <v>0</v>
      </c>
      <c r="L51" s="44"/>
      <c r="M51" s="44">
        <f t="shared" si="1"/>
        <v>0</v>
      </c>
      <c r="N51" s="44">
        <f t="shared" si="9"/>
        <v>0</v>
      </c>
      <c r="O51" s="44"/>
      <c r="P51" s="44"/>
      <c r="T51" s="44"/>
      <c r="U51" s="44"/>
      <c r="V51" s="44"/>
      <c r="W51" s="44"/>
      <c r="X51" s="44"/>
      <c r="Y51" s="44"/>
    </row>
    <row r="52" spans="1:25">
      <c r="A52" s="47" t="str">
        <f t="shared" si="2"/>
        <v/>
      </c>
      <c r="B52" s="44" t="str">
        <f t="shared" si="12"/>
        <v/>
      </c>
      <c r="C52" s="48"/>
      <c r="F52" s="45"/>
      <c r="G52" s="46"/>
      <c r="H52" s="46"/>
      <c r="I52" s="50" t="str">
        <f t="shared" si="8"/>
        <v/>
      </c>
      <c r="J52" s="44"/>
      <c r="K52" s="44">
        <f t="shared" si="0"/>
        <v>0</v>
      </c>
      <c r="L52" s="44"/>
      <c r="M52" s="44">
        <f t="shared" si="1"/>
        <v>0</v>
      </c>
      <c r="N52" s="44">
        <f t="shared" si="9"/>
        <v>0</v>
      </c>
      <c r="O52" s="44"/>
      <c r="P52" s="44"/>
      <c r="T52" s="44"/>
      <c r="U52" s="44"/>
      <c r="V52" s="44"/>
      <c r="W52" s="44"/>
      <c r="X52" s="44"/>
      <c r="Y52" s="44"/>
    </row>
    <row r="53" spans="1:25">
      <c r="A53" s="47" t="str">
        <f t="shared" si="2"/>
        <v/>
      </c>
      <c r="B53" s="44" t="str">
        <f t="shared" si="12"/>
        <v/>
      </c>
      <c r="C53" s="48"/>
      <c r="F53" s="45"/>
      <c r="G53" s="46"/>
      <c r="H53" s="46"/>
      <c r="I53" s="50" t="str">
        <f t="shared" si="8"/>
        <v/>
      </c>
      <c r="J53" s="44"/>
      <c r="K53" s="44">
        <f t="shared" si="0"/>
        <v>0</v>
      </c>
      <c r="L53" s="44"/>
      <c r="M53" s="44">
        <f t="shared" si="1"/>
        <v>0</v>
      </c>
      <c r="N53" s="44">
        <f t="shared" si="9"/>
        <v>0</v>
      </c>
      <c r="O53" s="44"/>
      <c r="P53" s="44"/>
      <c r="T53" s="44"/>
      <c r="U53" s="44"/>
      <c r="V53" s="44"/>
      <c r="W53" s="44"/>
      <c r="X53" s="44"/>
      <c r="Y53" s="44"/>
    </row>
    <row r="54" spans="1:25">
      <c r="A54" s="47" t="str">
        <f t="shared" si="2"/>
        <v/>
      </c>
      <c r="B54" s="44" t="str">
        <f t="shared" si="12"/>
        <v/>
      </c>
      <c r="C54" s="48"/>
      <c r="F54" s="45"/>
      <c r="G54" s="46"/>
      <c r="H54" s="46"/>
      <c r="I54" s="50" t="str">
        <f t="shared" si="8"/>
        <v/>
      </c>
      <c r="J54" s="44"/>
      <c r="K54" s="44">
        <f t="shared" si="0"/>
        <v>0</v>
      </c>
      <c r="L54" s="44"/>
      <c r="M54" s="44">
        <f t="shared" si="1"/>
        <v>0</v>
      </c>
      <c r="N54" s="44">
        <f t="shared" si="9"/>
        <v>0</v>
      </c>
      <c r="O54" s="44"/>
      <c r="P54" s="44"/>
      <c r="T54" s="44"/>
      <c r="U54" s="44"/>
      <c r="V54" s="44"/>
      <c r="W54" s="44"/>
      <c r="X54" s="44"/>
      <c r="Y54" s="44"/>
    </row>
    <row r="55" spans="1:25">
      <c r="A55" s="47" t="str">
        <f t="shared" si="2"/>
        <v/>
      </c>
      <c r="B55" s="44" t="str">
        <f t="shared" si="12"/>
        <v/>
      </c>
      <c r="C55" s="48"/>
      <c r="F55" s="45"/>
      <c r="G55" s="46"/>
      <c r="H55" s="46"/>
      <c r="I55" s="47"/>
      <c r="J55" s="44"/>
      <c r="K55" s="44">
        <f t="shared" si="0"/>
        <v>0</v>
      </c>
      <c r="L55" s="44"/>
      <c r="M55" s="44">
        <f t="shared" si="1"/>
        <v>0</v>
      </c>
      <c r="N55" s="44">
        <f t="shared" si="9"/>
        <v>0</v>
      </c>
      <c r="O55" s="44"/>
      <c r="P55" s="44"/>
      <c r="T55" s="44"/>
      <c r="U55" s="44"/>
      <c r="V55" s="44"/>
      <c r="W55" s="44"/>
      <c r="X55" s="44"/>
      <c r="Y55" s="44"/>
    </row>
    <row r="56" spans="1:25">
      <c r="A56" s="47" t="str">
        <f t="shared" si="2"/>
        <v/>
      </c>
      <c r="B56" s="44" t="str">
        <f t="shared" si="12"/>
        <v/>
      </c>
      <c r="C56" s="48"/>
      <c r="F56" s="45"/>
      <c r="G56" s="46"/>
      <c r="H56" s="46"/>
      <c r="I56" s="50"/>
      <c r="J56" s="44"/>
      <c r="K56" s="44">
        <f t="shared" si="0"/>
        <v>0</v>
      </c>
      <c r="L56" s="44"/>
      <c r="M56" s="44">
        <f t="shared" si="1"/>
        <v>0</v>
      </c>
      <c r="N56" s="44">
        <f t="shared" si="9"/>
        <v>0</v>
      </c>
      <c r="O56" s="44"/>
      <c r="P56" s="44"/>
      <c r="T56" s="44"/>
      <c r="U56" s="44"/>
      <c r="V56" s="44"/>
      <c r="W56" s="44"/>
      <c r="X56" s="44"/>
      <c r="Y56" s="44"/>
    </row>
    <row r="57" spans="1:25">
      <c r="A57" s="47" t="str">
        <f t="shared" si="2"/>
        <v/>
      </c>
      <c r="B57" s="44" t="str">
        <f t="shared" si="12"/>
        <v/>
      </c>
      <c r="C57" s="48"/>
      <c r="F57" s="45"/>
      <c r="G57" s="46"/>
      <c r="H57" s="46"/>
      <c r="I57" s="47"/>
      <c r="J57" s="44"/>
      <c r="K57" s="44">
        <f t="shared" si="0"/>
        <v>0</v>
      </c>
      <c r="L57" s="44"/>
      <c r="M57" s="44">
        <f t="shared" si="1"/>
        <v>0</v>
      </c>
      <c r="N57" s="44">
        <f t="shared" si="9"/>
        <v>0</v>
      </c>
      <c r="O57" s="44"/>
      <c r="P57" s="44"/>
      <c r="T57" s="44"/>
      <c r="U57" s="44"/>
      <c r="V57" s="44"/>
      <c r="W57" s="44"/>
      <c r="X57" s="44"/>
      <c r="Y57" s="44"/>
    </row>
    <row r="58" spans="1:25">
      <c r="A58" s="47" t="str">
        <f t="shared" si="2"/>
        <v/>
      </c>
      <c r="B58" s="44" t="str">
        <f t="shared" si="12"/>
        <v/>
      </c>
      <c r="C58" s="48"/>
      <c r="F58" s="45"/>
      <c r="G58" s="46"/>
      <c r="H58" s="46"/>
      <c r="I58" s="50"/>
      <c r="J58" s="44"/>
      <c r="K58" s="44">
        <f t="shared" si="0"/>
        <v>0</v>
      </c>
      <c r="L58" s="44"/>
      <c r="M58" s="44">
        <f t="shared" si="1"/>
        <v>0</v>
      </c>
      <c r="N58" s="44">
        <f t="shared" si="9"/>
        <v>0</v>
      </c>
      <c r="O58" s="44"/>
      <c r="P58" s="44"/>
      <c r="T58" s="44"/>
      <c r="U58" s="44"/>
      <c r="V58" s="44"/>
      <c r="W58" s="44"/>
      <c r="X58" s="44"/>
      <c r="Y58" s="44"/>
    </row>
    <row r="59" spans="1:25">
      <c r="A59" s="47" t="str">
        <f t="shared" si="2"/>
        <v/>
      </c>
      <c r="B59" s="44" t="str">
        <f t="shared" si="12"/>
        <v/>
      </c>
      <c r="C59" s="48"/>
      <c r="F59" s="45"/>
      <c r="G59" s="46"/>
      <c r="H59" s="46"/>
      <c r="I59" s="47"/>
      <c r="J59" s="44"/>
      <c r="K59" s="44">
        <f t="shared" si="0"/>
        <v>0</v>
      </c>
      <c r="L59" s="44"/>
      <c r="M59" s="44">
        <f t="shared" si="1"/>
        <v>0</v>
      </c>
      <c r="N59" s="44">
        <f t="shared" si="9"/>
        <v>0</v>
      </c>
      <c r="O59" s="44"/>
      <c r="P59" s="44"/>
      <c r="T59" s="44"/>
      <c r="U59" s="44"/>
      <c r="V59" s="44"/>
      <c r="W59" s="44"/>
      <c r="X59" s="44"/>
      <c r="Y59" s="44"/>
    </row>
    <row r="60" spans="1:25">
      <c r="A60" s="47" t="str">
        <f t="shared" si="2"/>
        <v/>
      </c>
      <c r="B60" s="44" t="str">
        <f t="shared" si="12"/>
        <v/>
      </c>
      <c r="C60" s="48"/>
      <c r="F60" s="45"/>
      <c r="G60" s="46"/>
      <c r="H60" s="46"/>
      <c r="I60" s="50"/>
      <c r="J60" s="44"/>
      <c r="K60" s="44">
        <f t="shared" si="0"/>
        <v>0</v>
      </c>
      <c r="L60" s="44"/>
      <c r="M60" s="44">
        <f t="shared" si="1"/>
        <v>0</v>
      </c>
      <c r="N60" s="44">
        <f t="shared" si="9"/>
        <v>0</v>
      </c>
      <c r="O60" s="44"/>
      <c r="P60" s="44"/>
      <c r="T60" s="44"/>
      <c r="U60" s="44"/>
      <c r="V60" s="44"/>
      <c r="W60" s="44"/>
      <c r="X60" s="44"/>
      <c r="Y60" s="44"/>
    </row>
    <row r="61" spans="1:25">
      <c r="A61" s="47" t="str">
        <f t="shared" si="2"/>
        <v/>
      </c>
      <c r="B61" s="44" t="str">
        <f t="shared" si="12"/>
        <v/>
      </c>
      <c r="C61" s="48"/>
      <c r="F61" s="45"/>
      <c r="G61" s="46"/>
      <c r="H61" s="46"/>
      <c r="I61" s="47"/>
      <c r="J61" s="44"/>
      <c r="K61" s="44">
        <f t="shared" si="0"/>
        <v>0</v>
      </c>
      <c r="L61" s="44"/>
      <c r="M61" s="44">
        <f t="shared" si="1"/>
        <v>0</v>
      </c>
      <c r="N61" s="44">
        <f t="shared" si="9"/>
        <v>0</v>
      </c>
      <c r="O61" s="44"/>
      <c r="P61" s="44"/>
      <c r="T61" s="44"/>
      <c r="U61" s="44"/>
      <c r="V61" s="44"/>
      <c r="W61" s="44"/>
      <c r="X61" s="44"/>
      <c r="Y61" s="44"/>
    </row>
    <row r="62" spans="1:25">
      <c r="A62" s="47" t="str">
        <f t="shared" si="2"/>
        <v/>
      </c>
      <c r="B62" s="44" t="str">
        <f t="shared" si="12"/>
        <v/>
      </c>
      <c r="C62" s="48"/>
      <c r="G62" s="46" t="str">
        <f>IFERROR(IF(B61=$J$12,"",IF(EOMONTH(B61,1)&gt;=$J$12,$J$12,EOMONTH(B61,1))),"")</f>
        <v/>
      </c>
      <c r="H62" s="46"/>
      <c r="I62" s="50"/>
      <c r="K62" s="44">
        <f t="shared" si="0"/>
        <v>0</v>
      </c>
      <c r="L62" s="44"/>
      <c r="M62" s="44">
        <f t="shared" si="1"/>
        <v>0</v>
      </c>
      <c r="N62" s="44">
        <f t="shared" si="9"/>
        <v>0</v>
      </c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>
      <c r="A63" s="47" t="str">
        <f t="shared" si="2"/>
        <v/>
      </c>
      <c r="B63" s="44" t="str">
        <f t="shared" si="12"/>
        <v/>
      </c>
      <c r="C63" s="48"/>
      <c r="G63" s="46" t="str">
        <f t="shared" ref="G63:G126" si="13">IFERROR(IF(G62=$J$12,"",IF(EOMONTH(G62,1)&gt;=$J$12,$J$12,EOMONTH(G62,1))),"")</f>
        <v/>
      </c>
      <c r="H63" s="46"/>
      <c r="I63" s="47"/>
      <c r="K63" s="44">
        <f t="shared" si="0"/>
        <v>0</v>
      </c>
      <c r="L63" s="44"/>
      <c r="M63" s="44">
        <f t="shared" si="1"/>
        <v>0</v>
      </c>
      <c r="N63" s="44">
        <f t="shared" si="9"/>
        <v>0</v>
      </c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>
      <c r="A64" s="47" t="str">
        <f t="shared" si="2"/>
        <v/>
      </c>
      <c r="B64" s="44" t="str">
        <f t="shared" si="12"/>
        <v/>
      </c>
      <c r="C64" s="48"/>
      <c r="G64" s="46" t="str">
        <f t="shared" si="13"/>
        <v/>
      </c>
      <c r="H64" s="46"/>
      <c r="I64" s="50"/>
      <c r="K64" s="44">
        <f t="shared" si="0"/>
        <v>0</v>
      </c>
      <c r="L64" s="44"/>
      <c r="M64" s="44">
        <f t="shared" si="1"/>
        <v>0</v>
      </c>
      <c r="N64" s="44">
        <f t="shared" si="9"/>
        <v>0</v>
      </c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1:25">
      <c r="A65" s="47" t="str">
        <f t="shared" si="2"/>
        <v/>
      </c>
      <c r="B65" s="44" t="str">
        <f t="shared" si="12"/>
        <v/>
      </c>
      <c r="C65" s="48"/>
      <c r="G65" s="46" t="str">
        <f t="shared" si="13"/>
        <v/>
      </c>
      <c r="H65" s="46"/>
      <c r="I65" s="47"/>
      <c r="K65" s="44">
        <f t="shared" si="0"/>
        <v>0</v>
      </c>
      <c r="L65" s="44"/>
      <c r="M65" s="44">
        <f t="shared" si="1"/>
        <v>0</v>
      </c>
      <c r="N65" s="44">
        <f t="shared" si="9"/>
        <v>0</v>
      </c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</row>
    <row r="66" spans="1:25">
      <c r="A66" s="47" t="str">
        <f t="shared" si="2"/>
        <v/>
      </c>
      <c r="B66" s="44" t="str">
        <f t="shared" si="12"/>
        <v/>
      </c>
      <c r="C66" s="48"/>
      <c r="G66" s="46" t="str">
        <f t="shared" si="13"/>
        <v/>
      </c>
      <c r="H66" s="46"/>
      <c r="I66" s="50"/>
      <c r="K66" s="44">
        <f t="shared" si="0"/>
        <v>0</v>
      </c>
      <c r="L66" s="44"/>
      <c r="M66" s="44">
        <f t="shared" si="1"/>
        <v>0</v>
      </c>
      <c r="N66" s="44">
        <f t="shared" si="9"/>
        <v>0</v>
      </c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1:25">
      <c r="A67" s="47" t="str">
        <f t="shared" si="2"/>
        <v/>
      </c>
      <c r="B67" s="44" t="str">
        <f t="shared" si="12"/>
        <v/>
      </c>
      <c r="C67" s="48"/>
      <c r="G67" s="46" t="str">
        <f t="shared" si="13"/>
        <v/>
      </c>
      <c r="H67" s="46"/>
      <c r="I67" s="47"/>
      <c r="K67" s="44">
        <f t="shared" si="0"/>
        <v>0</v>
      </c>
      <c r="L67" s="44"/>
      <c r="M67" s="44">
        <f t="shared" si="1"/>
        <v>0</v>
      </c>
      <c r="N67" s="44">
        <f t="shared" si="9"/>
        <v>0</v>
      </c>
      <c r="Q67" s="44"/>
      <c r="R67" s="44"/>
      <c r="S67" s="44"/>
      <c r="T67" s="44"/>
      <c r="U67" s="44"/>
      <c r="V67" s="44"/>
      <c r="W67" s="44"/>
      <c r="X67" s="44"/>
      <c r="Y67" s="44"/>
    </row>
    <row r="68" spans="1:25">
      <c r="A68" s="47" t="str">
        <f t="shared" si="2"/>
        <v/>
      </c>
      <c r="B68" s="44" t="str">
        <f t="shared" si="12"/>
        <v/>
      </c>
      <c r="C68" s="48"/>
      <c r="G68" s="46" t="str">
        <f t="shared" si="13"/>
        <v/>
      </c>
      <c r="H68" s="46"/>
      <c r="I68" s="50"/>
      <c r="K68" s="44">
        <f t="shared" si="0"/>
        <v>0</v>
      </c>
      <c r="L68" s="44"/>
      <c r="M68" s="44">
        <f t="shared" si="1"/>
        <v>0</v>
      </c>
      <c r="N68" s="44">
        <f t="shared" si="9"/>
        <v>0</v>
      </c>
      <c r="Q68" s="44"/>
      <c r="R68" s="44"/>
      <c r="S68" s="44"/>
      <c r="T68" s="44"/>
      <c r="U68" s="44"/>
      <c r="V68" s="44"/>
      <c r="W68" s="44"/>
      <c r="X68" s="44"/>
      <c r="Y68" s="44"/>
    </row>
    <row r="69" spans="1:25">
      <c r="A69" s="47" t="str">
        <f t="shared" si="2"/>
        <v/>
      </c>
      <c r="B69" s="44" t="str">
        <f t="shared" si="12"/>
        <v/>
      </c>
      <c r="C69" s="48"/>
      <c r="G69" s="46" t="str">
        <f t="shared" si="13"/>
        <v/>
      </c>
      <c r="H69" s="46"/>
      <c r="I69" s="47"/>
      <c r="K69" s="44">
        <f t="shared" si="0"/>
        <v>0</v>
      </c>
      <c r="L69" s="44"/>
      <c r="M69" s="44">
        <f t="shared" si="1"/>
        <v>0</v>
      </c>
      <c r="N69" s="44">
        <f t="shared" si="9"/>
        <v>0</v>
      </c>
      <c r="Q69" s="44"/>
      <c r="R69" s="44"/>
      <c r="S69" s="44"/>
      <c r="T69" s="44"/>
      <c r="U69" s="44"/>
      <c r="V69" s="44"/>
      <c r="W69" s="44"/>
      <c r="X69" s="44"/>
      <c r="Y69" s="44"/>
    </row>
    <row r="70" spans="1:25">
      <c r="A70" s="47" t="str">
        <f t="shared" si="2"/>
        <v/>
      </c>
      <c r="B70" s="44" t="str">
        <f t="shared" si="12"/>
        <v/>
      </c>
      <c r="C70" s="48"/>
      <c r="G70" s="46" t="str">
        <f t="shared" si="13"/>
        <v/>
      </c>
      <c r="H70" s="46"/>
      <c r="I70" s="50"/>
      <c r="K70" s="44">
        <f t="shared" si="0"/>
        <v>0</v>
      </c>
      <c r="L70" s="44"/>
      <c r="M70" s="44">
        <f t="shared" si="1"/>
        <v>0</v>
      </c>
      <c r="N70" s="44">
        <f t="shared" si="9"/>
        <v>0</v>
      </c>
      <c r="Q70" s="44"/>
      <c r="R70" s="44"/>
      <c r="S70" s="44"/>
      <c r="T70" s="44"/>
      <c r="U70" s="44"/>
      <c r="V70" s="44"/>
      <c r="W70" s="44"/>
      <c r="X70" s="44"/>
      <c r="Y70" s="44"/>
    </row>
    <row r="71" spans="1:25">
      <c r="A71" s="47" t="str">
        <f t="shared" si="2"/>
        <v/>
      </c>
      <c r="B71" s="44" t="str">
        <f t="shared" si="12"/>
        <v/>
      </c>
      <c r="C71" s="48"/>
      <c r="G71" s="46" t="str">
        <f t="shared" si="13"/>
        <v/>
      </c>
      <c r="H71" s="46"/>
      <c r="I71" s="47"/>
      <c r="K71" s="44">
        <f t="shared" si="0"/>
        <v>0</v>
      </c>
      <c r="L71" s="44"/>
      <c r="M71" s="44">
        <f t="shared" si="1"/>
        <v>0</v>
      </c>
      <c r="N71" s="44">
        <f t="shared" si="9"/>
        <v>0</v>
      </c>
      <c r="Q71" s="44"/>
      <c r="R71" s="44"/>
      <c r="S71" s="44"/>
      <c r="T71" s="44"/>
      <c r="U71" s="44"/>
      <c r="V71" s="44"/>
      <c r="W71" s="44"/>
      <c r="X71" s="44"/>
      <c r="Y71" s="44"/>
    </row>
    <row r="72" spans="1:25">
      <c r="A72" s="47" t="str">
        <f t="shared" si="2"/>
        <v/>
      </c>
      <c r="B72" s="44" t="str">
        <f t="shared" si="12"/>
        <v/>
      </c>
      <c r="C72" s="48"/>
      <c r="G72" s="46" t="str">
        <f t="shared" si="13"/>
        <v/>
      </c>
      <c r="H72" s="46"/>
      <c r="I72" s="50"/>
      <c r="K72" s="44">
        <f t="shared" si="0"/>
        <v>0</v>
      </c>
      <c r="L72" s="44"/>
      <c r="M72" s="44">
        <f t="shared" si="1"/>
        <v>0</v>
      </c>
      <c r="N72" s="44">
        <f t="shared" si="9"/>
        <v>0</v>
      </c>
      <c r="Q72" s="44"/>
      <c r="R72" s="44"/>
      <c r="S72" s="44"/>
      <c r="T72" s="44"/>
      <c r="U72" s="44"/>
      <c r="V72" s="44"/>
      <c r="W72" s="44"/>
      <c r="X72" s="44"/>
      <c r="Y72" s="44"/>
    </row>
    <row r="73" spans="1:25">
      <c r="A73" s="47" t="str">
        <f t="shared" si="2"/>
        <v/>
      </c>
      <c r="B73" s="44" t="str">
        <f t="shared" si="12"/>
        <v/>
      </c>
      <c r="C73" s="48"/>
      <c r="G73" s="46" t="str">
        <f t="shared" si="13"/>
        <v/>
      </c>
      <c r="H73" s="46"/>
      <c r="I73" s="47"/>
      <c r="K73" s="44">
        <f t="shared" si="0"/>
        <v>0</v>
      </c>
      <c r="L73" s="44"/>
      <c r="M73" s="44">
        <f t="shared" si="1"/>
        <v>0</v>
      </c>
      <c r="N73" s="44">
        <f t="shared" si="9"/>
        <v>0</v>
      </c>
      <c r="Q73" s="44"/>
      <c r="R73" s="44"/>
      <c r="S73" s="44"/>
      <c r="T73" s="44"/>
      <c r="U73" s="44"/>
      <c r="V73" s="44"/>
      <c r="W73" s="44"/>
      <c r="X73" s="44"/>
      <c r="Y73" s="44"/>
    </row>
    <row r="74" spans="1:25">
      <c r="A74" s="47" t="str">
        <f t="shared" si="2"/>
        <v/>
      </c>
      <c r="B74" s="44" t="str">
        <f t="shared" si="12"/>
        <v/>
      </c>
      <c r="C74" s="48"/>
      <c r="G74" s="46" t="str">
        <f t="shared" si="13"/>
        <v/>
      </c>
      <c r="H74" s="46"/>
      <c r="I74" s="50"/>
      <c r="K74" s="44">
        <f t="shared" si="0"/>
        <v>0</v>
      </c>
      <c r="L74" s="44"/>
      <c r="M74" s="44">
        <f t="shared" si="1"/>
        <v>0</v>
      </c>
      <c r="N74" s="44">
        <f t="shared" si="9"/>
        <v>0</v>
      </c>
      <c r="Q74" s="44"/>
      <c r="R74" s="44"/>
      <c r="S74" s="44"/>
      <c r="T74" s="44"/>
      <c r="U74" s="44"/>
      <c r="V74" s="44"/>
      <c r="W74" s="44"/>
      <c r="X74" s="44"/>
      <c r="Y74" s="44"/>
    </row>
    <row r="75" spans="1:25">
      <c r="A75" s="47" t="str">
        <f t="shared" si="2"/>
        <v/>
      </c>
      <c r="B75" s="44" t="str">
        <f t="shared" si="12"/>
        <v/>
      </c>
      <c r="C75" s="48"/>
      <c r="G75" s="46" t="str">
        <f t="shared" si="13"/>
        <v/>
      </c>
      <c r="H75" s="46"/>
      <c r="I75" s="47"/>
      <c r="K75" s="44">
        <f t="shared" si="0"/>
        <v>0</v>
      </c>
      <c r="L75" s="44"/>
      <c r="M75" s="44">
        <f t="shared" si="1"/>
        <v>0</v>
      </c>
      <c r="N75" s="44">
        <f t="shared" si="9"/>
        <v>0</v>
      </c>
      <c r="Q75" s="44"/>
      <c r="R75" s="44"/>
      <c r="S75" s="44"/>
      <c r="T75" s="44"/>
      <c r="U75" s="44"/>
      <c r="V75" s="44"/>
      <c r="W75" s="44"/>
      <c r="X75" s="44"/>
      <c r="Y75" s="44"/>
    </row>
    <row r="76" spans="1:25">
      <c r="A76" s="47" t="str">
        <f t="shared" si="2"/>
        <v/>
      </c>
      <c r="B76" s="44" t="str">
        <f t="shared" si="12"/>
        <v/>
      </c>
      <c r="C76" s="48"/>
      <c r="G76" s="46" t="str">
        <f t="shared" si="13"/>
        <v/>
      </c>
      <c r="H76" s="46"/>
      <c r="I76" s="50"/>
      <c r="K76" s="44">
        <f t="shared" si="0"/>
        <v>0</v>
      </c>
      <c r="L76" s="44"/>
      <c r="M76" s="44">
        <f t="shared" si="1"/>
        <v>0</v>
      </c>
      <c r="N76" s="44">
        <f t="shared" si="9"/>
        <v>0</v>
      </c>
      <c r="Q76" s="44"/>
      <c r="R76" s="44"/>
      <c r="S76" s="44"/>
      <c r="T76" s="44"/>
      <c r="U76" s="44"/>
      <c r="V76" s="44"/>
      <c r="W76" s="44"/>
      <c r="X76" s="44"/>
      <c r="Y76" s="44"/>
    </row>
    <row r="77" spans="1:25">
      <c r="A77" s="47" t="str">
        <f t="shared" si="2"/>
        <v/>
      </c>
      <c r="B77" s="44" t="str">
        <f t="shared" si="12"/>
        <v/>
      </c>
      <c r="C77" s="48"/>
      <c r="G77" s="46" t="str">
        <f t="shared" si="13"/>
        <v/>
      </c>
      <c r="H77" s="46"/>
      <c r="I77" s="47"/>
      <c r="K77" s="44">
        <f t="shared" si="0"/>
        <v>0</v>
      </c>
      <c r="L77" s="44"/>
      <c r="M77" s="44">
        <f t="shared" si="1"/>
        <v>0</v>
      </c>
      <c r="N77" s="44">
        <f t="shared" si="9"/>
        <v>0</v>
      </c>
      <c r="Q77" s="44"/>
      <c r="R77" s="44"/>
      <c r="S77" s="44"/>
      <c r="T77" s="44"/>
      <c r="U77" s="44"/>
      <c r="V77" s="44"/>
      <c r="W77" s="44"/>
      <c r="X77" s="44"/>
      <c r="Y77" s="44"/>
    </row>
    <row r="78" spans="1:25">
      <c r="A78" s="47" t="str">
        <f t="shared" si="2"/>
        <v/>
      </c>
      <c r="B78" s="44" t="str">
        <f t="shared" si="12"/>
        <v/>
      </c>
      <c r="C78" s="48"/>
      <c r="G78" s="46" t="str">
        <f t="shared" si="13"/>
        <v/>
      </c>
      <c r="H78" s="46"/>
      <c r="I78" s="50"/>
      <c r="K78" s="44">
        <f t="shared" si="0"/>
        <v>0</v>
      </c>
      <c r="L78" s="44"/>
      <c r="M78" s="44">
        <f t="shared" si="1"/>
        <v>0</v>
      </c>
      <c r="N78" s="44">
        <f t="shared" si="9"/>
        <v>0</v>
      </c>
      <c r="Q78" s="44"/>
      <c r="R78" s="44"/>
      <c r="S78" s="44"/>
      <c r="T78" s="44"/>
      <c r="U78" s="44"/>
      <c r="V78" s="44"/>
      <c r="W78" s="44"/>
      <c r="X78" s="44"/>
      <c r="Y78" s="44"/>
    </row>
    <row r="79" spans="1:25">
      <c r="A79" s="47" t="str">
        <f t="shared" si="2"/>
        <v/>
      </c>
      <c r="B79" s="44" t="str">
        <f t="shared" si="12"/>
        <v/>
      </c>
      <c r="C79" s="48"/>
      <c r="G79" s="46" t="str">
        <f t="shared" si="13"/>
        <v/>
      </c>
      <c r="H79" s="46"/>
      <c r="I79" s="47"/>
      <c r="K79" s="44">
        <f t="shared" si="0"/>
        <v>0</v>
      </c>
      <c r="L79" s="44"/>
      <c r="M79" s="44">
        <f t="shared" si="1"/>
        <v>0</v>
      </c>
      <c r="N79" s="44">
        <f t="shared" si="9"/>
        <v>0</v>
      </c>
      <c r="Q79" s="44"/>
      <c r="R79" s="44"/>
      <c r="S79" s="44"/>
      <c r="T79" s="44"/>
      <c r="U79" s="44"/>
      <c r="V79" s="44"/>
      <c r="W79" s="44"/>
      <c r="X79" s="44"/>
      <c r="Y79" s="44"/>
    </row>
    <row r="80" spans="1:25">
      <c r="A80" s="47" t="str">
        <f t="shared" si="2"/>
        <v/>
      </c>
      <c r="B80" s="44" t="str">
        <f t="shared" si="12"/>
        <v/>
      </c>
      <c r="C80" s="48"/>
      <c r="G80" s="46" t="str">
        <f t="shared" si="13"/>
        <v/>
      </c>
      <c r="H80" s="46"/>
      <c r="I80" s="50"/>
      <c r="K80" s="44">
        <f t="shared" si="0"/>
        <v>0</v>
      </c>
      <c r="L80" s="44"/>
      <c r="M80" s="44">
        <f t="shared" si="1"/>
        <v>0</v>
      </c>
      <c r="N80" s="44">
        <f t="shared" si="9"/>
        <v>0</v>
      </c>
      <c r="Q80" s="44"/>
      <c r="R80" s="44"/>
      <c r="S80" s="44"/>
      <c r="T80" s="44"/>
      <c r="U80" s="44"/>
      <c r="V80" s="44"/>
      <c r="W80" s="44"/>
      <c r="X80" s="44"/>
      <c r="Y80" s="44"/>
    </row>
    <row r="81" spans="1:25">
      <c r="A81" s="47" t="str">
        <f t="shared" si="2"/>
        <v/>
      </c>
      <c r="B81" s="44" t="str">
        <f t="shared" si="12"/>
        <v/>
      </c>
      <c r="C81" s="48"/>
      <c r="G81" s="46" t="str">
        <f t="shared" si="13"/>
        <v/>
      </c>
      <c r="H81" s="46"/>
      <c r="I81" s="47"/>
      <c r="K81" s="44">
        <f t="shared" si="0"/>
        <v>0</v>
      </c>
      <c r="L81" s="44"/>
      <c r="M81" s="44">
        <f t="shared" si="1"/>
        <v>0</v>
      </c>
      <c r="N81" s="44">
        <f t="shared" si="9"/>
        <v>0</v>
      </c>
      <c r="Q81" s="44"/>
      <c r="R81" s="44"/>
      <c r="S81" s="44"/>
      <c r="T81" s="44"/>
      <c r="U81" s="44"/>
      <c r="V81" s="44"/>
      <c r="W81" s="44"/>
      <c r="X81" s="44"/>
      <c r="Y81" s="44"/>
    </row>
    <row r="82" spans="1:25">
      <c r="A82" s="47" t="str">
        <f t="shared" si="2"/>
        <v/>
      </c>
      <c r="B82" s="44" t="str">
        <f t="shared" si="12"/>
        <v/>
      </c>
      <c r="C82" s="48"/>
      <c r="G82" s="46" t="str">
        <f t="shared" si="13"/>
        <v/>
      </c>
      <c r="H82" s="46"/>
      <c r="I82" s="50"/>
      <c r="K82" s="44">
        <f t="shared" si="0"/>
        <v>0</v>
      </c>
      <c r="L82" s="44"/>
      <c r="M82" s="44">
        <f t="shared" si="1"/>
        <v>0</v>
      </c>
      <c r="N82" s="44">
        <f t="shared" si="9"/>
        <v>0</v>
      </c>
      <c r="Q82" s="44"/>
      <c r="R82" s="44"/>
      <c r="S82" s="44"/>
      <c r="T82" s="44"/>
      <c r="U82" s="44"/>
      <c r="V82" s="44"/>
      <c r="W82" s="44"/>
      <c r="X82" s="44"/>
      <c r="Y82" s="44"/>
    </row>
    <row r="83" spans="1:25">
      <c r="A83" s="47" t="str">
        <f t="shared" si="2"/>
        <v/>
      </c>
      <c r="B83" s="44" t="str">
        <f t="shared" si="12"/>
        <v/>
      </c>
      <c r="C83" s="48"/>
      <c r="G83" s="46" t="str">
        <f t="shared" si="13"/>
        <v/>
      </c>
      <c r="H83" s="46"/>
      <c r="I83" s="47"/>
      <c r="K83" s="44">
        <f t="shared" si="0"/>
        <v>0</v>
      </c>
      <c r="L83" s="44"/>
      <c r="M83" s="44">
        <f t="shared" si="1"/>
        <v>0</v>
      </c>
      <c r="N83" s="44">
        <f t="shared" si="9"/>
        <v>0</v>
      </c>
      <c r="Q83" s="44"/>
      <c r="R83" s="44"/>
      <c r="S83" s="44"/>
      <c r="T83" s="44"/>
      <c r="U83" s="44"/>
      <c r="V83" s="44"/>
      <c r="W83" s="44"/>
      <c r="X83" s="44"/>
      <c r="Y83" s="44"/>
    </row>
    <row r="84" spans="1:25">
      <c r="A84" s="47" t="str">
        <f t="shared" si="2"/>
        <v/>
      </c>
      <c r="B84" s="44" t="str">
        <f t="shared" si="12"/>
        <v/>
      </c>
      <c r="C84" s="48"/>
      <c r="G84" s="46" t="str">
        <f t="shared" si="13"/>
        <v/>
      </c>
      <c r="H84" s="46"/>
      <c r="I84" s="50"/>
      <c r="K84" s="44">
        <f t="shared" si="0"/>
        <v>0</v>
      </c>
      <c r="L84" s="44"/>
      <c r="M84" s="44">
        <f t="shared" si="1"/>
        <v>0</v>
      </c>
      <c r="N84" s="44">
        <f t="shared" si="9"/>
        <v>0</v>
      </c>
      <c r="Q84" s="44"/>
      <c r="R84" s="44"/>
      <c r="S84" s="44"/>
      <c r="T84" s="44"/>
      <c r="U84" s="44"/>
      <c r="V84" s="44"/>
      <c r="W84" s="44"/>
      <c r="X84" s="44"/>
      <c r="Y84" s="44"/>
    </row>
    <row r="85" spans="1:25">
      <c r="A85" s="47" t="str">
        <f t="shared" si="2"/>
        <v/>
      </c>
      <c r="B85" s="44" t="str">
        <f t="shared" si="12"/>
        <v/>
      </c>
      <c r="C85" s="48"/>
      <c r="G85" s="46" t="str">
        <f t="shared" si="13"/>
        <v/>
      </c>
      <c r="H85" s="46"/>
      <c r="I85" s="47"/>
      <c r="K85" s="44">
        <f t="shared" si="0"/>
        <v>0</v>
      </c>
      <c r="L85" s="44"/>
      <c r="M85" s="44">
        <f t="shared" si="1"/>
        <v>0</v>
      </c>
      <c r="N85" s="44">
        <f t="shared" si="9"/>
        <v>0</v>
      </c>
      <c r="Q85" s="44"/>
      <c r="R85" s="44"/>
      <c r="S85" s="44"/>
      <c r="T85" s="44"/>
      <c r="U85" s="44"/>
      <c r="V85" s="44"/>
      <c r="W85" s="44"/>
      <c r="X85" s="44"/>
      <c r="Y85" s="44"/>
    </row>
    <row r="86" spans="1:25">
      <c r="A86" s="47" t="str">
        <f t="shared" si="2"/>
        <v/>
      </c>
      <c r="B86" s="44" t="str">
        <f t="shared" si="12"/>
        <v/>
      </c>
      <c r="C86" s="48"/>
      <c r="G86" s="46" t="str">
        <f t="shared" si="13"/>
        <v/>
      </c>
      <c r="H86" s="46"/>
      <c r="I86" s="50"/>
      <c r="K86" s="44">
        <f t="shared" ref="K86:K100" si="14">J86*$K$20</f>
        <v>0</v>
      </c>
      <c r="L86" s="44"/>
      <c r="M86" s="44">
        <f t="shared" ref="M86:M100" si="15">J86+L86</f>
        <v>0</v>
      </c>
      <c r="N86" s="44">
        <f t="shared" si="9"/>
        <v>0</v>
      </c>
      <c r="Q86" s="44"/>
      <c r="R86" s="44"/>
      <c r="S86" s="44"/>
      <c r="T86" s="44"/>
      <c r="U86" s="44"/>
      <c r="V86" s="44"/>
      <c r="W86" s="44"/>
      <c r="X86" s="44"/>
      <c r="Y86" s="44"/>
    </row>
    <row r="87" spans="1:25">
      <c r="A87" s="47" t="str">
        <f t="shared" ref="A87:A150" si="16">IFERROR(IF(A86=$J$12,"",IF(EOMONTH(A86,1)&gt;=$J$12,$J$12,EOMONTH(A86,1))),"")</f>
        <v/>
      </c>
      <c r="B87" s="44" t="str">
        <f t="shared" si="12"/>
        <v/>
      </c>
      <c r="C87" s="48"/>
      <c r="G87" s="46" t="str">
        <f t="shared" si="13"/>
        <v/>
      </c>
      <c r="H87" s="46"/>
      <c r="I87" s="47"/>
      <c r="K87" s="44">
        <f t="shared" si="14"/>
        <v>0</v>
      </c>
      <c r="L87" s="44"/>
      <c r="M87" s="44">
        <f t="shared" si="15"/>
        <v>0</v>
      </c>
      <c r="N87" s="44">
        <f t="shared" si="9"/>
        <v>0</v>
      </c>
      <c r="Q87" s="44"/>
      <c r="R87" s="44"/>
      <c r="S87" s="44"/>
      <c r="T87" s="44"/>
      <c r="U87" s="44"/>
      <c r="V87" s="44"/>
      <c r="W87" s="44"/>
      <c r="X87" s="44"/>
      <c r="Y87" s="44"/>
    </row>
    <row r="88" spans="1:25">
      <c r="A88" s="47" t="str">
        <f t="shared" si="16"/>
        <v/>
      </c>
      <c r="B88" s="44" t="str">
        <f t="shared" si="12"/>
        <v/>
      </c>
      <c r="C88" s="48"/>
      <c r="G88" s="46" t="str">
        <f t="shared" si="13"/>
        <v/>
      </c>
      <c r="H88" s="46"/>
      <c r="I88" s="50"/>
      <c r="K88" s="44">
        <f t="shared" si="14"/>
        <v>0</v>
      </c>
      <c r="L88" s="44"/>
      <c r="M88" s="44">
        <f t="shared" si="15"/>
        <v>0</v>
      </c>
      <c r="N88" s="44">
        <f t="shared" ref="N88:N100" si="17">N87+O88-L88</f>
        <v>0</v>
      </c>
      <c r="Q88" s="44"/>
      <c r="R88" s="44"/>
      <c r="S88" s="44"/>
      <c r="T88" s="44"/>
      <c r="U88" s="44"/>
      <c r="V88" s="44"/>
      <c r="W88" s="44"/>
      <c r="X88" s="44"/>
      <c r="Y88" s="44"/>
    </row>
    <row r="89" spans="1:25">
      <c r="A89" s="47" t="str">
        <f t="shared" si="16"/>
        <v/>
      </c>
      <c r="B89" s="44" t="str">
        <f t="shared" si="12"/>
        <v/>
      </c>
      <c r="C89" s="48"/>
      <c r="G89" s="46" t="str">
        <f t="shared" si="13"/>
        <v/>
      </c>
      <c r="H89" s="46"/>
      <c r="I89" s="47"/>
      <c r="K89" s="44">
        <f t="shared" si="14"/>
        <v>0</v>
      </c>
      <c r="L89" s="44"/>
      <c r="M89" s="44">
        <f t="shared" si="15"/>
        <v>0</v>
      </c>
      <c r="N89" s="44">
        <f t="shared" si="17"/>
        <v>0</v>
      </c>
      <c r="Q89" s="44"/>
      <c r="R89" s="44"/>
      <c r="S89" s="44"/>
      <c r="T89" s="44"/>
      <c r="U89" s="44"/>
      <c r="V89" s="44"/>
      <c r="W89" s="44"/>
      <c r="X89" s="44"/>
      <c r="Y89" s="44"/>
    </row>
    <row r="90" spans="1:25">
      <c r="A90" s="47" t="str">
        <f t="shared" si="16"/>
        <v/>
      </c>
      <c r="B90" s="44" t="str">
        <f t="shared" si="12"/>
        <v/>
      </c>
      <c r="C90" s="48"/>
      <c r="G90" s="46" t="str">
        <f t="shared" si="13"/>
        <v/>
      </c>
      <c r="H90" s="46"/>
      <c r="I90" s="50"/>
      <c r="K90" s="44">
        <f t="shared" si="14"/>
        <v>0</v>
      </c>
      <c r="L90" s="44"/>
      <c r="M90" s="44">
        <f t="shared" si="15"/>
        <v>0</v>
      </c>
      <c r="N90" s="44">
        <f t="shared" si="17"/>
        <v>0</v>
      </c>
      <c r="Q90" s="44"/>
      <c r="R90" s="44"/>
      <c r="S90" s="44"/>
      <c r="T90" s="44"/>
      <c r="U90" s="44"/>
      <c r="V90" s="44"/>
      <c r="W90" s="44"/>
      <c r="X90" s="44"/>
      <c r="Y90" s="44"/>
    </row>
    <row r="91" spans="1:25">
      <c r="A91" s="47" t="str">
        <f t="shared" si="16"/>
        <v/>
      </c>
      <c r="B91" s="44" t="str">
        <f t="shared" si="12"/>
        <v/>
      </c>
      <c r="C91" s="48"/>
      <c r="G91" s="46" t="str">
        <f t="shared" si="13"/>
        <v/>
      </c>
      <c r="H91" s="46"/>
      <c r="I91" s="47"/>
      <c r="K91" s="44">
        <f t="shared" si="14"/>
        <v>0</v>
      </c>
      <c r="L91" s="44"/>
      <c r="M91" s="44">
        <f t="shared" si="15"/>
        <v>0</v>
      </c>
      <c r="N91" s="44">
        <f t="shared" si="17"/>
        <v>0</v>
      </c>
      <c r="Q91" s="44"/>
      <c r="R91" s="44"/>
      <c r="S91" s="44"/>
      <c r="T91" s="44"/>
      <c r="U91" s="44"/>
      <c r="V91" s="44"/>
      <c r="W91" s="44"/>
      <c r="X91" s="44"/>
      <c r="Y91" s="44"/>
    </row>
    <row r="92" spans="1:25">
      <c r="A92" s="47" t="str">
        <f t="shared" si="16"/>
        <v/>
      </c>
      <c r="B92" s="44" t="str">
        <f t="shared" si="12"/>
        <v/>
      </c>
      <c r="C92" s="48"/>
      <c r="G92" s="46" t="str">
        <f t="shared" si="13"/>
        <v/>
      </c>
      <c r="H92" s="46"/>
      <c r="I92" s="50"/>
      <c r="K92" s="44">
        <f t="shared" si="14"/>
        <v>0</v>
      </c>
      <c r="L92" s="44"/>
      <c r="M92" s="44">
        <f t="shared" si="15"/>
        <v>0</v>
      </c>
      <c r="N92" s="44">
        <f t="shared" si="17"/>
        <v>0</v>
      </c>
      <c r="Q92" s="44"/>
      <c r="R92" s="44"/>
      <c r="S92" s="44"/>
      <c r="T92" s="44"/>
      <c r="U92" s="44"/>
      <c r="V92" s="44"/>
      <c r="W92" s="44"/>
      <c r="X92" s="44"/>
      <c r="Y92" s="44"/>
    </row>
    <row r="93" spans="1:25">
      <c r="A93" s="47" t="str">
        <f t="shared" si="16"/>
        <v/>
      </c>
      <c r="B93" s="44" t="str">
        <f t="shared" si="12"/>
        <v/>
      </c>
      <c r="C93" s="48"/>
      <c r="G93" s="46" t="str">
        <f t="shared" si="13"/>
        <v/>
      </c>
      <c r="H93" s="46"/>
      <c r="I93" s="47"/>
      <c r="K93" s="44">
        <f t="shared" si="14"/>
        <v>0</v>
      </c>
      <c r="L93" s="44"/>
      <c r="M93" s="44">
        <f t="shared" si="15"/>
        <v>0</v>
      </c>
      <c r="N93" s="44">
        <f t="shared" si="17"/>
        <v>0</v>
      </c>
      <c r="Q93" s="44"/>
      <c r="R93" s="44"/>
      <c r="S93" s="44"/>
      <c r="T93" s="44"/>
      <c r="U93" s="44"/>
      <c r="V93" s="44"/>
      <c r="W93" s="44"/>
      <c r="X93" s="44"/>
      <c r="Y93" s="44"/>
    </row>
    <row r="94" spans="1:25">
      <c r="A94" s="47" t="str">
        <f t="shared" si="16"/>
        <v/>
      </c>
      <c r="B94" s="44" t="str">
        <f t="shared" si="12"/>
        <v/>
      </c>
      <c r="C94" s="48"/>
      <c r="G94" s="46" t="str">
        <f t="shared" si="13"/>
        <v/>
      </c>
      <c r="H94" s="46"/>
      <c r="I94" s="50"/>
      <c r="K94" s="44">
        <f t="shared" si="14"/>
        <v>0</v>
      </c>
      <c r="L94" s="44"/>
      <c r="M94" s="44">
        <f t="shared" si="15"/>
        <v>0</v>
      </c>
      <c r="N94" s="44">
        <f t="shared" si="17"/>
        <v>0</v>
      </c>
      <c r="Q94" s="44"/>
      <c r="R94" s="44"/>
      <c r="S94" s="44"/>
      <c r="T94" s="44"/>
      <c r="U94" s="44"/>
      <c r="V94" s="44"/>
      <c r="W94" s="44"/>
      <c r="X94" s="44"/>
      <c r="Y94" s="44"/>
    </row>
    <row r="95" spans="1:25">
      <c r="A95" s="47" t="str">
        <f t="shared" si="16"/>
        <v/>
      </c>
      <c r="B95" s="44" t="str">
        <f t="shared" si="12"/>
        <v/>
      </c>
      <c r="C95" s="48"/>
      <c r="G95" s="46" t="str">
        <f t="shared" si="13"/>
        <v/>
      </c>
      <c r="H95" s="46"/>
      <c r="I95" s="47"/>
      <c r="K95" s="44">
        <f t="shared" si="14"/>
        <v>0</v>
      </c>
      <c r="L95" s="44"/>
      <c r="M95" s="44">
        <f t="shared" si="15"/>
        <v>0</v>
      </c>
      <c r="N95" s="44">
        <f t="shared" si="17"/>
        <v>0</v>
      </c>
      <c r="Q95" s="44"/>
      <c r="R95" s="44"/>
      <c r="S95" s="44"/>
      <c r="T95" s="44"/>
      <c r="U95" s="44"/>
      <c r="V95" s="44"/>
      <c r="W95" s="44"/>
      <c r="X95" s="44"/>
      <c r="Y95" s="44"/>
    </row>
    <row r="96" spans="1:25">
      <c r="A96" s="47" t="str">
        <f t="shared" si="16"/>
        <v/>
      </c>
      <c r="B96" s="44" t="str">
        <f t="shared" si="12"/>
        <v/>
      </c>
      <c r="C96" s="48"/>
      <c r="G96" s="46" t="str">
        <f t="shared" si="13"/>
        <v/>
      </c>
      <c r="H96" s="46"/>
      <c r="I96" s="50"/>
      <c r="K96" s="44">
        <f t="shared" si="14"/>
        <v>0</v>
      </c>
      <c r="L96" s="44"/>
      <c r="M96" s="44">
        <f t="shared" si="15"/>
        <v>0</v>
      </c>
      <c r="N96" s="44">
        <f t="shared" si="17"/>
        <v>0</v>
      </c>
      <c r="Q96" s="44"/>
      <c r="R96" s="44"/>
      <c r="S96" s="44"/>
      <c r="T96" s="44"/>
      <c r="U96" s="44"/>
      <c r="V96" s="44"/>
      <c r="W96" s="44"/>
      <c r="X96" s="44"/>
      <c r="Y96" s="44"/>
    </row>
    <row r="97" spans="1:25">
      <c r="A97" s="47" t="str">
        <f t="shared" si="16"/>
        <v/>
      </c>
      <c r="B97" s="44" t="str">
        <f t="shared" si="12"/>
        <v/>
      </c>
      <c r="C97" s="48"/>
      <c r="G97" s="46" t="str">
        <f t="shared" si="13"/>
        <v/>
      </c>
      <c r="H97" s="46"/>
      <c r="I97" s="47"/>
      <c r="K97" s="44">
        <f t="shared" si="14"/>
        <v>0</v>
      </c>
      <c r="L97" s="44"/>
      <c r="M97" s="44">
        <f t="shared" si="15"/>
        <v>0</v>
      </c>
      <c r="N97" s="44">
        <f t="shared" si="17"/>
        <v>0</v>
      </c>
      <c r="Q97" s="44"/>
      <c r="R97" s="44"/>
      <c r="S97" s="44"/>
      <c r="T97" s="44"/>
      <c r="U97" s="44"/>
      <c r="V97" s="44"/>
      <c r="W97" s="44"/>
      <c r="X97" s="44"/>
      <c r="Y97" s="44"/>
    </row>
    <row r="98" spans="1:25">
      <c r="A98" s="47" t="str">
        <f t="shared" si="16"/>
        <v/>
      </c>
      <c r="B98" s="44" t="str">
        <f t="shared" si="12"/>
        <v/>
      </c>
      <c r="C98" s="48"/>
      <c r="G98" s="46" t="str">
        <f t="shared" si="13"/>
        <v/>
      </c>
      <c r="H98" s="46"/>
      <c r="I98" s="50"/>
      <c r="K98" s="44">
        <f t="shared" si="14"/>
        <v>0</v>
      </c>
      <c r="L98" s="44"/>
      <c r="M98" s="44">
        <f t="shared" si="15"/>
        <v>0</v>
      </c>
      <c r="N98" s="44">
        <f t="shared" si="17"/>
        <v>0</v>
      </c>
      <c r="Q98" s="44"/>
      <c r="R98" s="44"/>
      <c r="S98" s="44"/>
      <c r="T98" s="44"/>
      <c r="U98" s="44"/>
      <c r="V98" s="44"/>
      <c r="W98" s="44"/>
      <c r="X98" s="44"/>
      <c r="Y98" s="44"/>
    </row>
    <row r="99" spans="1:25">
      <c r="A99" s="47" t="str">
        <f t="shared" si="16"/>
        <v/>
      </c>
      <c r="B99" s="44" t="str">
        <f t="shared" si="12"/>
        <v/>
      </c>
      <c r="C99" s="48"/>
      <c r="G99" s="46" t="str">
        <f t="shared" si="13"/>
        <v/>
      </c>
      <c r="H99" s="46"/>
      <c r="I99" s="47"/>
      <c r="K99" s="44">
        <f t="shared" si="14"/>
        <v>0</v>
      </c>
      <c r="L99" s="44"/>
      <c r="M99" s="44">
        <f t="shared" si="15"/>
        <v>0</v>
      </c>
      <c r="N99" s="44">
        <f t="shared" si="17"/>
        <v>0</v>
      </c>
      <c r="Q99" s="44"/>
      <c r="R99" s="44"/>
      <c r="S99" s="44"/>
      <c r="T99" s="44"/>
      <c r="U99" s="44"/>
      <c r="V99" s="44"/>
      <c r="W99" s="44"/>
      <c r="X99" s="44"/>
      <c r="Y99" s="44"/>
    </row>
    <row r="100" spans="1:25">
      <c r="A100" s="47" t="str">
        <f t="shared" si="16"/>
        <v/>
      </c>
      <c r="B100" s="44" t="str">
        <f t="shared" si="12"/>
        <v/>
      </c>
      <c r="C100" s="48"/>
      <c r="G100" s="46" t="str">
        <f t="shared" si="13"/>
        <v/>
      </c>
      <c r="H100" s="46"/>
      <c r="I100" s="50"/>
      <c r="K100" s="44">
        <f t="shared" si="14"/>
        <v>0</v>
      </c>
      <c r="L100" s="44"/>
      <c r="M100" s="44">
        <f t="shared" si="15"/>
        <v>0</v>
      </c>
      <c r="N100" s="44">
        <f t="shared" si="17"/>
        <v>0</v>
      </c>
      <c r="Q100" s="44"/>
      <c r="R100" s="44"/>
      <c r="S100" s="44"/>
      <c r="T100" s="44"/>
      <c r="U100" s="44"/>
      <c r="V100" s="44"/>
      <c r="W100" s="44"/>
      <c r="X100" s="44"/>
      <c r="Y100" s="44"/>
    </row>
    <row r="101" spans="1:25">
      <c r="A101" s="47" t="str">
        <f t="shared" si="16"/>
        <v/>
      </c>
      <c r="F101" s="55"/>
      <c r="G101" s="47" t="str">
        <f t="shared" si="13"/>
        <v/>
      </c>
      <c r="H101" s="47"/>
      <c r="I101" s="47"/>
      <c r="J101" s="46"/>
      <c r="K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1:25">
      <c r="A102" s="47" t="str">
        <f t="shared" si="16"/>
        <v/>
      </c>
      <c r="G102" s="47" t="str">
        <f t="shared" si="13"/>
        <v/>
      </c>
      <c r="H102" s="47"/>
      <c r="K102" s="44"/>
      <c r="Q102" s="44"/>
      <c r="R102" s="44"/>
      <c r="S102" s="44"/>
      <c r="T102" s="44"/>
      <c r="U102" s="44"/>
      <c r="V102" s="44"/>
      <c r="W102" s="44"/>
      <c r="X102" s="44"/>
      <c r="Y102" s="44"/>
    </row>
    <row r="103" spans="1:25">
      <c r="A103" s="47" t="str">
        <f t="shared" si="16"/>
        <v/>
      </c>
      <c r="G103" s="47" t="str">
        <f t="shared" si="13"/>
        <v/>
      </c>
      <c r="H103" s="47"/>
      <c r="K103" s="44"/>
      <c r="Q103" s="44"/>
      <c r="R103" s="44"/>
      <c r="S103" s="44"/>
      <c r="T103" s="44"/>
      <c r="U103" s="44"/>
      <c r="V103" s="44"/>
      <c r="W103" s="44"/>
      <c r="X103" s="44"/>
      <c r="Y103" s="44"/>
    </row>
    <row r="104" spans="1:25">
      <c r="A104" s="47" t="str">
        <f t="shared" si="16"/>
        <v/>
      </c>
      <c r="G104" s="47" t="str">
        <f t="shared" si="13"/>
        <v/>
      </c>
      <c r="H104" s="47"/>
      <c r="K104" s="44"/>
      <c r="Q104" s="44"/>
      <c r="R104" s="44"/>
      <c r="S104" s="44"/>
      <c r="T104" s="44"/>
      <c r="U104" s="44"/>
      <c r="V104" s="44"/>
      <c r="W104" s="44"/>
      <c r="X104" s="44"/>
      <c r="Y104" s="44"/>
    </row>
    <row r="105" spans="1:25">
      <c r="A105" s="47" t="str">
        <f t="shared" si="16"/>
        <v/>
      </c>
      <c r="G105" s="47" t="str">
        <f t="shared" si="13"/>
        <v/>
      </c>
      <c r="H105" s="47"/>
      <c r="K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1:25">
      <c r="A106" s="47" t="str">
        <f t="shared" si="16"/>
        <v/>
      </c>
      <c r="G106" s="47" t="str">
        <f t="shared" si="13"/>
        <v/>
      </c>
      <c r="H106" s="47"/>
      <c r="K106" s="44"/>
      <c r="Q106" s="44"/>
      <c r="R106" s="44"/>
      <c r="S106" s="44"/>
      <c r="T106" s="44"/>
      <c r="U106" s="44"/>
      <c r="V106" s="44"/>
      <c r="W106" s="44"/>
      <c r="X106" s="44"/>
      <c r="Y106" s="44"/>
    </row>
    <row r="107" spans="1:25">
      <c r="A107" s="47" t="str">
        <f t="shared" si="16"/>
        <v/>
      </c>
      <c r="G107" s="47" t="str">
        <f t="shared" si="13"/>
        <v/>
      </c>
      <c r="H107" s="47"/>
      <c r="K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1:25">
      <c r="A108" s="47" t="str">
        <f t="shared" si="16"/>
        <v/>
      </c>
      <c r="G108" s="47" t="str">
        <f t="shared" si="13"/>
        <v/>
      </c>
      <c r="H108" s="47"/>
      <c r="K108" s="44"/>
      <c r="Q108" s="44"/>
      <c r="R108" s="44"/>
      <c r="S108" s="44"/>
      <c r="T108" s="44"/>
      <c r="U108" s="44"/>
      <c r="V108" s="44"/>
      <c r="W108" s="44"/>
      <c r="X108" s="44"/>
      <c r="Y108" s="44"/>
    </row>
    <row r="109" spans="1:25">
      <c r="A109" s="47" t="str">
        <f t="shared" si="16"/>
        <v/>
      </c>
      <c r="G109" s="47" t="str">
        <f t="shared" si="13"/>
        <v/>
      </c>
      <c r="H109" s="47"/>
      <c r="K109" s="44"/>
      <c r="Q109" s="44"/>
      <c r="R109" s="44"/>
      <c r="S109" s="44"/>
      <c r="T109" s="44"/>
      <c r="U109" s="44"/>
      <c r="V109" s="44"/>
      <c r="W109" s="44"/>
      <c r="X109" s="44"/>
      <c r="Y109" s="44"/>
    </row>
    <row r="110" spans="1:25">
      <c r="A110" s="47" t="str">
        <f t="shared" si="16"/>
        <v/>
      </c>
      <c r="G110" s="47" t="str">
        <f t="shared" si="13"/>
        <v/>
      </c>
      <c r="H110" s="47"/>
      <c r="K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>
      <c r="A111" s="47" t="str">
        <f t="shared" si="16"/>
        <v/>
      </c>
      <c r="G111" s="47" t="str">
        <f t="shared" si="13"/>
        <v/>
      </c>
      <c r="H111" s="47"/>
      <c r="K111" s="44"/>
      <c r="Q111" s="44"/>
      <c r="R111" s="44"/>
      <c r="S111" s="44"/>
      <c r="T111" s="44"/>
      <c r="U111" s="44"/>
      <c r="V111" s="44"/>
      <c r="W111" s="44"/>
      <c r="X111" s="44"/>
      <c r="Y111" s="44"/>
    </row>
    <row r="112" spans="1:25">
      <c r="A112" s="47" t="str">
        <f t="shared" si="16"/>
        <v/>
      </c>
      <c r="G112" s="47" t="str">
        <f t="shared" si="13"/>
        <v/>
      </c>
      <c r="H112" s="47"/>
      <c r="K112" s="44"/>
      <c r="Q112" s="44"/>
      <c r="R112" s="44"/>
      <c r="S112" s="44"/>
      <c r="T112" s="44"/>
      <c r="U112" s="44"/>
      <c r="V112" s="44"/>
      <c r="W112" s="44"/>
      <c r="X112" s="44"/>
      <c r="Y112" s="44"/>
    </row>
    <row r="113" spans="1:25">
      <c r="A113" s="47" t="str">
        <f t="shared" si="16"/>
        <v/>
      </c>
      <c r="G113" s="47" t="str">
        <f t="shared" si="13"/>
        <v/>
      </c>
      <c r="H113" s="47"/>
      <c r="K113" s="44"/>
      <c r="Q113" s="44"/>
      <c r="R113" s="44"/>
      <c r="S113" s="44"/>
      <c r="T113" s="44"/>
      <c r="U113" s="44"/>
      <c r="V113" s="44"/>
      <c r="W113" s="44"/>
      <c r="X113" s="44"/>
      <c r="Y113" s="44"/>
    </row>
    <row r="114" spans="1:25">
      <c r="A114" s="47" t="str">
        <f t="shared" si="16"/>
        <v/>
      </c>
      <c r="G114" s="47" t="str">
        <f t="shared" si="13"/>
        <v/>
      </c>
      <c r="H114" s="47"/>
      <c r="K114" s="44"/>
      <c r="Q114" s="44"/>
      <c r="R114" s="44"/>
      <c r="S114" s="44"/>
      <c r="T114" s="44"/>
      <c r="U114" s="44"/>
      <c r="V114" s="44"/>
      <c r="W114" s="44"/>
      <c r="X114" s="44"/>
      <c r="Y114" s="44"/>
    </row>
    <row r="115" spans="1:25">
      <c r="A115" s="47" t="str">
        <f t="shared" si="16"/>
        <v/>
      </c>
      <c r="G115" s="47" t="str">
        <f t="shared" si="13"/>
        <v/>
      </c>
      <c r="H115" s="47"/>
      <c r="K115" s="44"/>
      <c r="Q115" s="44"/>
      <c r="R115" s="44"/>
      <c r="S115" s="44"/>
      <c r="T115" s="44"/>
      <c r="U115" s="44"/>
      <c r="V115" s="44"/>
      <c r="W115" s="44"/>
      <c r="X115" s="44"/>
      <c r="Y115" s="44"/>
    </row>
    <row r="116" spans="1:25">
      <c r="A116" s="47" t="str">
        <f t="shared" si="16"/>
        <v/>
      </c>
      <c r="G116" s="47" t="str">
        <f t="shared" si="13"/>
        <v/>
      </c>
      <c r="H116" s="47"/>
      <c r="K116" s="44"/>
      <c r="Q116" s="44"/>
      <c r="R116" s="44"/>
      <c r="S116" s="44"/>
      <c r="T116" s="44"/>
      <c r="U116" s="44"/>
      <c r="V116" s="44"/>
      <c r="W116" s="44"/>
      <c r="X116" s="44"/>
      <c r="Y116" s="44"/>
    </row>
    <row r="117" spans="1:25">
      <c r="A117" s="47" t="str">
        <f t="shared" si="16"/>
        <v/>
      </c>
      <c r="G117" s="47" t="str">
        <f t="shared" si="13"/>
        <v/>
      </c>
      <c r="H117" s="47"/>
      <c r="K117" s="44"/>
      <c r="Q117" s="44"/>
      <c r="R117" s="44"/>
      <c r="S117" s="44"/>
      <c r="T117" s="44"/>
      <c r="U117" s="44"/>
      <c r="V117" s="44"/>
      <c r="W117" s="44"/>
      <c r="X117" s="44"/>
      <c r="Y117" s="44"/>
    </row>
    <row r="118" spans="1:25">
      <c r="A118" s="47" t="str">
        <f t="shared" si="16"/>
        <v/>
      </c>
      <c r="G118" s="47" t="str">
        <f t="shared" si="13"/>
        <v/>
      </c>
      <c r="H118" s="47"/>
      <c r="K118" s="44"/>
      <c r="Q118" s="44"/>
      <c r="R118" s="44"/>
      <c r="S118" s="44"/>
      <c r="T118" s="44"/>
      <c r="U118" s="44"/>
      <c r="V118" s="44"/>
      <c r="W118" s="44"/>
      <c r="X118" s="44"/>
      <c r="Y118" s="44"/>
    </row>
    <row r="119" spans="1:25">
      <c r="A119" s="47" t="str">
        <f t="shared" si="16"/>
        <v/>
      </c>
      <c r="G119" s="47" t="str">
        <f t="shared" si="13"/>
        <v/>
      </c>
      <c r="H119" s="47"/>
      <c r="K119" s="44"/>
      <c r="Q119" s="44"/>
      <c r="R119" s="44"/>
      <c r="S119" s="44"/>
      <c r="T119" s="44"/>
      <c r="U119" s="44"/>
      <c r="V119" s="44"/>
      <c r="W119" s="44"/>
      <c r="X119" s="44"/>
      <c r="Y119" s="44"/>
    </row>
    <row r="120" spans="1:25">
      <c r="A120" s="47" t="str">
        <f t="shared" si="16"/>
        <v/>
      </c>
      <c r="G120" s="47" t="str">
        <f t="shared" si="13"/>
        <v/>
      </c>
      <c r="H120" s="47"/>
      <c r="K120" s="44"/>
      <c r="Q120" s="44"/>
      <c r="R120" s="44"/>
      <c r="S120" s="44"/>
      <c r="T120" s="44"/>
      <c r="U120" s="44"/>
      <c r="V120" s="44"/>
      <c r="W120" s="44"/>
      <c r="X120" s="44"/>
      <c r="Y120" s="44"/>
    </row>
    <row r="121" spans="1:25">
      <c r="A121" s="47" t="str">
        <f t="shared" si="16"/>
        <v/>
      </c>
      <c r="G121" s="47" t="str">
        <f t="shared" si="13"/>
        <v/>
      </c>
      <c r="H121" s="47"/>
      <c r="K121" s="44"/>
      <c r="Q121" s="44"/>
      <c r="R121" s="44"/>
      <c r="S121" s="44"/>
      <c r="T121" s="44"/>
      <c r="U121" s="44"/>
      <c r="V121" s="44"/>
      <c r="W121" s="44"/>
      <c r="X121" s="44"/>
      <c r="Y121" s="44"/>
    </row>
    <row r="122" spans="1:25">
      <c r="A122" s="47" t="str">
        <f t="shared" si="16"/>
        <v/>
      </c>
      <c r="G122" s="47" t="str">
        <f t="shared" si="13"/>
        <v/>
      </c>
      <c r="H122" s="47"/>
      <c r="K122" s="44"/>
      <c r="Q122" s="44"/>
      <c r="R122" s="44"/>
      <c r="S122" s="44"/>
      <c r="T122" s="44"/>
      <c r="U122" s="44"/>
      <c r="V122" s="44"/>
      <c r="W122" s="44"/>
      <c r="X122" s="44"/>
      <c r="Y122" s="44"/>
    </row>
    <row r="123" spans="1:25">
      <c r="A123" s="47" t="str">
        <f t="shared" si="16"/>
        <v/>
      </c>
      <c r="G123" s="47" t="str">
        <f t="shared" si="13"/>
        <v/>
      </c>
      <c r="H123" s="47"/>
      <c r="K123" s="44"/>
      <c r="Q123" s="44"/>
      <c r="R123" s="44"/>
      <c r="S123" s="44"/>
      <c r="T123" s="44"/>
      <c r="U123" s="44"/>
      <c r="V123" s="44"/>
      <c r="W123" s="44"/>
      <c r="X123" s="44"/>
      <c r="Y123" s="44"/>
    </row>
    <row r="124" spans="1:25">
      <c r="A124" s="47" t="str">
        <f t="shared" si="16"/>
        <v/>
      </c>
      <c r="G124" s="47" t="str">
        <f t="shared" si="13"/>
        <v/>
      </c>
      <c r="H124" s="47"/>
      <c r="K124" s="44"/>
      <c r="Q124" s="44"/>
      <c r="R124" s="44"/>
      <c r="S124" s="44"/>
      <c r="T124" s="44"/>
      <c r="U124" s="44"/>
      <c r="V124" s="44"/>
      <c r="W124" s="44"/>
      <c r="X124" s="44"/>
      <c r="Y124" s="44"/>
    </row>
    <row r="125" spans="1:25">
      <c r="A125" s="47" t="str">
        <f t="shared" si="16"/>
        <v/>
      </c>
      <c r="G125" s="47" t="str">
        <f t="shared" si="13"/>
        <v/>
      </c>
      <c r="H125" s="47"/>
      <c r="K125" s="44"/>
      <c r="Q125" s="44"/>
      <c r="R125" s="44"/>
      <c r="S125" s="44"/>
      <c r="T125" s="44"/>
      <c r="U125" s="44"/>
      <c r="V125" s="44"/>
      <c r="W125" s="44"/>
      <c r="X125" s="44"/>
      <c r="Y125" s="44"/>
    </row>
    <row r="126" spans="1:25">
      <c r="A126" s="47" t="str">
        <f t="shared" si="16"/>
        <v/>
      </c>
      <c r="G126" s="47" t="str">
        <f t="shared" si="13"/>
        <v/>
      </c>
      <c r="H126" s="47"/>
      <c r="K126" s="44"/>
      <c r="Q126" s="44"/>
      <c r="R126" s="44"/>
      <c r="S126" s="44"/>
      <c r="T126" s="44"/>
      <c r="U126" s="44"/>
      <c r="V126" s="44"/>
      <c r="W126" s="44"/>
      <c r="X126" s="44"/>
      <c r="Y126" s="44"/>
    </row>
    <row r="127" spans="1:25">
      <c r="A127" s="47" t="str">
        <f t="shared" si="16"/>
        <v/>
      </c>
      <c r="G127" s="47" t="str">
        <f t="shared" ref="G127:G190" si="18">IFERROR(IF(G126=$J$12,"",IF(EOMONTH(G126,1)&gt;=$J$12,$J$12,EOMONTH(G126,1))),"")</f>
        <v/>
      </c>
      <c r="H127" s="47"/>
      <c r="K127" s="44"/>
      <c r="Q127" s="44"/>
      <c r="R127" s="44"/>
      <c r="S127" s="44"/>
      <c r="T127" s="44"/>
      <c r="U127" s="44"/>
      <c r="V127" s="44"/>
      <c r="W127" s="44"/>
      <c r="X127" s="44"/>
      <c r="Y127" s="44"/>
    </row>
    <row r="128" spans="1:25">
      <c r="A128" s="47" t="str">
        <f t="shared" si="16"/>
        <v/>
      </c>
      <c r="G128" s="47" t="str">
        <f t="shared" si="18"/>
        <v/>
      </c>
      <c r="H128" s="47"/>
      <c r="K128" s="44"/>
      <c r="Q128" s="44"/>
      <c r="R128" s="44"/>
      <c r="S128" s="44"/>
      <c r="T128" s="44"/>
      <c r="U128" s="44"/>
      <c r="V128" s="44"/>
      <c r="W128" s="44"/>
      <c r="X128" s="44"/>
      <c r="Y128" s="44"/>
    </row>
    <row r="129" spans="1:25">
      <c r="A129" s="47" t="str">
        <f t="shared" si="16"/>
        <v/>
      </c>
      <c r="G129" s="47" t="str">
        <f t="shared" si="18"/>
        <v/>
      </c>
      <c r="H129" s="47"/>
      <c r="K129" s="44"/>
      <c r="Q129" s="44"/>
      <c r="R129" s="44"/>
      <c r="S129" s="44"/>
      <c r="T129" s="44"/>
      <c r="U129" s="44"/>
      <c r="V129" s="44"/>
      <c r="W129" s="44"/>
      <c r="X129" s="44"/>
      <c r="Y129" s="44"/>
    </row>
    <row r="130" spans="1:25">
      <c r="A130" s="47" t="str">
        <f t="shared" si="16"/>
        <v/>
      </c>
      <c r="G130" s="47" t="str">
        <f t="shared" si="18"/>
        <v/>
      </c>
      <c r="H130" s="47"/>
      <c r="K130" s="44"/>
      <c r="Q130" s="44"/>
      <c r="R130" s="44"/>
      <c r="S130" s="44"/>
      <c r="T130" s="44"/>
      <c r="U130" s="44"/>
      <c r="V130" s="44"/>
      <c r="W130" s="44"/>
      <c r="X130" s="44"/>
      <c r="Y130" s="44"/>
    </row>
    <row r="131" spans="1:25">
      <c r="A131" s="47" t="str">
        <f t="shared" si="16"/>
        <v/>
      </c>
      <c r="G131" s="47" t="str">
        <f t="shared" si="18"/>
        <v/>
      </c>
      <c r="H131" s="47"/>
      <c r="K131" s="44"/>
      <c r="Q131" s="44"/>
      <c r="R131" s="44"/>
      <c r="S131" s="44"/>
      <c r="T131" s="44"/>
      <c r="U131" s="44"/>
      <c r="V131" s="44"/>
      <c r="W131" s="44"/>
      <c r="X131" s="44"/>
      <c r="Y131" s="44"/>
    </row>
    <row r="132" spans="1:25">
      <c r="A132" s="47" t="str">
        <f t="shared" si="16"/>
        <v/>
      </c>
      <c r="G132" s="47" t="str">
        <f t="shared" si="18"/>
        <v/>
      </c>
      <c r="H132" s="47"/>
      <c r="K132" s="44"/>
      <c r="Q132" s="44"/>
      <c r="R132" s="44"/>
      <c r="S132" s="44"/>
      <c r="T132" s="44"/>
      <c r="U132" s="44"/>
      <c r="V132" s="44"/>
      <c r="W132" s="44"/>
      <c r="X132" s="44"/>
      <c r="Y132" s="44"/>
    </row>
    <row r="133" spans="1:25">
      <c r="A133" s="47" t="str">
        <f t="shared" si="16"/>
        <v/>
      </c>
      <c r="G133" s="47" t="str">
        <f t="shared" si="18"/>
        <v/>
      </c>
      <c r="H133" s="47"/>
      <c r="K133" s="44"/>
      <c r="Q133" s="44"/>
      <c r="R133" s="44"/>
      <c r="S133" s="44"/>
      <c r="T133" s="44"/>
      <c r="U133" s="44"/>
      <c r="V133" s="44"/>
      <c r="W133" s="44"/>
      <c r="X133" s="44"/>
      <c r="Y133" s="44"/>
    </row>
    <row r="134" spans="1:25">
      <c r="A134" s="47" t="str">
        <f t="shared" si="16"/>
        <v/>
      </c>
      <c r="G134" s="47" t="str">
        <f t="shared" si="18"/>
        <v/>
      </c>
      <c r="H134" s="47"/>
      <c r="K134" s="44"/>
      <c r="Q134" s="44"/>
      <c r="R134" s="44"/>
      <c r="S134" s="44"/>
      <c r="T134" s="44"/>
      <c r="U134" s="44"/>
      <c r="V134" s="44"/>
      <c r="W134" s="44"/>
      <c r="X134" s="44"/>
      <c r="Y134" s="44"/>
    </row>
    <row r="135" spans="1:25">
      <c r="A135" s="47" t="str">
        <f t="shared" si="16"/>
        <v/>
      </c>
      <c r="G135" s="47" t="str">
        <f t="shared" si="18"/>
        <v/>
      </c>
      <c r="H135" s="47"/>
      <c r="K135" s="44"/>
      <c r="Q135" s="44"/>
      <c r="R135" s="44"/>
      <c r="S135" s="44"/>
      <c r="T135" s="44"/>
      <c r="U135" s="44"/>
      <c r="V135" s="44"/>
      <c r="W135" s="44"/>
      <c r="X135" s="44"/>
      <c r="Y135" s="44"/>
    </row>
    <row r="136" spans="1:25">
      <c r="A136" s="47" t="str">
        <f t="shared" si="16"/>
        <v/>
      </c>
      <c r="G136" s="47" t="str">
        <f t="shared" si="18"/>
        <v/>
      </c>
      <c r="H136" s="47"/>
      <c r="K136" s="44"/>
      <c r="Q136" s="44"/>
      <c r="R136" s="44"/>
      <c r="S136" s="44"/>
      <c r="T136" s="44"/>
      <c r="U136" s="44"/>
      <c r="V136" s="44"/>
      <c r="W136" s="44"/>
      <c r="X136" s="44"/>
      <c r="Y136" s="44"/>
    </row>
    <row r="137" spans="1:25">
      <c r="A137" s="47" t="str">
        <f t="shared" si="16"/>
        <v/>
      </c>
      <c r="G137" s="47" t="str">
        <f t="shared" si="18"/>
        <v/>
      </c>
      <c r="H137" s="47"/>
      <c r="K137" s="44"/>
      <c r="Q137" s="44"/>
      <c r="R137" s="44"/>
      <c r="S137" s="44"/>
      <c r="T137" s="44"/>
      <c r="U137" s="44"/>
      <c r="V137" s="44"/>
      <c r="W137" s="44"/>
      <c r="X137" s="44"/>
      <c r="Y137" s="44"/>
    </row>
    <row r="138" spans="1:25">
      <c r="A138" s="47" t="str">
        <f t="shared" si="16"/>
        <v/>
      </c>
      <c r="G138" s="47" t="str">
        <f t="shared" si="18"/>
        <v/>
      </c>
      <c r="H138" s="47"/>
      <c r="K138" s="44"/>
      <c r="Q138" s="44"/>
      <c r="R138" s="44"/>
      <c r="S138" s="44"/>
      <c r="T138" s="44"/>
      <c r="U138" s="44"/>
      <c r="V138" s="44"/>
      <c r="W138" s="44"/>
      <c r="X138" s="44"/>
      <c r="Y138" s="44"/>
    </row>
    <row r="139" spans="1:25">
      <c r="A139" s="47" t="str">
        <f t="shared" si="16"/>
        <v/>
      </c>
      <c r="G139" s="47" t="str">
        <f t="shared" si="18"/>
        <v/>
      </c>
      <c r="H139" s="47"/>
      <c r="K139" s="44"/>
      <c r="Q139" s="44"/>
      <c r="R139" s="44"/>
      <c r="S139" s="44"/>
      <c r="T139" s="44"/>
      <c r="U139" s="44"/>
      <c r="V139" s="44"/>
      <c r="W139" s="44"/>
      <c r="X139" s="44"/>
      <c r="Y139" s="44"/>
    </row>
    <row r="140" spans="1:25">
      <c r="A140" s="47" t="str">
        <f t="shared" si="16"/>
        <v/>
      </c>
      <c r="G140" s="47" t="str">
        <f t="shared" si="18"/>
        <v/>
      </c>
      <c r="H140" s="47"/>
      <c r="K140" s="44"/>
      <c r="Q140" s="44"/>
      <c r="R140" s="44"/>
      <c r="S140" s="44"/>
      <c r="T140" s="44"/>
      <c r="U140" s="44"/>
      <c r="V140" s="44"/>
      <c r="W140" s="44"/>
      <c r="X140" s="44"/>
      <c r="Y140" s="44"/>
    </row>
    <row r="141" spans="1:25">
      <c r="A141" s="47" t="str">
        <f t="shared" si="16"/>
        <v/>
      </c>
      <c r="G141" s="47" t="str">
        <f t="shared" si="18"/>
        <v/>
      </c>
      <c r="H141" s="47"/>
      <c r="K141" s="44"/>
      <c r="Q141" s="44"/>
      <c r="R141" s="44"/>
      <c r="S141" s="44"/>
      <c r="T141" s="44"/>
      <c r="U141" s="44"/>
      <c r="V141" s="44"/>
      <c r="W141" s="44"/>
      <c r="X141" s="44"/>
      <c r="Y141" s="44"/>
    </row>
    <row r="142" spans="1:25">
      <c r="A142" s="47" t="str">
        <f t="shared" si="16"/>
        <v/>
      </c>
      <c r="G142" s="47" t="str">
        <f t="shared" si="18"/>
        <v/>
      </c>
      <c r="H142" s="47"/>
      <c r="K142" s="44"/>
      <c r="Q142" s="44"/>
      <c r="R142" s="44"/>
      <c r="S142" s="44"/>
      <c r="T142" s="44"/>
      <c r="U142" s="44"/>
      <c r="V142" s="44"/>
      <c r="W142" s="44"/>
      <c r="X142" s="44"/>
      <c r="Y142" s="44"/>
    </row>
    <row r="143" spans="1:25">
      <c r="A143" s="47" t="str">
        <f t="shared" si="16"/>
        <v/>
      </c>
      <c r="G143" s="47" t="str">
        <f t="shared" si="18"/>
        <v/>
      </c>
      <c r="H143" s="47"/>
      <c r="K143" s="44"/>
      <c r="Q143" s="44"/>
      <c r="R143" s="44"/>
      <c r="S143" s="44"/>
      <c r="T143" s="44"/>
      <c r="U143" s="44"/>
      <c r="V143" s="44"/>
      <c r="W143" s="44"/>
      <c r="X143" s="44"/>
      <c r="Y143" s="44"/>
    </row>
    <row r="144" spans="1:25">
      <c r="A144" s="47" t="str">
        <f t="shared" si="16"/>
        <v/>
      </c>
      <c r="G144" s="47" t="str">
        <f t="shared" si="18"/>
        <v/>
      </c>
      <c r="H144" s="47"/>
      <c r="K144" s="44"/>
      <c r="Q144" s="44"/>
      <c r="R144" s="44"/>
      <c r="S144" s="44"/>
      <c r="T144" s="44"/>
      <c r="U144" s="44"/>
      <c r="V144" s="44"/>
      <c r="W144" s="44"/>
      <c r="X144" s="44"/>
      <c r="Y144" s="44"/>
    </row>
    <row r="145" spans="1:25">
      <c r="A145" s="47" t="str">
        <f t="shared" si="16"/>
        <v/>
      </c>
      <c r="G145" s="47" t="str">
        <f t="shared" si="18"/>
        <v/>
      </c>
      <c r="H145" s="47"/>
      <c r="K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>
      <c r="A146" s="47" t="str">
        <f t="shared" si="16"/>
        <v/>
      </c>
      <c r="G146" s="47" t="str">
        <f t="shared" si="18"/>
        <v/>
      </c>
      <c r="H146" s="47"/>
      <c r="K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spans="1:25">
      <c r="A147" s="47" t="str">
        <f t="shared" si="16"/>
        <v/>
      </c>
      <c r="G147" s="47" t="str">
        <f t="shared" si="18"/>
        <v/>
      </c>
      <c r="H147" s="47"/>
      <c r="K147" s="44"/>
      <c r="Q147" s="44"/>
      <c r="R147" s="44"/>
      <c r="S147" s="44"/>
      <c r="T147" s="44"/>
      <c r="U147" s="44"/>
      <c r="V147" s="44"/>
      <c r="W147" s="44"/>
      <c r="X147" s="44"/>
      <c r="Y147" s="44"/>
    </row>
    <row r="148" spans="1:25">
      <c r="A148" s="47" t="str">
        <f t="shared" si="16"/>
        <v/>
      </c>
      <c r="G148" s="47" t="str">
        <f t="shared" si="18"/>
        <v/>
      </c>
      <c r="H148" s="47"/>
      <c r="K148" s="44"/>
      <c r="Q148" s="44"/>
      <c r="R148" s="44"/>
      <c r="S148" s="44"/>
      <c r="T148" s="44"/>
      <c r="U148" s="44"/>
      <c r="V148" s="44"/>
      <c r="W148" s="44"/>
      <c r="X148" s="44"/>
      <c r="Y148" s="44"/>
    </row>
    <row r="149" spans="1:25">
      <c r="A149" s="47" t="str">
        <f t="shared" si="16"/>
        <v/>
      </c>
      <c r="G149" s="47" t="str">
        <f t="shared" si="18"/>
        <v/>
      </c>
      <c r="H149" s="47"/>
      <c r="K149" s="44"/>
      <c r="Q149" s="44"/>
      <c r="R149" s="44"/>
      <c r="S149" s="44"/>
      <c r="T149" s="44"/>
      <c r="U149" s="44"/>
      <c r="V149" s="44"/>
      <c r="W149" s="44"/>
      <c r="X149" s="44"/>
      <c r="Y149" s="44"/>
    </row>
    <row r="150" spans="1:25">
      <c r="A150" s="47" t="str">
        <f t="shared" si="16"/>
        <v/>
      </c>
      <c r="G150" s="47" t="str">
        <f t="shared" si="18"/>
        <v/>
      </c>
      <c r="H150" s="47"/>
      <c r="K150" s="44"/>
      <c r="Q150" s="44"/>
      <c r="R150" s="44"/>
      <c r="S150" s="44"/>
      <c r="T150" s="44"/>
      <c r="U150" s="44"/>
      <c r="V150" s="44"/>
      <c r="W150" s="44"/>
      <c r="X150" s="44"/>
      <c r="Y150" s="44"/>
    </row>
    <row r="151" spans="1:25">
      <c r="A151" s="47" t="str">
        <f t="shared" ref="A151:A214" si="19">IFERROR(IF(A150=$J$12,"",IF(EOMONTH(A150,1)&gt;=$J$12,$J$12,EOMONTH(A150,1))),"")</f>
        <v/>
      </c>
      <c r="G151" s="47" t="str">
        <f t="shared" si="18"/>
        <v/>
      </c>
      <c r="H151" s="47"/>
      <c r="K151" s="44"/>
      <c r="Q151" s="44"/>
      <c r="R151" s="44"/>
      <c r="S151" s="44"/>
      <c r="T151" s="44"/>
      <c r="U151" s="44"/>
      <c r="V151" s="44"/>
      <c r="W151" s="44"/>
      <c r="X151" s="44"/>
      <c r="Y151" s="44"/>
    </row>
    <row r="152" spans="1:25">
      <c r="A152" s="47" t="str">
        <f t="shared" si="19"/>
        <v/>
      </c>
      <c r="G152" s="47" t="str">
        <f t="shared" si="18"/>
        <v/>
      </c>
      <c r="H152" s="47"/>
      <c r="K152" s="44"/>
      <c r="Q152" s="44"/>
      <c r="R152" s="44"/>
      <c r="S152" s="44"/>
      <c r="T152" s="44"/>
      <c r="U152" s="44"/>
      <c r="V152" s="44"/>
      <c r="W152" s="44"/>
      <c r="X152" s="44"/>
      <c r="Y152" s="44"/>
    </row>
    <row r="153" spans="1:25">
      <c r="A153" s="47" t="str">
        <f t="shared" si="19"/>
        <v/>
      </c>
      <c r="G153" s="47" t="str">
        <f t="shared" si="18"/>
        <v/>
      </c>
      <c r="H153" s="47"/>
      <c r="K153" s="44"/>
      <c r="Q153" s="44"/>
      <c r="R153" s="44"/>
      <c r="S153" s="44"/>
      <c r="T153" s="44"/>
      <c r="U153" s="44"/>
      <c r="V153" s="44"/>
      <c r="W153" s="44"/>
      <c r="X153" s="44"/>
      <c r="Y153" s="44"/>
    </row>
    <row r="154" spans="1:25">
      <c r="A154" s="47" t="str">
        <f t="shared" si="19"/>
        <v/>
      </c>
      <c r="G154" s="47" t="str">
        <f t="shared" si="18"/>
        <v/>
      </c>
      <c r="H154" s="47"/>
      <c r="K154" s="44"/>
      <c r="Q154" s="44"/>
      <c r="R154" s="44"/>
      <c r="S154" s="44"/>
      <c r="T154" s="44"/>
      <c r="U154" s="44"/>
      <c r="V154" s="44"/>
      <c r="W154" s="44"/>
      <c r="X154" s="44"/>
      <c r="Y154" s="44"/>
    </row>
    <row r="155" spans="1:25">
      <c r="A155" s="47" t="str">
        <f t="shared" si="19"/>
        <v/>
      </c>
      <c r="G155" s="47" t="str">
        <f t="shared" si="18"/>
        <v/>
      </c>
      <c r="H155" s="47"/>
      <c r="K155" s="44"/>
      <c r="Q155" s="44"/>
      <c r="R155" s="44"/>
      <c r="S155" s="44"/>
      <c r="T155" s="44"/>
      <c r="U155" s="44"/>
      <c r="V155" s="44"/>
      <c r="W155" s="44"/>
      <c r="X155" s="44"/>
      <c r="Y155" s="44"/>
    </row>
    <row r="156" spans="1:25">
      <c r="A156" s="47" t="str">
        <f t="shared" si="19"/>
        <v/>
      </c>
      <c r="G156" s="47" t="str">
        <f t="shared" si="18"/>
        <v/>
      </c>
      <c r="H156" s="47"/>
      <c r="K156" s="44"/>
      <c r="Q156" s="44"/>
      <c r="R156" s="44"/>
      <c r="S156" s="44"/>
      <c r="T156" s="44"/>
      <c r="U156" s="44"/>
      <c r="V156" s="44"/>
      <c r="W156" s="44"/>
      <c r="X156" s="44"/>
      <c r="Y156" s="44"/>
    </row>
    <row r="157" spans="1:25">
      <c r="A157" s="47" t="str">
        <f t="shared" si="19"/>
        <v/>
      </c>
      <c r="G157" s="47" t="str">
        <f t="shared" si="18"/>
        <v/>
      </c>
      <c r="H157" s="47"/>
      <c r="K157" s="44"/>
      <c r="Q157" s="44"/>
      <c r="R157" s="44"/>
      <c r="S157" s="44"/>
      <c r="T157" s="44"/>
      <c r="U157" s="44"/>
      <c r="V157" s="44"/>
      <c r="W157" s="44"/>
      <c r="X157" s="44"/>
      <c r="Y157" s="44"/>
    </row>
    <row r="158" spans="1:25">
      <c r="A158" s="47" t="str">
        <f t="shared" si="19"/>
        <v/>
      </c>
      <c r="G158" s="47" t="str">
        <f t="shared" si="18"/>
        <v/>
      </c>
      <c r="H158" s="47"/>
      <c r="K158" s="44"/>
      <c r="Q158" s="44"/>
      <c r="R158" s="44"/>
      <c r="S158" s="44"/>
      <c r="T158" s="44"/>
      <c r="U158" s="44"/>
      <c r="V158" s="44"/>
      <c r="W158" s="44"/>
      <c r="X158" s="44"/>
      <c r="Y158" s="44"/>
    </row>
    <row r="159" spans="1:25">
      <c r="A159" s="47" t="str">
        <f t="shared" si="19"/>
        <v/>
      </c>
      <c r="G159" s="47" t="str">
        <f t="shared" si="18"/>
        <v/>
      </c>
      <c r="H159" s="47"/>
      <c r="K159" s="44"/>
      <c r="Q159" s="44"/>
      <c r="R159" s="44"/>
      <c r="S159" s="44"/>
      <c r="T159" s="44"/>
      <c r="U159" s="44"/>
      <c r="V159" s="44"/>
      <c r="W159" s="44"/>
      <c r="X159" s="44"/>
      <c r="Y159" s="44"/>
    </row>
    <row r="160" spans="1:25">
      <c r="A160" s="47" t="str">
        <f t="shared" si="19"/>
        <v/>
      </c>
      <c r="G160" s="47" t="str">
        <f t="shared" si="18"/>
        <v/>
      </c>
      <c r="H160" s="47"/>
      <c r="K160" s="44"/>
      <c r="Q160" s="44"/>
      <c r="R160" s="44"/>
      <c r="S160" s="44"/>
      <c r="T160" s="44"/>
      <c r="U160" s="44"/>
      <c r="V160" s="44"/>
      <c r="W160" s="44"/>
      <c r="X160" s="44"/>
      <c r="Y160" s="44"/>
    </row>
    <row r="161" spans="1:25">
      <c r="A161" s="47" t="str">
        <f t="shared" si="19"/>
        <v/>
      </c>
      <c r="G161" s="47" t="str">
        <f t="shared" si="18"/>
        <v/>
      </c>
      <c r="H161" s="47"/>
      <c r="K161" s="44"/>
      <c r="Q161" s="44"/>
      <c r="R161" s="44"/>
      <c r="S161" s="44"/>
      <c r="T161" s="44"/>
      <c r="U161" s="44"/>
      <c r="V161" s="44"/>
      <c r="W161" s="44"/>
      <c r="X161" s="44"/>
      <c r="Y161" s="44"/>
    </row>
    <row r="162" spans="1:25">
      <c r="A162" s="47" t="str">
        <f t="shared" si="19"/>
        <v/>
      </c>
      <c r="G162" s="47" t="str">
        <f t="shared" si="18"/>
        <v/>
      </c>
      <c r="H162" s="47"/>
      <c r="K162" s="44"/>
      <c r="Q162" s="44"/>
      <c r="R162" s="44"/>
      <c r="S162" s="44"/>
      <c r="T162" s="44"/>
      <c r="U162" s="44"/>
      <c r="V162" s="44"/>
      <c r="W162" s="44"/>
      <c r="X162" s="44"/>
      <c r="Y162" s="44"/>
    </row>
    <row r="163" spans="1:25">
      <c r="A163" s="47" t="str">
        <f t="shared" si="19"/>
        <v/>
      </c>
      <c r="G163" s="47" t="str">
        <f t="shared" si="18"/>
        <v/>
      </c>
      <c r="H163" s="47"/>
      <c r="K163" s="44"/>
      <c r="Q163" s="44"/>
      <c r="R163" s="44"/>
      <c r="S163" s="44"/>
      <c r="T163" s="44"/>
      <c r="U163" s="44"/>
      <c r="V163" s="44"/>
      <c r="W163" s="44"/>
      <c r="X163" s="44"/>
      <c r="Y163" s="44"/>
    </row>
    <row r="164" spans="1:25">
      <c r="A164" s="47" t="str">
        <f t="shared" si="19"/>
        <v/>
      </c>
      <c r="G164" s="47" t="str">
        <f t="shared" si="18"/>
        <v/>
      </c>
      <c r="H164" s="47"/>
      <c r="K164" s="44"/>
      <c r="Q164" s="44"/>
      <c r="R164" s="44"/>
      <c r="S164" s="44"/>
      <c r="T164" s="44"/>
      <c r="U164" s="44"/>
      <c r="V164" s="44"/>
      <c r="W164" s="44"/>
      <c r="X164" s="44"/>
      <c r="Y164" s="44"/>
    </row>
    <row r="165" spans="1:25">
      <c r="A165" s="47" t="str">
        <f t="shared" si="19"/>
        <v/>
      </c>
      <c r="G165" s="47" t="str">
        <f t="shared" si="18"/>
        <v/>
      </c>
      <c r="H165" s="47"/>
      <c r="K165" s="44"/>
      <c r="Q165" s="44"/>
      <c r="R165" s="44"/>
      <c r="S165" s="44"/>
      <c r="T165" s="44"/>
      <c r="U165" s="44"/>
      <c r="V165" s="44"/>
      <c r="W165" s="44"/>
      <c r="X165" s="44"/>
      <c r="Y165" s="44"/>
    </row>
    <row r="166" spans="1:25">
      <c r="A166" s="47" t="str">
        <f t="shared" si="19"/>
        <v/>
      </c>
      <c r="G166" s="47" t="str">
        <f t="shared" si="18"/>
        <v/>
      </c>
      <c r="H166" s="47"/>
      <c r="K166" s="44"/>
      <c r="Q166" s="44"/>
      <c r="R166" s="44"/>
      <c r="S166" s="44"/>
      <c r="T166" s="44"/>
      <c r="U166" s="44"/>
      <c r="V166" s="44"/>
      <c r="W166" s="44"/>
      <c r="X166" s="44"/>
      <c r="Y166" s="44"/>
    </row>
    <row r="167" spans="1:25">
      <c r="A167" s="47" t="str">
        <f t="shared" si="19"/>
        <v/>
      </c>
      <c r="G167" s="47" t="str">
        <f t="shared" si="18"/>
        <v/>
      </c>
      <c r="H167" s="47"/>
      <c r="K167" s="44"/>
      <c r="Q167" s="44"/>
      <c r="R167" s="44"/>
      <c r="S167" s="44"/>
      <c r="T167" s="44"/>
      <c r="U167" s="44"/>
      <c r="V167" s="44"/>
      <c r="W167" s="44"/>
      <c r="X167" s="44"/>
      <c r="Y167" s="44"/>
    </row>
    <row r="168" spans="1:25">
      <c r="A168" s="47" t="str">
        <f t="shared" si="19"/>
        <v/>
      </c>
      <c r="G168" s="47" t="str">
        <f t="shared" si="18"/>
        <v/>
      </c>
      <c r="H168" s="47"/>
      <c r="K168" s="44"/>
      <c r="Q168" s="44"/>
      <c r="R168" s="44"/>
      <c r="S168" s="44"/>
      <c r="T168" s="44"/>
      <c r="U168" s="44"/>
      <c r="V168" s="44"/>
      <c r="W168" s="44"/>
      <c r="X168" s="44"/>
      <c r="Y168" s="44"/>
    </row>
    <row r="169" spans="1:25">
      <c r="A169" s="47" t="str">
        <f t="shared" si="19"/>
        <v/>
      </c>
      <c r="G169" s="47" t="str">
        <f t="shared" si="18"/>
        <v/>
      </c>
      <c r="H169" s="47"/>
      <c r="K169" s="44"/>
      <c r="Q169" s="44"/>
      <c r="R169" s="44"/>
      <c r="S169" s="44"/>
      <c r="T169" s="44"/>
      <c r="U169" s="44"/>
      <c r="V169" s="44"/>
      <c r="W169" s="44"/>
      <c r="X169" s="44"/>
      <c r="Y169" s="44"/>
    </row>
    <row r="170" spans="1:25">
      <c r="A170" s="47" t="str">
        <f t="shared" si="19"/>
        <v/>
      </c>
      <c r="G170" s="47" t="str">
        <f t="shared" si="18"/>
        <v/>
      </c>
      <c r="H170" s="47"/>
      <c r="K170" s="44"/>
      <c r="Q170" s="44"/>
      <c r="R170" s="44"/>
      <c r="S170" s="44"/>
      <c r="T170" s="44"/>
      <c r="U170" s="44"/>
      <c r="V170" s="44"/>
      <c r="W170" s="44"/>
      <c r="X170" s="44"/>
      <c r="Y170" s="44"/>
    </row>
    <row r="171" spans="1:25">
      <c r="A171" s="47" t="str">
        <f t="shared" si="19"/>
        <v/>
      </c>
      <c r="G171" s="47" t="str">
        <f t="shared" si="18"/>
        <v/>
      </c>
      <c r="H171" s="47"/>
      <c r="K171" s="44"/>
      <c r="Q171" s="44"/>
      <c r="R171" s="44"/>
      <c r="S171" s="44"/>
      <c r="T171" s="44"/>
      <c r="U171" s="44"/>
      <c r="V171" s="44"/>
      <c r="W171" s="44"/>
      <c r="X171" s="44"/>
      <c r="Y171" s="44"/>
    </row>
    <row r="172" spans="1:25">
      <c r="A172" s="47" t="str">
        <f t="shared" si="19"/>
        <v/>
      </c>
      <c r="G172" s="47" t="str">
        <f t="shared" si="18"/>
        <v/>
      </c>
      <c r="H172" s="47"/>
      <c r="K172" s="44"/>
      <c r="Q172" s="44"/>
      <c r="R172" s="44"/>
      <c r="S172" s="44"/>
      <c r="T172" s="44"/>
      <c r="U172" s="44"/>
      <c r="V172" s="44"/>
      <c r="W172" s="44"/>
      <c r="X172" s="44"/>
      <c r="Y172" s="44"/>
    </row>
    <row r="173" spans="1:25">
      <c r="A173" s="47" t="str">
        <f t="shared" si="19"/>
        <v/>
      </c>
      <c r="G173" s="47" t="str">
        <f t="shared" si="18"/>
        <v/>
      </c>
      <c r="H173" s="47"/>
      <c r="K173" s="44"/>
      <c r="Q173" s="44"/>
      <c r="R173" s="44"/>
      <c r="S173" s="44"/>
      <c r="T173" s="44"/>
      <c r="U173" s="44"/>
      <c r="V173" s="44"/>
      <c r="W173" s="44"/>
      <c r="X173" s="44"/>
      <c r="Y173" s="44"/>
    </row>
    <row r="174" spans="1:25">
      <c r="A174" s="47" t="str">
        <f t="shared" si="19"/>
        <v/>
      </c>
      <c r="G174" s="47" t="str">
        <f t="shared" si="18"/>
        <v/>
      </c>
      <c r="H174" s="47"/>
      <c r="K174" s="44"/>
      <c r="Q174" s="44"/>
      <c r="R174" s="44"/>
      <c r="S174" s="44"/>
      <c r="T174" s="44"/>
      <c r="U174" s="44"/>
      <c r="V174" s="44"/>
      <c r="W174" s="44"/>
      <c r="X174" s="44"/>
      <c r="Y174" s="44"/>
    </row>
    <row r="175" spans="1:25">
      <c r="A175" s="47" t="str">
        <f t="shared" si="19"/>
        <v/>
      </c>
      <c r="G175" s="47" t="str">
        <f t="shared" si="18"/>
        <v/>
      </c>
      <c r="H175" s="47"/>
      <c r="K175" s="44"/>
      <c r="Q175" s="44"/>
      <c r="R175" s="44"/>
      <c r="S175" s="44"/>
      <c r="T175" s="44"/>
      <c r="U175" s="44"/>
      <c r="V175" s="44"/>
      <c r="W175" s="44"/>
      <c r="X175" s="44"/>
      <c r="Y175" s="44"/>
    </row>
    <row r="176" spans="1:25">
      <c r="A176" s="47" t="str">
        <f t="shared" si="19"/>
        <v/>
      </c>
      <c r="G176" s="47" t="str">
        <f t="shared" si="18"/>
        <v/>
      </c>
      <c r="H176" s="47"/>
      <c r="K176" s="44"/>
      <c r="Q176" s="44"/>
      <c r="R176" s="44"/>
      <c r="S176" s="44"/>
      <c r="T176" s="44"/>
      <c r="U176" s="44"/>
      <c r="V176" s="44"/>
      <c r="W176" s="44"/>
      <c r="X176" s="44"/>
      <c r="Y176" s="44"/>
    </row>
    <row r="177" spans="1:25">
      <c r="A177" s="47" t="str">
        <f t="shared" si="19"/>
        <v/>
      </c>
      <c r="G177" s="47" t="str">
        <f t="shared" si="18"/>
        <v/>
      </c>
      <c r="H177" s="47"/>
      <c r="K177" s="44"/>
      <c r="Q177" s="44"/>
      <c r="R177" s="44"/>
      <c r="S177" s="44"/>
      <c r="T177" s="44"/>
      <c r="U177" s="44"/>
      <c r="V177" s="44"/>
      <c r="W177" s="44"/>
      <c r="X177" s="44"/>
      <c r="Y177" s="44"/>
    </row>
    <row r="178" spans="1:25">
      <c r="A178" s="47" t="str">
        <f t="shared" si="19"/>
        <v/>
      </c>
      <c r="G178" s="47" t="str">
        <f t="shared" si="18"/>
        <v/>
      </c>
      <c r="H178" s="47"/>
      <c r="K178" s="44"/>
      <c r="Q178" s="44"/>
      <c r="R178" s="44"/>
      <c r="S178" s="44"/>
      <c r="T178" s="44"/>
      <c r="U178" s="44"/>
      <c r="V178" s="44"/>
      <c r="W178" s="44"/>
      <c r="X178" s="44"/>
      <c r="Y178" s="44"/>
    </row>
    <row r="179" spans="1:25">
      <c r="A179" s="47" t="str">
        <f t="shared" si="19"/>
        <v/>
      </c>
      <c r="G179" s="47" t="str">
        <f t="shared" si="18"/>
        <v/>
      </c>
      <c r="H179" s="47"/>
      <c r="K179" s="44"/>
      <c r="Q179" s="44"/>
      <c r="R179" s="44"/>
      <c r="S179" s="44"/>
      <c r="T179" s="44"/>
      <c r="U179" s="44"/>
      <c r="V179" s="44"/>
      <c r="W179" s="44"/>
      <c r="X179" s="44"/>
      <c r="Y179" s="44"/>
    </row>
    <row r="180" spans="1:25">
      <c r="A180" s="47" t="str">
        <f t="shared" si="19"/>
        <v/>
      </c>
      <c r="G180" s="47" t="str">
        <f t="shared" si="18"/>
        <v/>
      </c>
      <c r="H180" s="47"/>
      <c r="K180" s="44"/>
      <c r="Q180" s="44"/>
      <c r="R180" s="44"/>
      <c r="S180" s="44"/>
      <c r="T180" s="44"/>
      <c r="U180" s="44"/>
      <c r="V180" s="44"/>
      <c r="W180" s="44"/>
      <c r="X180" s="44"/>
      <c r="Y180" s="44"/>
    </row>
    <row r="181" spans="1:25">
      <c r="A181" s="47" t="str">
        <f t="shared" si="19"/>
        <v/>
      </c>
      <c r="G181" s="47" t="str">
        <f t="shared" si="18"/>
        <v/>
      </c>
      <c r="H181" s="47"/>
      <c r="K181" s="44"/>
      <c r="Q181" s="44"/>
      <c r="R181" s="44"/>
      <c r="S181" s="44"/>
      <c r="T181" s="44"/>
      <c r="U181" s="44"/>
      <c r="V181" s="44"/>
      <c r="W181" s="44"/>
      <c r="X181" s="44"/>
      <c r="Y181" s="44"/>
    </row>
    <row r="182" spans="1:25">
      <c r="A182" s="47" t="str">
        <f t="shared" si="19"/>
        <v/>
      </c>
      <c r="G182" s="47" t="str">
        <f t="shared" si="18"/>
        <v/>
      </c>
      <c r="H182" s="47"/>
      <c r="K182" s="44"/>
      <c r="Q182" s="44"/>
      <c r="R182" s="44"/>
      <c r="S182" s="44"/>
      <c r="T182" s="44"/>
      <c r="U182" s="44"/>
      <c r="V182" s="44"/>
      <c r="W182" s="44"/>
      <c r="X182" s="44"/>
      <c r="Y182" s="44"/>
    </row>
    <row r="183" spans="1:25">
      <c r="A183" s="47" t="str">
        <f t="shared" si="19"/>
        <v/>
      </c>
      <c r="G183" s="47" t="str">
        <f t="shared" si="18"/>
        <v/>
      </c>
      <c r="H183" s="47"/>
      <c r="K183" s="44"/>
      <c r="Q183" s="44"/>
      <c r="R183" s="44"/>
      <c r="S183" s="44"/>
      <c r="T183" s="44"/>
      <c r="U183" s="44"/>
      <c r="V183" s="44"/>
      <c r="W183" s="44"/>
      <c r="X183" s="44"/>
      <c r="Y183" s="44"/>
    </row>
    <row r="184" spans="1:25">
      <c r="A184" s="47" t="str">
        <f t="shared" si="19"/>
        <v/>
      </c>
      <c r="G184" s="47" t="str">
        <f t="shared" si="18"/>
        <v/>
      </c>
      <c r="H184" s="47"/>
      <c r="K184" s="44"/>
      <c r="Q184" s="44"/>
      <c r="R184" s="44"/>
      <c r="S184" s="44"/>
      <c r="T184" s="44"/>
      <c r="U184" s="44"/>
      <c r="V184" s="44"/>
      <c r="W184" s="44"/>
      <c r="X184" s="44"/>
      <c r="Y184" s="44"/>
    </row>
    <row r="185" spans="1:25">
      <c r="A185" s="47" t="str">
        <f t="shared" si="19"/>
        <v/>
      </c>
      <c r="G185" s="47" t="str">
        <f t="shared" si="18"/>
        <v/>
      </c>
      <c r="H185" s="47"/>
      <c r="K185" s="44"/>
      <c r="Q185" s="44"/>
      <c r="R185" s="44"/>
      <c r="S185" s="44"/>
      <c r="T185" s="44"/>
      <c r="U185" s="44"/>
      <c r="V185" s="44"/>
      <c r="W185" s="44"/>
      <c r="X185" s="44"/>
      <c r="Y185" s="44"/>
    </row>
    <row r="186" spans="1:25">
      <c r="A186" s="47" t="str">
        <f t="shared" si="19"/>
        <v/>
      </c>
      <c r="G186" s="47" t="str">
        <f t="shared" si="18"/>
        <v/>
      </c>
      <c r="H186" s="47"/>
      <c r="K186" s="44"/>
      <c r="Q186" s="44"/>
      <c r="R186" s="44"/>
      <c r="S186" s="44"/>
      <c r="T186" s="44"/>
      <c r="U186" s="44"/>
      <c r="V186" s="44"/>
      <c r="W186" s="44"/>
      <c r="X186" s="44"/>
      <c r="Y186" s="44"/>
    </row>
    <row r="187" spans="1:25">
      <c r="A187" s="47" t="str">
        <f t="shared" si="19"/>
        <v/>
      </c>
      <c r="G187" s="47" t="str">
        <f t="shared" si="18"/>
        <v/>
      </c>
      <c r="H187" s="47"/>
      <c r="K187" s="44"/>
      <c r="Q187" s="44"/>
      <c r="R187" s="44"/>
      <c r="S187" s="44"/>
      <c r="T187" s="44"/>
      <c r="U187" s="44"/>
      <c r="V187" s="44"/>
      <c r="W187" s="44"/>
      <c r="X187" s="44"/>
      <c r="Y187" s="44"/>
    </row>
    <row r="188" spans="1:25">
      <c r="A188" s="47" t="str">
        <f t="shared" si="19"/>
        <v/>
      </c>
      <c r="G188" s="47" t="str">
        <f t="shared" si="18"/>
        <v/>
      </c>
      <c r="H188" s="47"/>
      <c r="K188" s="44"/>
      <c r="Q188" s="44"/>
      <c r="R188" s="44"/>
      <c r="S188" s="44"/>
      <c r="T188" s="44"/>
      <c r="U188" s="44"/>
      <c r="V188" s="44"/>
      <c r="W188" s="44"/>
      <c r="X188" s="44"/>
      <c r="Y188" s="44"/>
    </row>
    <row r="189" spans="1:25">
      <c r="A189" s="47" t="str">
        <f t="shared" si="19"/>
        <v/>
      </c>
      <c r="G189" s="47" t="str">
        <f t="shared" si="18"/>
        <v/>
      </c>
      <c r="H189" s="47"/>
      <c r="K189" s="44"/>
      <c r="Q189" s="44"/>
      <c r="R189" s="44"/>
      <c r="S189" s="44"/>
      <c r="T189" s="44"/>
      <c r="U189" s="44"/>
      <c r="V189" s="44"/>
      <c r="W189" s="44"/>
      <c r="X189" s="44"/>
      <c r="Y189" s="44"/>
    </row>
    <row r="190" spans="1:25">
      <c r="A190" s="47" t="str">
        <f t="shared" si="19"/>
        <v/>
      </c>
      <c r="G190" s="47" t="str">
        <f t="shared" si="18"/>
        <v/>
      </c>
      <c r="H190" s="47"/>
      <c r="K190" s="44"/>
      <c r="Q190" s="44"/>
      <c r="R190" s="44"/>
      <c r="S190" s="44"/>
      <c r="T190" s="44"/>
      <c r="U190" s="44"/>
      <c r="V190" s="44"/>
      <c r="W190" s="44"/>
      <c r="X190" s="44"/>
      <c r="Y190" s="44"/>
    </row>
    <row r="191" spans="1:25">
      <c r="A191" s="47" t="str">
        <f t="shared" si="19"/>
        <v/>
      </c>
      <c r="G191" s="47" t="str">
        <f t="shared" ref="G191:G254" si="20">IFERROR(IF(G190=$J$12,"",IF(EOMONTH(G190,1)&gt;=$J$12,$J$12,EOMONTH(G190,1))),"")</f>
        <v/>
      </c>
      <c r="H191" s="47"/>
      <c r="K191" s="44"/>
      <c r="Q191" s="44"/>
      <c r="R191" s="44"/>
      <c r="S191" s="44"/>
      <c r="T191" s="44"/>
      <c r="U191" s="44"/>
      <c r="V191" s="44"/>
      <c r="W191" s="44"/>
      <c r="X191" s="44"/>
      <c r="Y191" s="44"/>
    </row>
    <row r="192" spans="1:25">
      <c r="A192" s="47" t="str">
        <f t="shared" si="19"/>
        <v/>
      </c>
      <c r="G192" s="47" t="str">
        <f t="shared" si="20"/>
        <v/>
      </c>
      <c r="H192" s="47"/>
      <c r="K192" s="44"/>
      <c r="Q192" s="44"/>
      <c r="R192" s="44"/>
      <c r="S192" s="44"/>
      <c r="T192" s="44"/>
      <c r="U192" s="44"/>
      <c r="V192" s="44"/>
      <c r="W192" s="44"/>
      <c r="X192" s="44"/>
      <c r="Y192" s="44"/>
    </row>
    <row r="193" spans="1:25">
      <c r="A193" s="47" t="str">
        <f t="shared" si="19"/>
        <v/>
      </c>
      <c r="G193" s="47" t="str">
        <f t="shared" si="20"/>
        <v/>
      </c>
      <c r="H193" s="47"/>
      <c r="K193" s="44"/>
      <c r="Q193" s="44"/>
      <c r="R193" s="44"/>
      <c r="S193" s="44"/>
      <c r="T193" s="44"/>
      <c r="U193" s="44"/>
      <c r="V193" s="44"/>
      <c r="W193" s="44"/>
      <c r="X193" s="44"/>
      <c r="Y193" s="44"/>
    </row>
    <row r="194" spans="1:25">
      <c r="A194" s="47" t="str">
        <f t="shared" si="19"/>
        <v/>
      </c>
      <c r="G194" s="47" t="str">
        <f t="shared" si="20"/>
        <v/>
      </c>
      <c r="H194" s="47"/>
      <c r="K194" s="44"/>
      <c r="Q194" s="44"/>
      <c r="R194" s="44"/>
      <c r="S194" s="44"/>
      <c r="T194" s="44"/>
      <c r="U194" s="44"/>
      <c r="V194" s="44"/>
      <c r="W194" s="44"/>
      <c r="X194" s="44"/>
      <c r="Y194" s="44"/>
    </row>
    <row r="195" spans="1:25">
      <c r="A195" s="47" t="str">
        <f t="shared" si="19"/>
        <v/>
      </c>
      <c r="G195" s="47" t="str">
        <f t="shared" si="20"/>
        <v/>
      </c>
      <c r="H195" s="47"/>
      <c r="K195" s="44"/>
      <c r="Q195" s="44"/>
      <c r="R195" s="44"/>
      <c r="S195" s="44"/>
      <c r="T195" s="44"/>
      <c r="U195" s="44"/>
      <c r="V195" s="44"/>
      <c r="W195" s="44"/>
      <c r="X195" s="44"/>
      <c r="Y195" s="44"/>
    </row>
    <row r="196" spans="1:25">
      <c r="A196" s="47" t="str">
        <f t="shared" si="19"/>
        <v/>
      </c>
      <c r="G196" s="47" t="str">
        <f t="shared" si="20"/>
        <v/>
      </c>
      <c r="H196" s="47"/>
      <c r="K196" s="44"/>
      <c r="Q196" s="44"/>
      <c r="R196" s="44"/>
      <c r="S196" s="44"/>
      <c r="T196" s="44"/>
      <c r="U196" s="44"/>
      <c r="V196" s="44"/>
      <c r="W196" s="44"/>
      <c r="X196" s="44"/>
      <c r="Y196" s="44"/>
    </row>
    <row r="197" spans="1:25">
      <c r="A197" s="47" t="str">
        <f t="shared" si="19"/>
        <v/>
      </c>
      <c r="G197" s="47" t="str">
        <f t="shared" si="20"/>
        <v/>
      </c>
      <c r="H197" s="47"/>
      <c r="K197" s="44"/>
      <c r="Q197" s="44"/>
      <c r="R197" s="44"/>
      <c r="S197" s="44"/>
      <c r="T197" s="44"/>
      <c r="U197" s="44"/>
      <c r="V197" s="44"/>
      <c r="W197" s="44"/>
      <c r="X197" s="44"/>
      <c r="Y197" s="44"/>
    </row>
    <row r="198" spans="1:25">
      <c r="A198" s="47" t="str">
        <f t="shared" si="19"/>
        <v/>
      </c>
      <c r="G198" s="47" t="str">
        <f t="shared" si="20"/>
        <v/>
      </c>
      <c r="H198" s="47"/>
      <c r="K198" s="44"/>
      <c r="Q198" s="44"/>
      <c r="R198" s="44"/>
      <c r="S198" s="44"/>
      <c r="T198" s="44"/>
      <c r="U198" s="44"/>
      <c r="V198" s="44"/>
      <c r="W198" s="44"/>
      <c r="X198" s="44"/>
      <c r="Y198" s="44"/>
    </row>
    <row r="199" spans="1:25">
      <c r="A199" s="47" t="str">
        <f t="shared" si="19"/>
        <v/>
      </c>
      <c r="G199" s="47" t="str">
        <f t="shared" si="20"/>
        <v/>
      </c>
      <c r="H199" s="47"/>
      <c r="K199" s="44"/>
      <c r="Q199" s="44"/>
      <c r="R199" s="44"/>
      <c r="S199" s="44"/>
      <c r="T199" s="44"/>
      <c r="U199" s="44"/>
      <c r="V199" s="44"/>
      <c r="W199" s="44"/>
      <c r="X199" s="44"/>
      <c r="Y199" s="44"/>
    </row>
    <row r="200" spans="1:25">
      <c r="A200" s="47" t="str">
        <f t="shared" si="19"/>
        <v/>
      </c>
      <c r="G200" s="47" t="str">
        <f t="shared" si="20"/>
        <v/>
      </c>
      <c r="H200" s="47"/>
      <c r="K200" s="44"/>
      <c r="Q200" s="44"/>
      <c r="R200" s="44"/>
      <c r="S200" s="44"/>
      <c r="T200" s="44"/>
      <c r="U200" s="44"/>
      <c r="V200" s="44"/>
      <c r="W200" s="44"/>
      <c r="X200" s="44"/>
      <c r="Y200" s="44"/>
    </row>
    <row r="201" spans="1:25">
      <c r="A201" s="47" t="str">
        <f t="shared" si="19"/>
        <v/>
      </c>
      <c r="G201" s="47" t="str">
        <f t="shared" si="20"/>
        <v/>
      </c>
      <c r="H201" s="47"/>
      <c r="K201" s="44"/>
      <c r="Q201" s="44"/>
      <c r="R201" s="44"/>
      <c r="S201" s="44"/>
      <c r="T201" s="44"/>
      <c r="U201" s="44"/>
      <c r="V201" s="44"/>
      <c r="W201" s="44"/>
      <c r="X201" s="44"/>
      <c r="Y201" s="44"/>
    </row>
    <row r="202" spans="1:25">
      <c r="A202" s="47" t="str">
        <f t="shared" si="19"/>
        <v/>
      </c>
      <c r="G202" s="47" t="str">
        <f t="shared" si="20"/>
        <v/>
      </c>
      <c r="H202" s="47"/>
      <c r="K202" s="44"/>
      <c r="Q202" s="44"/>
      <c r="R202" s="44"/>
      <c r="S202" s="44"/>
      <c r="T202" s="44"/>
      <c r="U202" s="44"/>
      <c r="V202" s="44"/>
      <c r="W202" s="44"/>
      <c r="X202" s="44"/>
      <c r="Y202" s="44"/>
    </row>
    <row r="203" spans="1:25">
      <c r="A203" s="47" t="str">
        <f t="shared" si="19"/>
        <v/>
      </c>
      <c r="G203" s="47" t="str">
        <f t="shared" si="20"/>
        <v/>
      </c>
      <c r="H203" s="47"/>
      <c r="K203" s="44"/>
      <c r="Q203" s="44"/>
      <c r="R203" s="44"/>
      <c r="S203" s="44"/>
      <c r="T203" s="44"/>
      <c r="U203" s="44"/>
      <c r="V203" s="44"/>
      <c r="W203" s="44"/>
      <c r="X203" s="44"/>
      <c r="Y203" s="44"/>
    </row>
    <row r="204" spans="1:25">
      <c r="A204" s="47" t="str">
        <f t="shared" si="19"/>
        <v/>
      </c>
      <c r="G204" s="47" t="str">
        <f t="shared" si="20"/>
        <v/>
      </c>
      <c r="H204" s="47"/>
      <c r="K204" s="44"/>
      <c r="Q204" s="44"/>
      <c r="R204" s="44"/>
      <c r="S204" s="44"/>
      <c r="T204" s="44"/>
      <c r="U204" s="44"/>
      <c r="V204" s="44"/>
      <c r="W204" s="44"/>
      <c r="X204" s="44"/>
      <c r="Y204" s="44"/>
    </row>
    <row r="205" spans="1:25">
      <c r="A205" s="47" t="str">
        <f t="shared" si="19"/>
        <v/>
      </c>
      <c r="G205" s="47" t="str">
        <f t="shared" si="20"/>
        <v/>
      </c>
      <c r="H205" s="47"/>
      <c r="K205" s="44"/>
      <c r="Q205" s="44"/>
      <c r="R205" s="44"/>
      <c r="S205" s="44"/>
      <c r="T205" s="44"/>
      <c r="U205" s="44"/>
      <c r="V205" s="44"/>
      <c r="W205" s="44"/>
      <c r="X205" s="44"/>
      <c r="Y205" s="44"/>
    </row>
    <row r="206" spans="1:25">
      <c r="A206" s="47" t="str">
        <f t="shared" si="19"/>
        <v/>
      </c>
      <c r="G206" s="47" t="str">
        <f t="shared" si="20"/>
        <v/>
      </c>
      <c r="H206" s="47"/>
      <c r="K206" s="44"/>
      <c r="Q206" s="44"/>
      <c r="R206" s="44"/>
      <c r="S206" s="44"/>
      <c r="T206" s="44"/>
      <c r="U206" s="44"/>
      <c r="V206" s="44"/>
      <c r="W206" s="44"/>
      <c r="X206" s="44"/>
      <c r="Y206" s="44"/>
    </row>
    <row r="207" spans="1:25">
      <c r="A207" s="47" t="str">
        <f t="shared" si="19"/>
        <v/>
      </c>
      <c r="G207" s="47" t="str">
        <f t="shared" si="20"/>
        <v/>
      </c>
      <c r="H207" s="47"/>
      <c r="K207" s="44"/>
      <c r="Q207" s="44"/>
      <c r="R207" s="44"/>
      <c r="S207" s="44"/>
      <c r="T207" s="44"/>
      <c r="U207" s="44"/>
      <c r="V207" s="44"/>
      <c r="W207" s="44"/>
      <c r="X207" s="44"/>
      <c r="Y207" s="44"/>
    </row>
    <row r="208" spans="1:25">
      <c r="A208" s="47" t="str">
        <f t="shared" si="19"/>
        <v/>
      </c>
      <c r="G208" s="47" t="str">
        <f t="shared" si="20"/>
        <v/>
      </c>
      <c r="H208" s="47"/>
      <c r="K208" s="44"/>
      <c r="Q208" s="44"/>
      <c r="R208" s="44"/>
      <c r="S208" s="44"/>
      <c r="T208" s="44"/>
      <c r="U208" s="44"/>
      <c r="V208" s="44"/>
      <c r="W208" s="44"/>
      <c r="X208" s="44"/>
      <c r="Y208" s="44"/>
    </row>
    <row r="209" spans="1:25">
      <c r="A209" s="47" t="str">
        <f t="shared" si="19"/>
        <v/>
      </c>
      <c r="G209" s="47" t="str">
        <f t="shared" si="20"/>
        <v/>
      </c>
      <c r="H209" s="47"/>
      <c r="K209" s="44"/>
      <c r="Q209" s="44"/>
      <c r="R209" s="44"/>
      <c r="S209" s="44"/>
      <c r="T209" s="44"/>
      <c r="U209" s="44"/>
      <c r="V209" s="44"/>
      <c r="W209" s="44"/>
      <c r="X209" s="44"/>
      <c r="Y209" s="44"/>
    </row>
    <row r="210" spans="1:25">
      <c r="A210" s="47" t="str">
        <f t="shared" si="19"/>
        <v/>
      </c>
      <c r="G210" s="47" t="str">
        <f t="shared" si="20"/>
        <v/>
      </c>
      <c r="H210" s="47"/>
      <c r="K210" s="44"/>
      <c r="Q210" s="44"/>
      <c r="R210" s="44"/>
      <c r="S210" s="44"/>
      <c r="T210" s="44"/>
      <c r="U210" s="44"/>
      <c r="V210" s="44"/>
      <c r="W210" s="44"/>
      <c r="X210" s="44"/>
      <c r="Y210" s="44"/>
    </row>
    <row r="211" spans="1:25">
      <c r="A211" s="47" t="str">
        <f t="shared" si="19"/>
        <v/>
      </c>
      <c r="G211" s="47" t="str">
        <f t="shared" si="20"/>
        <v/>
      </c>
      <c r="H211" s="47"/>
      <c r="K211" s="44"/>
      <c r="Q211" s="44"/>
      <c r="R211" s="44"/>
      <c r="S211" s="44"/>
      <c r="T211" s="44"/>
      <c r="U211" s="44"/>
      <c r="V211" s="44"/>
      <c r="W211" s="44"/>
      <c r="X211" s="44"/>
      <c r="Y211" s="44"/>
    </row>
    <row r="212" spans="1:25">
      <c r="A212" s="47" t="str">
        <f t="shared" si="19"/>
        <v/>
      </c>
      <c r="G212" s="47" t="str">
        <f t="shared" si="20"/>
        <v/>
      </c>
      <c r="H212" s="47"/>
      <c r="K212" s="44"/>
      <c r="Q212" s="44"/>
      <c r="R212" s="44"/>
      <c r="S212" s="44"/>
      <c r="T212" s="44"/>
      <c r="U212" s="44"/>
      <c r="V212" s="44"/>
      <c r="W212" s="44"/>
      <c r="X212" s="44"/>
      <c r="Y212" s="44"/>
    </row>
    <row r="213" spans="1:25">
      <c r="A213" s="47" t="str">
        <f t="shared" si="19"/>
        <v/>
      </c>
      <c r="G213" s="47" t="str">
        <f t="shared" si="20"/>
        <v/>
      </c>
      <c r="H213" s="47"/>
      <c r="K213" s="44"/>
      <c r="Q213" s="44"/>
      <c r="R213" s="44"/>
      <c r="S213" s="44"/>
      <c r="T213" s="44"/>
      <c r="U213" s="44"/>
      <c r="V213" s="44"/>
      <c r="W213" s="44"/>
      <c r="X213" s="44"/>
      <c r="Y213" s="44"/>
    </row>
    <row r="214" spans="1:25">
      <c r="A214" s="47" t="str">
        <f t="shared" si="19"/>
        <v/>
      </c>
      <c r="G214" s="47" t="str">
        <f t="shared" si="20"/>
        <v/>
      </c>
      <c r="H214" s="47"/>
      <c r="K214" s="44"/>
      <c r="Q214" s="44"/>
      <c r="R214" s="44"/>
      <c r="S214" s="44"/>
      <c r="T214" s="44"/>
      <c r="U214" s="44"/>
      <c r="V214" s="44"/>
      <c r="W214" s="44"/>
      <c r="X214" s="44"/>
      <c r="Y214" s="44"/>
    </row>
    <row r="215" spans="1:25">
      <c r="A215" s="47" t="str">
        <f t="shared" ref="A215:A267" si="21">IFERROR(IF(A214=$J$12,"",IF(EOMONTH(A214,1)&gt;=$J$12,$J$12,EOMONTH(A214,1))),"")</f>
        <v/>
      </c>
      <c r="G215" s="47" t="str">
        <f t="shared" si="20"/>
        <v/>
      </c>
      <c r="H215" s="47"/>
      <c r="K215" s="44"/>
      <c r="Q215" s="44"/>
      <c r="R215" s="44"/>
      <c r="S215" s="44"/>
      <c r="T215" s="44"/>
      <c r="U215" s="44"/>
      <c r="V215" s="44"/>
      <c r="W215" s="44"/>
      <c r="X215" s="44"/>
      <c r="Y215" s="44"/>
    </row>
    <row r="216" spans="1:25">
      <c r="A216" s="47" t="str">
        <f t="shared" si="21"/>
        <v/>
      </c>
      <c r="G216" s="47" t="str">
        <f t="shared" si="20"/>
        <v/>
      </c>
      <c r="H216" s="47"/>
      <c r="K216" s="44"/>
      <c r="Q216" s="44"/>
      <c r="R216" s="44"/>
      <c r="S216" s="44"/>
      <c r="T216" s="44"/>
      <c r="U216" s="44"/>
      <c r="V216" s="44"/>
      <c r="W216" s="44"/>
      <c r="X216" s="44"/>
      <c r="Y216" s="44"/>
    </row>
    <row r="217" spans="1:25">
      <c r="A217" s="47" t="str">
        <f t="shared" si="21"/>
        <v/>
      </c>
      <c r="G217" s="47" t="str">
        <f t="shared" si="20"/>
        <v/>
      </c>
      <c r="H217" s="47"/>
      <c r="K217" s="44"/>
      <c r="Q217" s="44"/>
      <c r="R217" s="44"/>
      <c r="S217" s="44"/>
      <c r="T217" s="44"/>
      <c r="U217" s="44"/>
      <c r="V217" s="44"/>
      <c r="W217" s="44"/>
      <c r="X217" s="44"/>
      <c r="Y217" s="44"/>
    </row>
    <row r="218" spans="1:25">
      <c r="A218" s="47" t="str">
        <f t="shared" si="21"/>
        <v/>
      </c>
      <c r="G218" s="47" t="str">
        <f t="shared" si="20"/>
        <v/>
      </c>
      <c r="H218" s="47"/>
      <c r="K218" s="44"/>
      <c r="Q218" s="44"/>
      <c r="R218" s="44"/>
      <c r="S218" s="44"/>
      <c r="T218" s="44"/>
      <c r="U218" s="44"/>
      <c r="V218" s="44"/>
      <c r="W218" s="44"/>
      <c r="X218" s="44"/>
      <c r="Y218" s="44"/>
    </row>
    <row r="219" spans="1:25">
      <c r="A219" s="47" t="str">
        <f t="shared" si="21"/>
        <v/>
      </c>
      <c r="G219" s="47" t="str">
        <f t="shared" si="20"/>
        <v/>
      </c>
      <c r="H219" s="47"/>
      <c r="K219" s="44"/>
      <c r="Q219" s="44"/>
      <c r="R219" s="44"/>
      <c r="S219" s="44"/>
      <c r="T219" s="44"/>
      <c r="U219" s="44"/>
      <c r="V219" s="44"/>
      <c r="W219" s="44"/>
      <c r="X219" s="44"/>
      <c r="Y219" s="44"/>
    </row>
    <row r="220" spans="1:25">
      <c r="A220" s="47" t="str">
        <f t="shared" si="21"/>
        <v/>
      </c>
      <c r="G220" s="47" t="str">
        <f t="shared" si="20"/>
        <v/>
      </c>
      <c r="H220" s="47"/>
      <c r="K220" s="44"/>
      <c r="Q220" s="44"/>
      <c r="R220" s="44"/>
      <c r="S220" s="44"/>
      <c r="T220" s="44"/>
      <c r="U220" s="44"/>
      <c r="V220" s="44"/>
      <c r="W220" s="44"/>
      <c r="X220" s="44"/>
      <c r="Y220" s="44"/>
    </row>
    <row r="221" spans="1:25">
      <c r="A221" s="47" t="str">
        <f t="shared" si="21"/>
        <v/>
      </c>
      <c r="G221" s="47" t="str">
        <f t="shared" si="20"/>
        <v/>
      </c>
      <c r="H221" s="47"/>
      <c r="K221" s="44"/>
      <c r="Q221" s="44"/>
      <c r="R221" s="44"/>
      <c r="S221" s="44"/>
      <c r="T221" s="44"/>
      <c r="U221" s="44"/>
      <c r="V221" s="44"/>
      <c r="W221" s="44"/>
      <c r="X221" s="44"/>
      <c r="Y221" s="44"/>
    </row>
    <row r="222" spans="1:25">
      <c r="A222" s="47" t="str">
        <f t="shared" si="21"/>
        <v/>
      </c>
      <c r="G222" s="47" t="str">
        <f t="shared" si="20"/>
        <v/>
      </c>
      <c r="H222" s="47"/>
      <c r="K222" s="44"/>
      <c r="Q222" s="44"/>
      <c r="R222" s="44"/>
      <c r="S222" s="44"/>
      <c r="T222" s="44"/>
      <c r="U222" s="44"/>
      <c r="V222" s="44"/>
      <c r="W222" s="44"/>
      <c r="X222" s="44"/>
      <c r="Y222" s="44"/>
    </row>
    <row r="223" spans="1:25">
      <c r="A223" s="47" t="str">
        <f t="shared" si="21"/>
        <v/>
      </c>
      <c r="G223" s="47" t="str">
        <f t="shared" si="20"/>
        <v/>
      </c>
      <c r="H223" s="47"/>
      <c r="K223" s="44"/>
      <c r="Q223" s="44"/>
      <c r="R223" s="44"/>
      <c r="S223" s="44"/>
      <c r="T223" s="44"/>
      <c r="U223" s="44"/>
      <c r="V223" s="44"/>
      <c r="W223" s="44"/>
      <c r="X223" s="44"/>
      <c r="Y223" s="44"/>
    </row>
    <row r="224" spans="1:25">
      <c r="A224" s="47" t="str">
        <f t="shared" si="21"/>
        <v/>
      </c>
      <c r="G224" s="47" t="str">
        <f t="shared" si="20"/>
        <v/>
      </c>
      <c r="H224" s="47"/>
      <c r="K224" s="44"/>
      <c r="Q224" s="44"/>
      <c r="R224" s="44"/>
      <c r="S224" s="44"/>
      <c r="T224" s="44"/>
      <c r="U224" s="44"/>
      <c r="V224" s="44"/>
      <c r="W224" s="44"/>
      <c r="X224" s="44"/>
      <c r="Y224" s="44"/>
    </row>
    <row r="225" spans="1:25">
      <c r="A225" s="47" t="str">
        <f t="shared" si="21"/>
        <v/>
      </c>
      <c r="G225" s="47" t="str">
        <f t="shared" si="20"/>
        <v/>
      </c>
      <c r="H225" s="47"/>
      <c r="K225" s="44"/>
      <c r="Q225" s="44"/>
      <c r="R225" s="44"/>
      <c r="S225" s="44"/>
      <c r="T225" s="44"/>
      <c r="U225" s="44"/>
      <c r="V225" s="44"/>
      <c r="W225" s="44"/>
      <c r="X225" s="44"/>
      <c r="Y225" s="44"/>
    </row>
    <row r="226" spans="1:25">
      <c r="A226" s="47" t="str">
        <f t="shared" si="21"/>
        <v/>
      </c>
      <c r="G226" s="47" t="str">
        <f t="shared" si="20"/>
        <v/>
      </c>
      <c r="H226" s="47"/>
      <c r="K226" s="44"/>
      <c r="Q226" s="44"/>
      <c r="R226" s="44"/>
      <c r="S226" s="44"/>
      <c r="T226" s="44"/>
      <c r="U226" s="44"/>
      <c r="V226" s="44"/>
      <c r="W226" s="44"/>
      <c r="X226" s="44"/>
      <c r="Y226" s="44"/>
    </row>
    <row r="227" spans="1:25">
      <c r="A227" s="47" t="str">
        <f t="shared" si="21"/>
        <v/>
      </c>
      <c r="G227" s="47" t="str">
        <f t="shared" si="20"/>
        <v/>
      </c>
      <c r="H227" s="47"/>
      <c r="K227" s="44"/>
      <c r="Q227" s="44"/>
      <c r="R227" s="44"/>
      <c r="S227" s="44"/>
      <c r="T227" s="44"/>
      <c r="U227" s="44"/>
      <c r="V227" s="44"/>
      <c r="W227" s="44"/>
      <c r="X227" s="44"/>
      <c r="Y227" s="44"/>
    </row>
    <row r="228" spans="1:25">
      <c r="A228" s="47" t="str">
        <f t="shared" si="21"/>
        <v/>
      </c>
      <c r="G228" s="47" t="str">
        <f t="shared" si="20"/>
        <v/>
      </c>
      <c r="H228" s="47"/>
      <c r="K228" s="44"/>
      <c r="Q228" s="44"/>
      <c r="R228" s="44"/>
      <c r="S228" s="44"/>
      <c r="T228" s="44"/>
      <c r="U228" s="44"/>
      <c r="V228" s="44"/>
      <c r="W228" s="44"/>
      <c r="X228" s="44"/>
      <c r="Y228" s="44"/>
    </row>
    <row r="229" spans="1:25">
      <c r="A229" s="47" t="str">
        <f t="shared" si="21"/>
        <v/>
      </c>
      <c r="G229" s="47" t="str">
        <f t="shared" si="20"/>
        <v/>
      </c>
      <c r="H229" s="47"/>
      <c r="K229" s="44"/>
      <c r="Q229" s="44"/>
      <c r="R229" s="44"/>
      <c r="S229" s="44"/>
      <c r="T229" s="44"/>
      <c r="U229" s="44"/>
      <c r="V229" s="44"/>
      <c r="W229" s="44"/>
      <c r="X229" s="44"/>
      <c r="Y229" s="44"/>
    </row>
    <row r="230" spans="1:25">
      <c r="A230" s="47" t="str">
        <f t="shared" si="21"/>
        <v/>
      </c>
      <c r="G230" s="47" t="str">
        <f t="shared" si="20"/>
        <v/>
      </c>
      <c r="H230" s="47"/>
      <c r="K230" s="44"/>
      <c r="Q230" s="44"/>
      <c r="R230" s="44"/>
      <c r="S230" s="44"/>
      <c r="T230" s="44"/>
      <c r="U230" s="44"/>
      <c r="V230" s="44"/>
      <c r="W230" s="44"/>
      <c r="X230" s="44"/>
      <c r="Y230" s="44"/>
    </row>
    <row r="231" spans="1:25">
      <c r="A231" s="47" t="str">
        <f t="shared" si="21"/>
        <v/>
      </c>
      <c r="G231" s="47" t="str">
        <f t="shared" si="20"/>
        <v/>
      </c>
      <c r="H231" s="47"/>
      <c r="K231" s="44"/>
      <c r="Q231" s="44"/>
      <c r="R231" s="44"/>
      <c r="S231" s="44"/>
      <c r="T231" s="44"/>
      <c r="U231" s="44"/>
      <c r="V231" s="44"/>
      <c r="W231" s="44"/>
      <c r="X231" s="44"/>
      <c r="Y231" s="44"/>
    </row>
    <row r="232" spans="1:25">
      <c r="A232" s="47" t="str">
        <f t="shared" si="21"/>
        <v/>
      </c>
      <c r="G232" s="47" t="str">
        <f t="shared" si="20"/>
        <v/>
      </c>
      <c r="H232" s="47"/>
      <c r="K232" s="44"/>
      <c r="Q232" s="44"/>
      <c r="R232" s="44"/>
      <c r="S232" s="44"/>
      <c r="T232" s="44"/>
      <c r="U232" s="44"/>
      <c r="V232" s="44"/>
      <c r="W232" s="44"/>
      <c r="X232" s="44"/>
      <c r="Y232" s="44"/>
    </row>
    <row r="233" spans="1:25">
      <c r="A233" s="47" t="str">
        <f t="shared" si="21"/>
        <v/>
      </c>
      <c r="G233" s="47" t="str">
        <f t="shared" si="20"/>
        <v/>
      </c>
      <c r="H233" s="47"/>
      <c r="K233" s="44"/>
      <c r="Q233" s="44"/>
      <c r="R233" s="44"/>
      <c r="S233" s="44"/>
      <c r="T233" s="44"/>
      <c r="U233" s="44"/>
      <c r="V233" s="44"/>
      <c r="W233" s="44"/>
      <c r="X233" s="44"/>
      <c r="Y233" s="44"/>
    </row>
    <row r="234" spans="1:25">
      <c r="A234" s="47" t="str">
        <f t="shared" si="21"/>
        <v/>
      </c>
      <c r="G234" s="47" t="str">
        <f t="shared" si="20"/>
        <v/>
      </c>
      <c r="H234" s="47"/>
      <c r="K234" s="44"/>
      <c r="Q234" s="44"/>
      <c r="R234" s="44"/>
      <c r="S234" s="44"/>
      <c r="T234" s="44"/>
      <c r="U234" s="44"/>
      <c r="V234" s="44"/>
      <c r="W234" s="44"/>
      <c r="X234" s="44"/>
      <c r="Y234" s="44"/>
    </row>
    <row r="235" spans="1:25">
      <c r="A235" s="47" t="str">
        <f t="shared" si="21"/>
        <v/>
      </c>
      <c r="G235" s="47" t="str">
        <f t="shared" si="20"/>
        <v/>
      </c>
      <c r="H235" s="47"/>
      <c r="K235" s="44"/>
      <c r="Q235" s="44"/>
      <c r="R235" s="44"/>
      <c r="S235" s="44"/>
      <c r="T235" s="44"/>
      <c r="U235" s="44"/>
      <c r="V235" s="44"/>
      <c r="W235" s="44"/>
      <c r="X235" s="44"/>
      <c r="Y235" s="44"/>
    </row>
    <row r="236" spans="1:25">
      <c r="A236" s="47" t="str">
        <f t="shared" si="21"/>
        <v/>
      </c>
      <c r="G236" s="47" t="str">
        <f t="shared" si="20"/>
        <v/>
      </c>
      <c r="H236" s="47"/>
      <c r="K236" s="44"/>
      <c r="Q236" s="44"/>
      <c r="R236" s="44"/>
      <c r="S236" s="44"/>
      <c r="T236" s="44"/>
      <c r="U236" s="44"/>
      <c r="V236" s="44"/>
      <c r="W236" s="44"/>
      <c r="X236" s="44"/>
      <c r="Y236" s="44"/>
    </row>
    <row r="237" spans="1:25">
      <c r="A237" s="47" t="str">
        <f t="shared" si="21"/>
        <v/>
      </c>
      <c r="G237" s="47" t="str">
        <f t="shared" si="20"/>
        <v/>
      </c>
      <c r="H237" s="47"/>
      <c r="K237" s="44"/>
      <c r="Q237" s="44"/>
      <c r="R237" s="44"/>
      <c r="S237" s="44"/>
      <c r="T237" s="44"/>
      <c r="U237" s="44"/>
      <c r="V237" s="44"/>
      <c r="W237" s="44"/>
      <c r="X237" s="44"/>
      <c r="Y237" s="44"/>
    </row>
    <row r="238" spans="1:25">
      <c r="A238" s="47" t="str">
        <f t="shared" si="21"/>
        <v/>
      </c>
      <c r="G238" s="47" t="str">
        <f t="shared" si="20"/>
        <v/>
      </c>
      <c r="H238" s="47"/>
      <c r="K238" s="44"/>
      <c r="Q238" s="44"/>
      <c r="R238" s="44"/>
      <c r="S238" s="44"/>
      <c r="T238" s="44"/>
      <c r="U238" s="44"/>
      <c r="V238" s="44"/>
      <c r="W238" s="44"/>
      <c r="X238" s="44"/>
      <c r="Y238" s="44"/>
    </row>
    <row r="239" spans="1:25">
      <c r="A239" s="47" t="str">
        <f t="shared" si="21"/>
        <v/>
      </c>
      <c r="G239" s="47" t="str">
        <f t="shared" si="20"/>
        <v/>
      </c>
      <c r="H239" s="47"/>
      <c r="K239" s="44"/>
      <c r="Q239" s="44"/>
      <c r="R239" s="44"/>
      <c r="S239" s="44"/>
      <c r="T239" s="44"/>
      <c r="U239" s="44"/>
      <c r="V239" s="44"/>
      <c r="W239" s="44"/>
      <c r="X239" s="44"/>
      <c r="Y239" s="44"/>
    </row>
    <row r="240" spans="1:25">
      <c r="A240" s="47" t="str">
        <f t="shared" si="21"/>
        <v/>
      </c>
      <c r="G240" s="47" t="str">
        <f t="shared" si="20"/>
        <v/>
      </c>
      <c r="H240" s="47"/>
      <c r="K240" s="44"/>
      <c r="Q240" s="44"/>
      <c r="R240" s="44"/>
      <c r="S240" s="44"/>
      <c r="T240" s="44"/>
      <c r="U240" s="44"/>
      <c r="V240" s="44"/>
      <c r="W240" s="44"/>
      <c r="X240" s="44"/>
      <c r="Y240" s="44"/>
    </row>
    <row r="241" spans="1:25">
      <c r="A241" s="47" t="str">
        <f t="shared" si="21"/>
        <v/>
      </c>
      <c r="G241" s="47" t="str">
        <f t="shared" si="20"/>
        <v/>
      </c>
      <c r="H241" s="47"/>
      <c r="K241" s="44"/>
      <c r="Q241" s="44"/>
      <c r="R241" s="44"/>
      <c r="S241" s="44"/>
      <c r="T241" s="44"/>
      <c r="U241" s="44"/>
      <c r="V241" s="44"/>
      <c r="W241" s="44"/>
      <c r="X241" s="44"/>
      <c r="Y241" s="44"/>
    </row>
    <row r="242" spans="1:25">
      <c r="A242" s="47" t="str">
        <f t="shared" si="21"/>
        <v/>
      </c>
      <c r="G242" s="47" t="str">
        <f t="shared" si="20"/>
        <v/>
      </c>
      <c r="H242" s="47"/>
      <c r="K242" s="44"/>
      <c r="Q242" s="44"/>
      <c r="R242" s="44"/>
      <c r="S242" s="44"/>
      <c r="T242" s="44"/>
      <c r="U242" s="44"/>
      <c r="V242" s="44"/>
      <c r="W242" s="44"/>
      <c r="X242" s="44"/>
      <c r="Y242" s="44"/>
    </row>
    <row r="243" spans="1:25">
      <c r="A243" s="47" t="str">
        <f t="shared" si="21"/>
        <v/>
      </c>
      <c r="G243" s="47" t="str">
        <f t="shared" si="20"/>
        <v/>
      </c>
      <c r="H243" s="47"/>
      <c r="K243" s="44"/>
      <c r="Q243" s="44"/>
      <c r="R243" s="44"/>
      <c r="S243" s="44"/>
      <c r="T243" s="44"/>
      <c r="U243" s="44"/>
      <c r="V243" s="44"/>
      <c r="W243" s="44"/>
      <c r="X243" s="44"/>
      <c r="Y243" s="44"/>
    </row>
    <row r="244" spans="1:25">
      <c r="A244" s="47" t="str">
        <f t="shared" si="21"/>
        <v/>
      </c>
      <c r="G244" s="47" t="str">
        <f t="shared" si="20"/>
        <v/>
      </c>
      <c r="H244" s="47"/>
      <c r="K244" s="44"/>
      <c r="Q244" s="44"/>
      <c r="R244" s="44"/>
      <c r="S244" s="44"/>
      <c r="T244" s="44"/>
      <c r="U244" s="44"/>
      <c r="V244" s="44"/>
      <c r="W244" s="44"/>
      <c r="X244" s="44"/>
      <c r="Y244" s="44"/>
    </row>
    <row r="245" spans="1:25">
      <c r="A245" s="47" t="str">
        <f t="shared" si="21"/>
        <v/>
      </c>
      <c r="G245" s="47" t="str">
        <f t="shared" si="20"/>
        <v/>
      </c>
      <c r="H245" s="47"/>
      <c r="K245" s="44"/>
      <c r="Q245" s="44"/>
      <c r="R245" s="44"/>
      <c r="S245" s="44"/>
      <c r="T245" s="44"/>
      <c r="U245" s="44"/>
      <c r="V245" s="44"/>
      <c r="W245" s="44"/>
      <c r="X245" s="44"/>
      <c r="Y245" s="44"/>
    </row>
    <row r="246" spans="1:25">
      <c r="A246" s="47" t="str">
        <f t="shared" si="21"/>
        <v/>
      </c>
      <c r="G246" s="47" t="str">
        <f t="shared" si="20"/>
        <v/>
      </c>
      <c r="H246" s="47"/>
      <c r="K246" s="44"/>
      <c r="Q246" s="44"/>
      <c r="R246" s="44"/>
      <c r="S246" s="44"/>
      <c r="T246" s="44"/>
      <c r="U246" s="44"/>
      <c r="V246" s="44"/>
      <c r="W246" s="44"/>
      <c r="X246" s="44"/>
      <c r="Y246" s="44"/>
    </row>
    <row r="247" spans="1:25">
      <c r="A247" s="47" t="str">
        <f t="shared" si="21"/>
        <v/>
      </c>
      <c r="G247" s="47" t="str">
        <f t="shared" si="20"/>
        <v/>
      </c>
      <c r="H247" s="47"/>
      <c r="K247" s="44"/>
      <c r="Q247" s="44"/>
      <c r="R247" s="44"/>
      <c r="S247" s="44"/>
      <c r="T247" s="44"/>
      <c r="U247" s="44"/>
      <c r="V247" s="44"/>
      <c r="W247" s="44"/>
      <c r="X247" s="44"/>
      <c r="Y247" s="44"/>
    </row>
    <row r="248" spans="1:25">
      <c r="A248" s="47" t="str">
        <f t="shared" si="21"/>
        <v/>
      </c>
      <c r="G248" s="47" t="str">
        <f t="shared" si="20"/>
        <v/>
      </c>
      <c r="H248" s="47"/>
      <c r="K248" s="44"/>
      <c r="Q248" s="44"/>
      <c r="R248" s="44"/>
      <c r="S248" s="44"/>
      <c r="T248" s="44"/>
      <c r="U248" s="44"/>
      <c r="V248" s="44"/>
      <c r="W248" s="44"/>
      <c r="X248" s="44"/>
      <c r="Y248" s="44"/>
    </row>
    <row r="249" spans="1:25">
      <c r="A249" s="47" t="str">
        <f t="shared" si="21"/>
        <v/>
      </c>
      <c r="G249" s="47" t="str">
        <f t="shared" si="20"/>
        <v/>
      </c>
      <c r="H249" s="47"/>
      <c r="K249" s="44"/>
      <c r="Q249" s="44"/>
      <c r="R249" s="44"/>
      <c r="S249" s="44"/>
      <c r="T249" s="44"/>
      <c r="U249" s="44"/>
      <c r="V249" s="44"/>
      <c r="W249" s="44"/>
      <c r="X249" s="44"/>
      <c r="Y249" s="44"/>
    </row>
    <row r="250" spans="1:25">
      <c r="A250" s="47" t="str">
        <f t="shared" si="21"/>
        <v/>
      </c>
      <c r="G250" s="47" t="str">
        <f t="shared" si="20"/>
        <v/>
      </c>
      <c r="H250" s="47"/>
      <c r="K250" s="44"/>
      <c r="Q250" s="44"/>
      <c r="R250" s="44"/>
      <c r="S250" s="44"/>
      <c r="T250" s="44"/>
      <c r="U250" s="44"/>
      <c r="V250" s="44"/>
      <c r="W250" s="44"/>
      <c r="X250" s="44"/>
      <c r="Y250" s="44"/>
    </row>
    <row r="251" spans="1:25">
      <c r="A251" s="47" t="str">
        <f t="shared" si="21"/>
        <v/>
      </c>
      <c r="G251" s="47" t="str">
        <f t="shared" si="20"/>
        <v/>
      </c>
      <c r="H251" s="47"/>
      <c r="K251" s="44"/>
      <c r="Q251" s="44"/>
      <c r="R251" s="44"/>
      <c r="S251" s="44"/>
      <c r="T251" s="44"/>
      <c r="U251" s="44"/>
      <c r="V251" s="44"/>
      <c r="W251" s="44"/>
      <c r="X251" s="44"/>
      <c r="Y251" s="44"/>
    </row>
    <row r="252" spans="1:25">
      <c r="A252" s="47" t="str">
        <f t="shared" si="21"/>
        <v/>
      </c>
      <c r="G252" s="47" t="str">
        <f t="shared" si="20"/>
        <v/>
      </c>
      <c r="H252" s="47"/>
      <c r="K252" s="44"/>
      <c r="Q252" s="44"/>
      <c r="R252" s="44"/>
      <c r="S252" s="44"/>
      <c r="T252" s="44"/>
      <c r="U252" s="44"/>
      <c r="V252" s="44"/>
      <c r="W252" s="44"/>
      <c r="X252" s="44"/>
      <c r="Y252" s="44"/>
    </row>
    <row r="253" spans="1:25">
      <c r="A253" s="47" t="str">
        <f t="shared" si="21"/>
        <v/>
      </c>
      <c r="G253" s="47" t="str">
        <f t="shared" si="20"/>
        <v/>
      </c>
      <c r="H253" s="47"/>
      <c r="K253" s="44"/>
      <c r="Q253" s="44"/>
      <c r="R253" s="44"/>
      <c r="S253" s="44"/>
      <c r="T253" s="44"/>
      <c r="U253" s="44"/>
      <c r="V253" s="44"/>
      <c r="W253" s="44"/>
      <c r="X253" s="44"/>
      <c r="Y253" s="44"/>
    </row>
    <row r="254" spans="1:25">
      <c r="A254" s="47" t="str">
        <f t="shared" si="21"/>
        <v/>
      </c>
      <c r="G254" s="47" t="str">
        <f t="shared" si="20"/>
        <v/>
      </c>
      <c r="H254" s="47"/>
      <c r="K254" s="44"/>
      <c r="Q254" s="44"/>
      <c r="R254" s="44"/>
      <c r="S254" s="44"/>
      <c r="T254" s="44"/>
      <c r="U254" s="44"/>
      <c r="V254" s="44"/>
      <c r="W254" s="44"/>
      <c r="X254" s="44"/>
      <c r="Y254" s="44"/>
    </row>
    <row r="255" spans="1:25">
      <c r="A255" s="47" t="str">
        <f t="shared" si="21"/>
        <v/>
      </c>
      <c r="G255" s="47" t="str">
        <f t="shared" ref="G255:G318" si="22">IFERROR(IF(G254=$J$12,"",IF(EOMONTH(G254,1)&gt;=$J$12,$J$12,EOMONTH(G254,1))),"")</f>
        <v/>
      </c>
      <c r="H255" s="47"/>
      <c r="K255" s="44"/>
      <c r="Q255" s="44"/>
      <c r="R255" s="44"/>
      <c r="S255" s="44"/>
      <c r="T255" s="44"/>
      <c r="U255" s="44"/>
      <c r="V255" s="44"/>
      <c r="W255" s="44"/>
      <c r="X255" s="44"/>
      <c r="Y255" s="44"/>
    </row>
    <row r="256" spans="1:25">
      <c r="A256" s="47" t="str">
        <f t="shared" si="21"/>
        <v/>
      </c>
      <c r="G256" s="47" t="str">
        <f t="shared" si="22"/>
        <v/>
      </c>
      <c r="H256" s="47"/>
      <c r="K256" s="44"/>
      <c r="Q256" s="44"/>
      <c r="R256" s="44"/>
      <c r="S256" s="44"/>
      <c r="T256" s="44"/>
      <c r="U256" s="44"/>
      <c r="V256" s="44"/>
      <c r="W256" s="44"/>
      <c r="X256" s="44"/>
      <c r="Y256" s="44"/>
    </row>
    <row r="257" spans="1:25">
      <c r="A257" s="47" t="str">
        <f t="shared" si="21"/>
        <v/>
      </c>
      <c r="G257" s="47" t="str">
        <f t="shared" si="22"/>
        <v/>
      </c>
      <c r="H257" s="47"/>
      <c r="K257" s="44"/>
      <c r="Q257" s="44"/>
      <c r="R257" s="44"/>
      <c r="S257" s="44"/>
      <c r="T257" s="44"/>
      <c r="U257" s="44"/>
      <c r="V257" s="44"/>
      <c r="W257" s="44"/>
      <c r="X257" s="44"/>
      <c r="Y257" s="44"/>
    </row>
    <row r="258" spans="1:25">
      <c r="A258" s="47" t="str">
        <f t="shared" si="21"/>
        <v/>
      </c>
      <c r="G258" s="47" t="str">
        <f t="shared" si="22"/>
        <v/>
      </c>
      <c r="H258" s="47"/>
      <c r="K258" s="44"/>
      <c r="Q258" s="44"/>
      <c r="R258" s="44"/>
      <c r="S258" s="44"/>
      <c r="T258" s="44"/>
      <c r="U258" s="44"/>
      <c r="V258" s="44"/>
      <c r="W258" s="44"/>
      <c r="X258" s="44"/>
      <c r="Y258" s="44"/>
    </row>
    <row r="259" spans="1:25">
      <c r="A259" s="47" t="str">
        <f t="shared" si="21"/>
        <v/>
      </c>
      <c r="G259" s="47" t="str">
        <f t="shared" si="22"/>
        <v/>
      </c>
      <c r="H259" s="47"/>
      <c r="K259" s="44"/>
      <c r="Q259" s="44"/>
      <c r="R259" s="44"/>
      <c r="S259" s="44"/>
      <c r="T259" s="44"/>
      <c r="U259" s="44"/>
      <c r="V259" s="44"/>
      <c r="W259" s="44"/>
      <c r="X259" s="44"/>
      <c r="Y259" s="44"/>
    </row>
    <row r="260" spans="1:25">
      <c r="A260" s="47" t="str">
        <f t="shared" si="21"/>
        <v/>
      </c>
      <c r="G260" s="47" t="str">
        <f t="shared" si="22"/>
        <v/>
      </c>
      <c r="H260" s="47"/>
      <c r="K260" s="44"/>
      <c r="Q260" s="44"/>
      <c r="R260" s="44"/>
      <c r="S260" s="44"/>
      <c r="T260" s="44"/>
      <c r="U260" s="44"/>
      <c r="V260" s="44"/>
      <c r="W260" s="44"/>
      <c r="X260" s="44"/>
      <c r="Y260" s="44"/>
    </row>
    <row r="261" spans="1:25">
      <c r="A261" s="47" t="str">
        <f t="shared" si="21"/>
        <v/>
      </c>
      <c r="G261" s="47" t="str">
        <f t="shared" si="22"/>
        <v/>
      </c>
      <c r="H261" s="47"/>
      <c r="K261" s="44"/>
      <c r="Q261" s="44"/>
      <c r="R261" s="44"/>
      <c r="S261" s="44"/>
      <c r="T261" s="44"/>
      <c r="U261" s="44"/>
      <c r="V261" s="44"/>
      <c r="W261" s="44"/>
      <c r="X261" s="44"/>
      <c r="Y261" s="44"/>
    </row>
    <row r="262" spans="1:25">
      <c r="A262" s="47" t="str">
        <f t="shared" si="21"/>
        <v/>
      </c>
      <c r="G262" s="47" t="str">
        <f t="shared" si="22"/>
        <v/>
      </c>
      <c r="H262" s="47"/>
      <c r="K262" s="44"/>
      <c r="Q262" s="44"/>
      <c r="R262" s="44"/>
      <c r="S262" s="44"/>
      <c r="T262" s="44"/>
      <c r="U262" s="44"/>
      <c r="V262" s="44"/>
      <c r="W262" s="44"/>
      <c r="X262" s="44"/>
      <c r="Y262" s="44"/>
    </row>
    <row r="263" spans="1:25">
      <c r="A263" s="47" t="str">
        <f t="shared" si="21"/>
        <v/>
      </c>
      <c r="G263" s="47" t="str">
        <f t="shared" si="22"/>
        <v/>
      </c>
      <c r="H263" s="47"/>
      <c r="K263" s="44"/>
      <c r="Q263" s="44"/>
      <c r="R263" s="44"/>
      <c r="S263" s="44"/>
      <c r="T263" s="44"/>
      <c r="U263" s="44"/>
      <c r="V263" s="44"/>
      <c r="W263" s="44"/>
      <c r="X263" s="44"/>
      <c r="Y263" s="44"/>
    </row>
    <row r="264" spans="1:25">
      <c r="A264" s="47" t="str">
        <f t="shared" si="21"/>
        <v/>
      </c>
      <c r="G264" s="47" t="str">
        <f t="shared" si="22"/>
        <v/>
      </c>
      <c r="H264" s="47"/>
      <c r="K264" s="44"/>
      <c r="Q264" s="44"/>
      <c r="R264" s="44"/>
      <c r="S264" s="44"/>
      <c r="T264" s="44"/>
      <c r="U264" s="44"/>
      <c r="V264" s="44"/>
      <c r="W264" s="44"/>
      <c r="X264" s="44"/>
      <c r="Y264" s="44"/>
    </row>
    <row r="265" spans="1:25">
      <c r="A265" s="47" t="str">
        <f t="shared" si="21"/>
        <v/>
      </c>
      <c r="G265" s="47" t="str">
        <f t="shared" si="22"/>
        <v/>
      </c>
      <c r="H265" s="47"/>
      <c r="K265" s="44"/>
      <c r="Q265" s="44"/>
      <c r="R265" s="44"/>
      <c r="S265" s="44"/>
      <c r="T265" s="44"/>
      <c r="U265" s="44"/>
      <c r="V265" s="44"/>
      <c r="W265" s="44"/>
      <c r="X265" s="44"/>
      <c r="Y265" s="44"/>
    </row>
    <row r="266" spans="1:25">
      <c r="A266" s="47" t="str">
        <f t="shared" si="21"/>
        <v/>
      </c>
      <c r="G266" s="47" t="str">
        <f t="shared" si="22"/>
        <v/>
      </c>
      <c r="H266" s="47"/>
      <c r="K266" s="44"/>
      <c r="Q266" s="44"/>
      <c r="R266" s="44"/>
      <c r="S266" s="44"/>
      <c r="T266" s="44"/>
      <c r="U266" s="44"/>
      <c r="V266" s="44"/>
      <c r="W266" s="44"/>
      <c r="X266" s="44"/>
      <c r="Y266" s="44"/>
    </row>
    <row r="267" spans="1:25">
      <c r="A267" s="47" t="str">
        <f t="shared" si="21"/>
        <v/>
      </c>
      <c r="G267" s="47" t="str">
        <f t="shared" si="22"/>
        <v/>
      </c>
      <c r="H267" s="47"/>
      <c r="K267" s="44"/>
      <c r="Q267" s="44"/>
      <c r="R267" s="44"/>
      <c r="S267" s="44"/>
      <c r="T267" s="44"/>
      <c r="U267" s="44"/>
      <c r="V267" s="44"/>
      <c r="W267" s="44"/>
      <c r="X267" s="44"/>
      <c r="Y267" s="44"/>
    </row>
    <row r="268" spans="1:25">
      <c r="G268" s="47" t="str">
        <f t="shared" si="22"/>
        <v/>
      </c>
      <c r="H268" s="47"/>
      <c r="K268" s="44"/>
      <c r="Q268" s="44"/>
      <c r="R268" s="44"/>
      <c r="S268" s="44"/>
      <c r="T268" s="44"/>
      <c r="U268" s="44"/>
      <c r="V268" s="44"/>
      <c r="W268" s="44"/>
      <c r="X268" s="44"/>
      <c r="Y268" s="44"/>
    </row>
    <row r="269" spans="1:25">
      <c r="G269" s="47" t="str">
        <f t="shared" si="22"/>
        <v/>
      </c>
      <c r="H269" s="47"/>
      <c r="K269" s="44"/>
      <c r="Q269" s="44"/>
      <c r="R269" s="44"/>
      <c r="S269" s="44"/>
      <c r="T269" s="44"/>
      <c r="U269" s="44"/>
      <c r="V269" s="44"/>
      <c r="W269" s="44"/>
      <c r="X269" s="44"/>
      <c r="Y269" s="44"/>
    </row>
    <row r="270" spans="1:25">
      <c r="G270" s="47" t="str">
        <f t="shared" si="22"/>
        <v/>
      </c>
      <c r="H270" s="47"/>
      <c r="K270" s="44"/>
      <c r="Q270" s="44"/>
      <c r="R270" s="44"/>
      <c r="S270" s="44"/>
      <c r="T270" s="44"/>
      <c r="U270" s="44"/>
      <c r="V270" s="44"/>
      <c r="W270" s="44"/>
      <c r="X270" s="44"/>
      <c r="Y270" s="44"/>
    </row>
    <row r="271" spans="1:25">
      <c r="G271" s="47" t="str">
        <f t="shared" si="22"/>
        <v/>
      </c>
      <c r="H271" s="47"/>
      <c r="K271" s="44"/>
      <c r="Q271" s="44"/>
      <c r="R271" s="44"/>
      <c r="S271" s="44"/>
      <c r="T271" s="44"/>
      <c r="U271" s="44"/>
      <c r="V271" s="44"/>
      <c r="W271" s="44"/>
      <c r="X271" s="44"/>
      <c r="Y271" s="44"/>
    </row>
    <row r="272" spans="1:25">
      <c r="G272" s="47" t="str">
        <f t="shared" si="22"/>
        <v/>
      </c>
      <c r="H272" s="47"/>
      <c r="K272" s="44"/>
      <c r="Q272" s="44"/>
      <c r="R272" s="44"/>
      <c r="S272" s="44"/>
      <c r="T272" s="44"/>
      <c r="U272" s="44"/>
      <c r="V272" s="44"/>
      <c r="W272" s="44"/>
      <c r="X272" s="44"/>
      <c r="Y272" s="44"/>
    </row>
    <row r="273" spans="7:25">
      <c r="G273" s="47" t="str">
        <f t="shared" si="22"/>
        <v/>
      </c>
      <c r="H273" s="47"/>
      <c r="K273" s="44"/>
      <c r="Q273" s="44"/>
      <c r="R273" s="44"/>
      <c r="S273" s="44"/>
      <c r="T273" s="44"/>
      <c r="U273" s="44"/>
      <c r="V273" s="44"/>
      <c r="W273" s="44"/>
      <c r="X273" s="44"/>
      <c r="Y273" s="44"/>
    </row>
    <row r="274" spans="7:25">
      <c r="G274" s="47" t="str">
        <f t="shared" si="22"/>
        <v/>
      </c>
      <c r="H274" s="47"/>
      <c r="K274" s="44"/>
      <c r="Q274" s="44"/>
      <c r="R274" s="44"/>
      <c r="S274" s="44"/>
      <c r="T274" s="44"/>
      <c r="U274" s="44"/>
      <c r="V274" s="44"/>
      <c r="W274" s="44"/>
      <c r="X274" s="44"/>
      <c r="Y274" s="44"/>
    </row>
    <row r="275" spans="7:25">
      <c r="G275" s="47" t="str">
        <f t="shared" si="22"/>
        <v/>
      </c>
      <c r="H275" s="47"/>
      <c r="K275" s="44"/>
      <c r="Q275" s="44"/>
      <c r="R275" s="44"/>
      <c r="S275" s="44"/>
      <c r="T275" s="44"/>
      <c r="U275" s="44"/>
      <c r="V275" s="44"/>
      <c r="W275" s="44"/>
      <c r="X275" s="44"/>
      <c r="Y275" s="44"/>
    </row>
    <row r="276" spans="7:25">
      <c r="G276" s="47" t="str">
        <f t="shared" si="22"/>
        <v/>
      </c>
      <c r="H276" s="47"/>
      <c r="K276" s="44"/>
      <c r="Q276" s="44"/>
      <c r="R276" s="44"/>
      <c r="S276" s="44"/>
      <c r="T276" s="44"/>
      <c r="U276" s="44"/>
      <c r="V276" s="44"/>
      <c r="W276" s="44"/>
      <c r="X276" s="44"/>
      <c r="Y276" s="44"/>
    </row>
    <row r="277" spans="7:25">
      <c r="G277" s="47" t="str">
        <f t="shared" si="22"/>
        <v/>
      </c>
      <c r="H277" s="47"/>
      <c r="K277" s="44"/>
      <c r="Q277" s="44"/>
      <c r="R277" s="44"/>
      <c r="S277" s="44"/>
      <c r="T277" s="44"/>
      <c r="U277" s="44"/>
      <c r="V277" s="44"/>
      <c r="W277" s="44"/>
      <c r="X277" s="44"/>
      <c r="Y277" s="44"/>
    </row>
    <row r="278" spans="7:25">
      <c r="G278" s="47" t="str">
        <f t="shared" si="22"/>
        <v/>
      </c>
      <c r="H278" s="47"/>
      <c r="K278" s="44"/>
      <c r="Q278" s="44"/>
      <c r="R278" s="44"/>
      <c r="S278" s="44"/>
      <c r="T278" s="44"/>
      <c r="U278" s="44"/>
      <c r="V278" s="44"/>
      <c r="W278" s="44"/>
      <c r="X278" s="44"/>
      <c r="Y278" s="44"/>
    </row>
    <row r="279" spans="7:25">
      <c r="G279" s="47" t="str">
        <f t="shared" si="22"/>
        <v/>
      </c>
      <c r="H279" s="47"/>
      <c r="K279" s="44"/>
      <c r="Q279" s="44"/>
      <c r="R279" s="44"/>
      <c r="S279" s="44"/>
      <c r="T279" s="44"/>
      <c r="U279" s="44"/>
      <c r="V279" s="44"/>
      <c r="W279" s="44"/>
      <c r="X279" s="44"/>
      <c r="Y279" s="44"/>
    </row>
    <row r="280" spans="7:25">
      <c r="G280" s="47" t="str">
        <f t="shared" si="22"/>
        <v/>
      </c>
      <c r="H280" s="47"/>
      <c r="K280" s="44"/>
      <c r="Q280" s="44"/>
      <c r="R280" s="44"/>
      <c r="S280" s="44"/>
      <c r="T280" s="44"/>
      <c r="U280" s="44"/>
      <c r="V280" s="44"/>
      <c r="W280" s="44"/>
      <c r="X280" s="44"/>
      <c r="Y280" s="44"/>
    </row>
    <row r="281" spans="7:25">
      <c r="G281" s="47" t="str">
        <f t="shared" si="22"/>
        <v/>
      </c>
      <c r="H281" s="47"/>
      <c r="K281" s="44"/>
      <c r="Q281" s="44"/>
      <c r="R281" s="44"/>
      <c r="S281" s="44"/>
      <c r="T281" s="44"/>
      <c r="U281" s="44"/>
      <c r="V281" s="44"/>
      <c r="W281" s="44"/>
      <c r="X281" s="44"/>
      <c r="Y281" s="44"/>
    </row>
    <row r="282" spans="7:25">
      <c r="G282" s="47" t="str">
        <f t="shared" si="22"/>
        <v/>
      </c>
      <c r="H282" s="47"/>
      <c r="K282" s="44"/>
      <c r="Q282" s="44"/>
      <c r="R282" s="44"/>
      <c r="S282" s="44"/>
      <c r="T282" s="44"/>
      <c r="U282" s="44"/>
      <c r="V282" s="44"/>
      <c r="W282" s="44"/>
      <c r="X282" s="44"/>
      <c r="Y282" s="44"/>
    </row>
    <row r="283" spans="7:25">
      <c r="G283" s="47" t="str">
        <f t="shared" si="22"/>
        <v/>
      </c>
      <c r="H283" s="47"/>
      <c r="K283" s="44"/>
      <c r="Q283" s="44"/>
      <c r="R283" s="44"/>
      <c r="S283" s="44"/>
      <c r="T283" s="44"/>
      <c r="U283" s="44"/>
      <c r="V283" s="44"/>
      <c r="W283" s="44"/>
      <c r="X283" s="44"/>
      <c r="Y283" s="44"/>
    </row>
    <row r="284" spans="7:25">
      <c r="G284" s="47" t="str">
        <f t="shared" si="22"/>
        <v/>
      </c>
      <c r="H284" s="47"/>
      <c r="K284" s="44"/>
      <c r="Q284" s="44"/>
      <c r="R284" s="44"/>
      <c r="S284" s="44"/>
      <c r="T284" s="44"/>
      <c r="U284" s="44"/>
      <c r="V284" s="44"/>
      <c r="W284" s="44"/>
      <c r="X284" s="44"/>
      <c r="Y284" s="44"/>
    </row>
    <row r="285" spans="7:25">
      <c r="G285" s="47" t="str">
        <f t="shared" si="22"/>
        <v/>
      </c>
      <c r="H285" s="47"/>
      <c r="K285" s="44"/>
      <c r="Q285" s="44"/>
      <c r="R285" s="44"/>
      <c r="S285" s="44"/>
      <c r="T285" s="44"/>
      <c r="U285" s="44"/>
      <c r="V285" s="44"/>
      <c r="W285" s="44"/>
      <c r="X285" s="44"/>
      <c r="Y285" s="44"/>
    </row>
    <row r="286" spans="7:25">
      <c r="G286" s="47" t="str">
        <f t="shared" si="22"/>
        <v/>
      </c>
      <c r="H286" s="47"/>
      <c r="K286" s="44"/>
      <c r="Q286" s="44"/>
      <c r="R286" s="44"/>
      <c r="S286" s="44"/>
      <c r="T286" s="44"/>
      <c r="U286" s="44"/>
      <c r="V286" s="44"/>
      <c r="W286" s="44"/>
      <c r="X286" s="44"/>
      <c r="Y286" s="44"/>
    </row>
    <row r="287" spans="7:25">
      <c r="G287" s="47" t="str">
        <f t="shared" si="22"/>
        <v/>
      </c>
      <c r="H287" s="47"/>
      <c r="K287" s="44"/>
      <c r="Q287" s="44"/>
      <c r="R287" s="44"/>
      <c r="S287" s="44"/>
      <c r="T287" s="44"/>
      <c r="U287" s="44"/>
      <c r="V287" s="44"/>
      <c r="W287" s="44"/>
      <c r="X287" s="44"/>
      <c r="Y287" s="44"/>
    </row>
    <row r="288" spans="7:25">
      <c r="G288" s="47" t="str">
        <f t="shared" si="22"/>
        <v/>
      </c>
      <c r="H288" s="47"/>
      <c r="K288" s="44"/>
      <c r="Q288" s="44"/>
      <c r="R288" s="44"/>
      <c r="S288" s="44"/>
      <c r="T288" s="44"/>
      <c r="U288" s="44"/>
      <c r="V288" s="44"/>
      <c r="W288" s="44"/>
      <c r="X288" s="44"/>
      <c r="Y288" s="44"/>
    </row>
    <row r="289" spans="7:25">
      <c r="G289" s="47" t="str">
        <f t="shared" si="22"/>
        <v/>
      </c>
      <c r="H289" s="47"/>
      <c r="K289" s="44"/>
      <c r="Q289" s="44"/>
      <c r="R289" s="44"/>
      <c r="S289" s="44"/>
      <c r="T289" s="44"/>
      <c r="U289" s="44"/>
      <c r="V289" s="44"/>
      <c r="W289" s="44"/>
      <c r="X289" s="44"/>
      <c r="Y289" s="44"/>
    </row>
    <row r="290" spans="7:25">
      <c r="G290" s="47" t="str">
        <f t="shared" si="22"/>
        <v/>
      </c>
      <c r="H290" s="47"/>
      <c r="K290" s="44"/>
      <c r="Q290" s="44"/>
      <c r="R290" s="44"/>
      <c r="S290" s="44"/>
      <c r="T290" s="44"/>
      <c r="U290" s="44"/>
      <c r="V290" s="44"/>
      <c r="W290" s="44"/>
      <c r="X290" s="44"/>
      <c r="Y290" s="44"/>
    </row>
    <row r="291" spans="7:25">
      <c r="G291" s="47" t="str">
        <f t="shared" si="22"/>
        <v/>
      </c>
      <c r="H291" s="47"/>
      <c r="K291" s="44"/>
      <c r="Q291" s="44"/>
      <c r="R291" s="44"/>
      <c r="S291" s="44"/>
      <c r="T291" s="44"/>
      <c r="U291" s="44"/>
      <c r="V291" s="44"/>
      <c r="W291" s="44"/>
      <c r="X291" s="44"/>
      <c r="Y291" s="44"/>
    </row>
    <row r="292" spans="7:25">
      <c r="G292" s="47" t="str">
        <f t="shared" si="22"/>
        <v/>
      </c>
      <c r="H292" s="47"/>
      <c r="K292" s="44"/>
      <c r="Q292" s="44"/>
      <c r="R292" s="44"/>
      <c r="S292" s="44"/>
      <c r="T292" s="44"/>
      <c r="U292" s="44"/>
      <c r="V292" s="44"/>
      <c r="W292" s="44"/>
      <c r="X292" s="44"/>
      <c r="Y292" s="44"/>
    </row>
    <row r="293" spans="7:25">
      <c r="G293" s="47" t="str">
        <f t="shared" si="22"/>
        <v/>
      </c>
      <c r="H293" s="47"/>
      <c r="K293" s="44"/>
      <c r="Q293" s="44"/>
      <c r="R293" s="44"/>
      <c r="S293" s="44"/>
      <c r="T293" s="44"/>
      <c r="U293" s="44"/>
      <c r="V293" s="44"/>
      <c r="W293" s="44"/>
      <c r="X293" s="44"/>
      <c r="Y293" s="44"/>
    </row>
    <row r="294" spans="7:25">
      <c r="G294" s="47" t="str">
        <f t="shared" si="22"/>
        <v/>
      </c>
      <c r="H294" s="47"/>
      <c r="K294" s="44"/>
      <c r="Q294" s="44"/>
      <c r="R294" s="44"/>
      <c r="S294" s="44"/>
      <c r="T294" s="44"/>
      <c r="U294" s="44"/>
      <c r="V294" s="44"/>
      <c r="W294" s="44"/>
      <c r="X294" s="44"/>
      <c r="Y294" s="44"/>
    </row>
    <row r="295" spans="7:25">
      <c r="G295" s="47" t="str">
        <f t="shared" si="22"/>
        <v/>
      </c>
      <c r="H295" s="47"/>
      <c r="K295" s="44"/>
      <c r="Q295" s="44"/>
      <c r="R295" s="44"/>
      <c r="S295" s="44"/>
      <c r="T295" s="44"/>
      <c r="U295" s="44"/>
      <c r="V295" s="44"/>
      <c r="W295" s="44"/>
      <c r="X295" s="44"/>
      <c r="Y295" s="44"/>
    </row>
    <row r="296" spans="7:25">
      <c r="G296" s="47" t="str">
        <f t="shared" si="22"/>
        <v/>
      </c>
      <c r="H296" s="47"/>
      <c r="K296" s="44"/>
      <c r="Q296" s="44"/>
      <c r="R296" s="44"/>
      <c r="S296" s="44"/>
      <c r="T296" s="44"/>
      <c r="U296" s="44"/>
      <c r="V296" s="44"/>
      <c r="W296" s="44"/>
      <c r="X296" s="44"/>
      <c r="Y296" s="44"/>
    </row>
    <row r="297" spans="7:25">
      <c r="G297" s="47" t="str">
        <f t="shared" si="22"/>
        <v/>
      </c>
      <c r="H297" s="47"/>
      <c r="K297" s="44"/>
      <c r="Q297" s="44"/>
      <c r="R297" s="44"/>
      <c r="S297" s="44"/>
      <c r="T297" s="44"/>
      <c r="U297" s="44"/>
      <c r="V297" s="44"/>
      <c r="W297" s="44"/>
      <c r="X297" s="44"/>
      <c r="Y297" s="44"/>
    </row>
    <row r="298" spans="7:25">
      <c r="G298" s="47" t="str">
        <f t="shared" si="22"/>
        <v/>
      </c>
      <c r="H298" s="47"/>
      <c r="K298" s="44"/>
      <c r="Q298" s="44"/>
      <c r="R298" s="44"/>
      <c r="S298" s="44"/>
      <c r="T298" s="44"/>
      <c r="U298" s="44"/>
      <c r="V298" s="44"/>
      <c r="W298" s="44"/>
      <c r="X298" s="44"/>
      <c r="Y298" s="44"/>
    </row>
    <row r="299" spans="7:25">
      <c r="G299" s="47" t="str">
        <f t="shared" si="22"/>
        <v/>
      </c>
      <c r="H299" s="47"/>
      <c r="K299" s="44"/>
      <c r="Q299" s="44"/>
      <c r="R299" s="44"/>
      <c r="S299" s="44"/>
      <c r="T299" s="44"/>
      <c r="U299" s="44"/>
      <c r="V299" s="44"/>
      <c r="W299" s="44"/>
      <c r="X299" s="44"/>
      <c r="Y299" s="44"/>
    </row>
    <row r="300" spans="7:25">
      <c r="G300" s="47" t="str">
        <f t="shared" si="22"/>
        <v/>
      </c>
      <c r="H300" s="47"/>
      <c r="K300" s="44"/>
      <c r="Q300" s="44"/>
      <c r="R300" s="44"/>
      <c r="S300" s="44"/>
      <c r="T300" s="44"/>
      <c r="U300" s="44"/>
      <c r="V300" s="44"/>
      <c r="W300" s="44"/>
      <c r="X300" s="44"/>
      <c r="Y300" s="44"/>
    </row>
    <row r="301" spans="7:25">
      <c r="G301" s="47" t="str">
        <f t="shared" si="22"/>
        <v/>
      </c>
      <c r="H301" s="47"/>
      <c r="K301" s="44"/>
      <c r="Q301" s="44"/>
      <c r="R301" s="44"/>
      <c r="S301" s="44"/>
      <c r="T301" s="44"/>
      <c r="U301" s="44"/>
      <c r="V301" s="44"/>
      <c r="W301" s="44"/>
      <c r="X301" s="44"/>
      <c r="Y301" s="44"/>
    </row>
    <row r="302" spans="7:25">
      <c r="G302" s="47" t="str">
        <f t="shared" si="22"/>
        <v/>
      </c>
      <c r="H302" s="47"/>
      <c r="K302" s="44"/>
      <c r="Q302" s="44"/>
      <c r="R302" s="44"/>
      <c r="S302" s="44"/>
      <c r="T302" s="44"/>
      <c r="U302" s="44"/>
      <c r="V302" s="44"/>
      <c r="W302" s="44"/>
      <c r="X302" s="44"/>
      <c r="Y302" s="44"/>
    </row>
    <row r="303" spans="7:25">
      <c r="G303" s="47" t="str">
        <f t="shared" si="22"/>
        <v/>
      </c>
      <c r="H303" s="47"/>
      <c r="K303" s="44"/>
      <c r="Q303" s="44"/>
      <c r="R303" s="44"/>
      <c r="S303" s="44"/>
      <c r="T303" s="44"/>
      <c r="U303" s="44"/>
      <c r="V303" s="44"/>
      <c r="W303" s="44"/>
      <c r="X303" s="44"/>
      <c r="Y303" s="44"/>
    </row>
    <row r="304" spans="7:25">
      <c r="G304" s="47" t="str">
        <f t="shared" si="22"/>
        <v/>
      </c>
      <c r="H304" s="47"/>
      <c r="K304" s="44"/>
      <c r="Q304" s="44"/>
      <c r="R304" s="44"/>
      <c r="S304" s="44"/>
      <c r="T304" s="44"/>
      <c r="U304" s="44"/>
      <c r="V304" s="44"/>
      <c r="W304" s="44"/>
      <c r="X304" s="44"/>
      <c r="Y304" s="44"/>
    </row>
    <row r="305" spans="7:25">
      <c r="G305" s="47" t="str">
        <f t="shared" si="22"/>
        <v/>
      </c>
      <c r="H305" s="47"/>
      <c r="K305" s="44"/>
      <c r="Q305" s="44"/>
      <c r="R305" s="44"/>
      <c r="S305" s="44"/>
      <c r="T305" s="44"/>
      <c r="U305" s="44"/>
      <c r="V305" s="44"/>
      <c r="W305" s="44"/>
      <c r="X305" s="44"/>
      <c r="Y305" s="44"/>
    </row>
    <row r="306" spans="7:25">
      <c r="G306" s="47" t="str">
        <f t="shared" si="22"/>
        <v/>
      </c>
      <c r="H306" s="47"/>
      <c r="K306" s="44"/>
      <c r="Q306" s="44"/>
      <c r="R306" s="44"/>
      <c r="S306" s="44"/>
      <c r="T306" s="44"/>
      <c r="U306" s="44"/>
      <c r="V306" s="44"/>
      <c r="W306" s="44"/>
      <c r="X306" s="44"/>
      <c r="Y306" s="44"/>
    </row>
    <row r="307" spans="7:25">
      <c r="G307" s="47" t="str">
        <f t="shared" si="22"/>
        <v/>
      </c>
      <c r="H307" s="47"/>
      <c r="K307" s="44"/>
      <c r="Q307" s="44"/>
      <c r="R307" s="44"/>
      <c r="S307" s="44"/>
      <c r="T307" s="44"/>
      <c r="U307" s="44"/>
      <c r="V307" s="44"/>
      <c r="W307" s="44"/>
      <c r="X307" s="44"/>
      <c r="Y307" s="44"/>
    </row>
    <row r="308" spans="7:25">
      <c r="G308" s="47" t="str">
        <f t="shared" si="22"/>
        <v/>
      </c>
      <c r="H308" s="47"/>
      <c r="K308" s="44"/>
      <c r="Q308" s="44"/>
      <c r="R308" s="44"/>
      <c r="S308" s="44"/>
      <c r="T308" s="44"/>
      <c r="U308" s="44"/>
      <c r="V308" s="44"/>
      <c r="W308" s="44"/>
      <c r="X308" s="44"/>
      <c r="Y308" s="44"/>
    </row>
    <row r="309" spans="7:25">
      <c r="G309" s="47" t="str">
        <f t="shared" si="22"/>
        <v/>
      </c>
      <c r="H309" s="47"/>
      <c r="K309" s="44"/>
      <c r="Q309" s="44"/>
      <c r="R309" s="44"/>
      <c r="S309" s="44"/>
      <c r="T309" s="44"/>
      <c r="U309" s="44"/>
      <c r="V309" s="44"/>
      <c r="W309" s="44"/>
      <c r="X309" s="44"/>
      <c r="Y309" s="44"/>
    </row>
    <row r="310" spans="7:25">
      <c r="G310" s="47" t="str">
        <f t="shared" si="22"/>
        <v/>
      </c>
      <c r="H310" s="47"/>
      <c r="K310" s="44"/>
      <c r="Q310" s="44"/>
      <c r="R310" s="44"/>
      <c r="S310" s="44"/>
      <c r="T310" s="44"/>
      <c r="U310" s="44"/>
      <c r="V310" s="44"/>
      <c r="W310" s="44"/>
      <c r="X310" s="44"/>
      <c r="Y310" s="44"/>
    </row>
    <row r="311" spans="7:25">
      <c r="G311" s="47" t="str">
        <f t="shared" si="22"/>
        <v/>
      </c>
      <c r="H311" s="47"/>
      <c r="K311" s="44"/>
      <c r="Q311" s="44"/>
      <c r="R311" s="44"/>
      <c r="S311" s="44"/>
      <c r="T311" s="44"/>
      <c r="U311" s="44"/>
      <c r="V311" s="44"/>
      <c r="W311" s="44"/>
      <c r="X311" s="44"/>
      <c r="Y311" s="44"/>
    </row>
    <row r="312" spans="7:25">
      <c r="G312" s="47" t="str">
        <f t="shared" si="22"/>
        <v/>
      </c>
      <c r="H312" s="47"/>
      <c r="K312" s="44"/>
      <c r="Q312" s="44"/>
      <c r="R312" s="44"/>
      <c r="S312" s="44"/>
      <c r="T312" s="44"/>
      <c r="U312" s="44"/>
      <c r="V312" s="44"/>
      <c r="W312" s="44"/>
      <c r="X312" s="44"/>
      <c r="Y312" s="44"/>
    </row>
    <row r="313" spans="7:25">
      <c r="G313" s="47" t="str">
        <f t="shared" si="22"/>
        <v/>
      </c>
      <c r="H313" s="47"/>
      <c r="K313" s="44"/>
      <c r="Q313" s="44"/>
      <c r="R313" s="44"/>
      <c r="S313" s="44"/>
      <c r="T313" s="44"/>
      <c r="U313" s="44"/>
      <c r="V313" s="44"/>
      <c r="W313" s="44"/>
      <c r="X313" s="44"/>
      <c r="Y313" s="44"/>
    </row>
    <row r="314" spans="7:25">
      <c r="G314" s="47" t="str">
        <f t="shared" si="22"/>
        <v/>
      </c>
      <c r="H314" s="47"/>
      <c r="K314" s="44"/>
      <c r="Q314" s="44"/>
      <c r="R314" s="44"/>
      <c r="S314" s="44"/>
      <c r="T314" s="44"/>
      <c r="U314" s="44"/>
      <c r="V314" s="44"/>
      <c r="W314" s="44"/>
      <c r="X314" s="44"/>
      <c r="Y314" s="44"/>
    </row>
    <row r="315" spans="7:25">
      <c r="G315" s="47" t="str">
        <f t="shared" si="22"/>
        <v/>
      </c>
      <c r="H315" s="47"/>
      <c r="K315" s="44"/>
      <c r="Q315" s="44"/>
      <c r="R315" s="44"/>
      <c r="S315" s="44"/>
      <c r="T315" s="44"/>
      <c r="U315" s="44"/>
      <c r="V315" s="44"/>
      <c r="W315" s="44"/>
      <c r="X315" s="44"/>
      <c r="Y315" s="44"/>
    </row>
    <row r="316" spans="7:25">
      <c r="G316" s="47" t="str">
        <f t="shared" si="22"/>
        <v/>
      </c>
      <c r="H316" s="47"/>
      <c r="K316" s="44"/>
      <c r="Q316" s="44"/>
      <c r="R316" s="44"/>
      <c r="S316" s="44"/>
      <c r="T316" s="44"/>
      <c r="U316" s="44"/>
      <c r="V316" s="44"/>
      <c r="W316" s="44"/>
      <c r="X316" s="44"/>
      <c r="Y316" s="44"/>
    </row>
    <row r="317" spans="7:25">
      <c r="G317" s="47" t="str">
        <f t="shared" si="22"/>
        <v/>
      </c>
      <c r="H317" s="47"/>
      <c r="K317" s="44"/>
      <c r="Q317" s="44"/>
      <c r="R317" s="44"/>
      <c r="S317" s="44"/>
      <c r="T317" s="44"/>
      <c r="U317" s="44"/>
      <c r="V317" s="44"/>
      <c r="W317" s="44"/>
      <c r="X317" s="44"/>
      <c r="Y317" s="44"/>
    </row>
    <row r="318" spans="7:25">
      <c r="G318" s="47" t="str">
        <f t="shared" si="22"/>
        <v/>
      </c>
      <c r="H318" s="47"/>
      <c r="K318" s="44"/>
      <c r="Q318" s="44"/>
      <c r="R318" s="44"/>
      <c r="S318" s="44"/>
      <c r="T318" s="44"/>
      <c r="U318" s="44"/>
      <c r="V318" s="44"/>
      <c r="W318" s="44"/>
      <c r="X318" s="44"/>
      <c r="Y318" s="44"/>
    </row>
    <row r="319" spans="7:25">
      <c r="G319" s="47" t="str">
        <f t="shared" ref="G319:G382" si="23">IFERROR(IF(G318=$J$12,"",IF(EOMONTH(G318,1)&gt;=$J$12,$J$12,EOMONTH(G318,1))),"")</f>
        <v/>
      </c>
      <c r="H319" s="47"/>
      <c r="K319" s="44"/>
      <c r="Q319" s="44"/>
      <c r="R319" s="44"/>
      <c r="S319" s="44"/>
      <c r="T319" s="44"/>
      <c r="U319" s="44"/>
      <c r="V319" s="44"/>
      <c r="W319" s="44"/>
      <c r="X319" s="44"/>
      <c r="Y319" s="44"/>
    </row>
    <row r="320" spans="7:25">
      <c r="G320" s="47" t="str">
        <f t="shared" si="23"/>
        <v/>
      </c>
      <c r="H320" s="47"/>
      <c r="K320" s="44"/>
      <c r="Q320" s="44"/>
      <c r="R320" s="44"/>
      <c r="S320" s="44"/>
      <c r="T320" s="44"/>
      <c r="U320" s="44"/>
      <c r="V320" s="44"/>
      <c r="W320" s="44"/>
      <c r="X320" s="44"/>
      <c r="Y320" s="44"/>
    </row>
    <row r="321" spans="7:25">
      <c r="G321" s="47" t="str">
        <f t="shared" si="23"/>
        <v/>
      </c>
      <c r="H321" s="47"/>
      <c r="K321" s="44"/>
      <c r="Q321" s="44"/>
      <c r="R321" s="44"/>
      <c r="S321" s="44"/>
      <c r="T321" s="44"/>
      <c r="U321" s="44"/>
      <c r="V321" s="44"/>
      <c r="W321" s="44"/>
      <c r="X321" s="44"/>
      <c r="Y321" s="44"/>
    </row>
    <row r="322" spans="7:25">
      <c r="G322" s="47" t="str">
        <f t="shared" si="23"/>
        <v/>
      </c>
      <c r="H322" s="47"/>
      <c r="K322" s="44"/>
      <c r="Q322" s="44"/>
      <c r="R322" s="44"/>
      <c r="S322" s="44"/>
      <c r="T322" s="44"/>
      <c r="U322" s="44"/>
      <c r="V322" s="44"/>
      <c r="W322" s="44"/>
      <c r="X322" s="44"/>
      <c r="Y322" s="44"/>
    </row>
    <row r="323" spans="7:25">
      <c r="G323" s="47" t="str">
        <f t="shared" si="23"/>
        <v/>
      </c>
      <c r="H323" s="47"/>
      <c r="K323" s="44"/>
      <c r="Q323" s="44"/>
      <c r="R323" s="44"/>
      <c r="S323" s="44"/>
      <c r="T323" s="44"/>
      <c r="U323" s="44"/>
      <c r="V323" s="44"/>
      <c r="W323" s="44"/>
      <c r="X323" s="44"/>
      <c r="Y323" s="44"/>
    </row>
    <row r="324" spans="7:25">
      <c r="G324" s="47" t="str">
        <f t="shared" si="23"/>
        <v/>
      </c>
      <c r="H324" s="47"/>
      <c r="K324" s="44"/>
      <c r="Q324" s="44"/>
      <c r="R324" s="44"/>
      <c r="S324" s="44"/>
      <c r="T324" s="44"/>
      <c r="U324" s="44"/>
      <c r="V324" s="44"/>
      <c r="W324" s="44"/>
      <c r="X324" s="44"/>
      <c r="Y324" s="44"/>
    </row>
    <row r="325" spans="7:25">
      <c r="G325" s="47" t="str">
        <f t="shared" si="23"/>
        <v/>
      </c>
      <c r="H325" s="47"/>
      <c r="K325" s="44"/>
      <c r="Q325" s="44"/>
      <c r="R325" s="44"/>
      <c r="S325" s="44"/>
      <c r="T325" s="44"/>
      <c r="U325" s="44"/>
      <c r="V325" s="44"/>
      <c r="W325" s="44"/>
      <c r="X325" s="44"/>
      <c r="Y325" s="44"/>
    </row>
    <row r="326" spans="7:25">
      <c r="G326" s="47" t="str">
        <f t="shared" si="23"/>
        <v/>
      </c>
      <c r="H326" s="47"/>
      <c r="K326" s="44"/>
      <c r="Q326" s="44"/>
      <c r="R326" s="44"/>
      <c r="S326" s="44"/>
      <c r="T326" s="44"/>
      <c r="U326" s="44"/>
      <c r="V326" s="44"/>
      <c r="W326" s="44"/>
      <c r="X326" s="44"/>
      <c r="Y326" s="44"/>
    </row>
    <row r="327" spans="7:25">
      <c r="G327" s="47" t="str">
        <f t="shared" si="23"/>
        <v/>
      </c>
      <c r="H327" s="47"/>
      <c r="K327" s="44"/>
      <c r="Q327" s="44"/>
      <c r="R327" s="44"/>
      <c r="S327" s="44"/>
      <c r="T327" s="44"/>
      <c r="U327" s="44"/>
      <c r="V327" s="44"/>
      <c r="W327" s="44"/>
      <c r="X327" s="44"/>
      <c r="Y327" s="44"/>
    </row>
    <row r="328" spans="7:25">
      <c r="G328" s="47" t="str">
        <f t="shared" si="23"/>
        <v/>
      </c>
      <c r="H328" s="47"/>
      <c r="K328" s="44"/>
      <c r="Q328" s="44"/>
      <c r="R328" s="44"/>
      <c r="S328" s="44"/>
      <c r="T328" s="44"/>
      <c r="U328" s="44"/>
      <c r="V328" s="44"/>
      <c r="W328" s="44"/>
      <c r="X328" s="44"/>
      <c r="Y328" s="44"/>
    </row>
    <row r="329" spans="7:25">
      <c r="G329" s="47" t="str">
        <f t="shared" si="23"/>
        <v/>
      </c>
      <c r="H329" s="47"/>
      <c r="K329" s="44"/>
      <c r="Q329" s="44"/>
      <c r="R329" s="44"/>
      <c r="S329" s="44"/>
      <c r="T329" s="44"/>
      <c r="U329" s="44"/>
      <c r="V329" s="44"/>
      <c r="W329" s="44"/>
      <c r="X329" s="44"/>
      <c r="Y329" s="44"/>
    </row>
    <row r="330" spans="7:25">
      <c r="G330" s="47" t="str">
        <f t="shared" si="23"/>
        <v/>
      </c>
      <c r="H330" s="47"/>
      <c r="K330" s="44"/>
      <c r="Q330" s="44"/>
      <c r="R330" s="44"/>
      <c r="S330" s="44"/>
      <c r="T330" s="44"/>
      <c r="U330" s="44"/>
      <c r="V330" s="44"/>
      <c r="W330" s="44"/>
      <c r="X330" s="44"/>
      <c r="Y330" s="44"/>
    </row>
    <row r="331" spans="7:25">
      <c r="G331" s="47" t="str">
        <f t="shared" si="23"/>
        <v/>
      </c>
      <c r="H331" s="47"/>
      <c r="K331" s="44"/>
      <c r="Q331" s="44"/>
      <c r="R331" s="44"/>
      <c r="S331" s="44"/>
      <c r="T331" s="44"/>
      <c r="U331" s="44"/>
      <c r="V331" s="44"/>
      <c r="W331" s="44"/>
      <c r="X331" s="44"/>
      <c r="Y331" s="44"/>
    </row>
    <row r="332" spans="7:25">
      <c r="G332" s="47" t="str">
        <f t="shared" si="23"/>
        <v/>
      </c>
      <c r="H332" s="47"/>
      <c r="K332" s="44"/>
      <c r="Q332" s="44"/>
      <c r="R332" s="44"/>
      <c r="S332" s="44"/>
      <c r="T332" s="44"/>
      <c r="U332" s="44"/>
      <c r="V332" s="44"/>
      <c r="W332" s="44"/>
      <c r="X332" s="44"/>
      <c r="Y332" s="44"/>
    </row>
    <row r="333" spans="7:25">
      <c r="G333" s="47" t="str">
        <f t="shared" si="23"/>
        <v/>
      </c>
      <c r="H333" s="47"/>
      <c r="K333" s="44"/>
      <c r="Q333" s="44"/>
      <c r="R333" s="44"/>
      <c r="S333" s="44"/>
      <c r="T333" s="44"/>
      <c r="U333" s="44"/>
      <c r="V333" s="44"/>
      <c r="W333" s="44"/>
      <c r="X333" s="44"/>
      <c r="Y333" s="44"/>
    </row>
    <row r="334" spans="7:25">
      <c r="G334" s="47" t="str">
        <f t="shared" si="23"/>
        <v/>
      </c>
      <c r="H334" s="47"/>
      <c r="K334" s="44"/>
      <c r="Q334" s="44"/>
      <c r="R334" s="44"/>
      <c r="S334" s="44"/>
      <c r="T334" s="44"/>
      <c r="U334" s="44"/>
      <c r="V334" s="44"/>
      <c r="W334" s="44"/>
      <c r="X334" s="44"/>
      <c r="Y334" s="44"/>
    </row>
    <row r="335" spans="7:25">
      <c r="G335" s="47" t="str">
        <f t="shared" si="23"/>
        <v/>
      </c>
      <c r="H335" s="47"/>
      <c r="K335" s="44"/>
      <c r="Q335" s="44"/>
      <c r="R335" s="44"/>
      <c r="S335" s="44"/>
      <c r="T335" s="44"/>
      <c r="U335" s="44"/>
      <c r="V335" s="44"/>
      <c r="W335" s="44"/>
      <c r="X335" s="44"/>
      <c r="Y335" s="44"/>
    </row>
    <row r="336" spans="7:25">
      <c r="G336" s="47" t="str">
        <f t="shared" si="23"/>
        <v/>
      </c>
      <c r="H336" s="47"/>
      <c r="K336" s="44"/>
      <c r="Q336" s="44"/>
      <c r="R336" s="44"/>
      <c r="S336" s="44"/>
      <c r="T336" s="44"/>
      <c r="U336" s="44"/>
      <c r="V336" s="44"/>
      <c r="W336" s="44"/>
      <c r="X336" s="44"/>
      <c r="Y336" s="44"/>
    </row>
    <row r="337" spans="7:25">
      <c r="G337" s="47" t="str">
        <f t="shared" si="23"/>
        <v/>
      </c>
      <c r="H337" s="47"/>
      <c r="K337" s="44"/>
      <c r="Q337" s="44"/>
      <c r="R337" s="44"/>
      <c r="S337" s="44"/>
      <c r="T337" s="44"/>
      <c r="U337" s="44"/>
      <c r="V337" s="44"/>
      <c r="W337" s="44"/>
      <c r="X337" s="44"/>
      <c r="Y337" s="44"/>
    </row>
    <row r="338" spans="7:25">
      <c r="G338" s="47" t="str">
        <f t="shared" si="23"/>
        <v/>
      </c>
      <c r="H338" s="47"/>
      <c r="K338" s="44"/>
      <c r="Q338" s="44"/>
      <c r="R338" s="44"/>
      <c r="S338" s="44"/>
      <c r="T338" s="44"/>
      <c r="U338" s="44"/>
      <c r="V338" s="44"/>
      <c r="W338" s="44"/>
      <c r="X338" s="44"/>
      <c r="Y338" s="44"/>
    </row>
    <row r="339" spans="7:25">
      <c r="G339" s="47" t="str">
        <f t="shared" si="23"/>
        <v/>
      </c>
      <c r="H339" s="47"/>
      <c r="K339" s="44"/>
      <c r="Q339" s="44"/>
      <c r="R339" s="44"/>
      <c r="S339" s="44"/>
      <c r="T339" s="44"/>
      <c r="U339" s="44"/>
      <c r="V339" s="44"/>
      <c r="W339" s="44"/>
      <c r="X339" s="44"/>
      <c r="Y339" s="44"/>
    </row>
    <row r="340" spans="7:25">
      <c r="G340" s="47" t="str">
        <f t="shared" si="23"/>
        <v/>
      </c>
      <c r="H340" s="47"/>
      <c r="K340" s="44"/>
      <c r="Q340" s="44"/>
      <c r="R340" s="44"/>
      <c r="S340" s="44"/>
      <c r="T340" s="44"/>
      <c r="U340" s="44"/>
      <c r="V340" s="44"/>
      <c r="W340" s="44"/>
      <c r="X340" s="44"/>
      <c r="Y340" s="44"/>
    </row>
    <row r="341" spans="7:25">
      <c r="G341" s="47" t="str">
        <f t="shared" si="23"/>
        <v/>
      </c>
      <c r="H341" s="47"/>
      <c r="K341" s="44"/>
      <c r="Q341" s="44"/>
      <c r="R341" s="44"/>
      <c r="S341" s="44"/>
      <c r="T341" s="44"/>
      <c r="U341" s="44"/>
      <c r="V341" s="44"/>
      <c r="W341" s="44"/>
      <c r="X341" s="44"/>
      <c r="Y341" s="44"/>
    </row>
    <row r="342" spans="7:25">
      <c r="G342" s="47" t="str">
        <f t="shared" si="23"/>
        <v/>
      </c>
      <c r="H342" s="47"/>
      <c r="K342" s="44"/>
      <c r="Q342" s="44"/>
      <c r="R342" s="44"/>
      <c r="S342" s="44"/>
      <c r="T342" s="44"/>
      <c r="U342" s="44"/>
      <c r="V342" s="44"/>
      <c r="W342" s="44"/>
      <c r="X342" s="44"/>
      <c r="Y342" s="44"/>
    </row>
    <row r="343" spans="7:25">
      <c r="G343" s="47" t="str">
        <f t="shared" si="23"/>
        <v/>
      </c>
      <c r="H343" s="47"/>
      <c r="K343" s="44"/>
      <c r="Q343" s="44"/>
      <c r="R343" s="44"/>
      <c r="S343" s="44"/>
      <c r="T343" s="44"/>
      <c r="U343" s="44"/>
      <c r="V343" s="44"/>
      <c r="W343" s="44"/>
      <c r="X343" s="44"/>
      <c r="Y343" s="44"/>
    </row>
    <row r="344" spans="7:25">
      <c r="G344" s="47" t="str">
        <f t="shared" si="23"/>
        <v/>
      </c>
      <c r="H344" s="47"/>
      <c r="K344" s="44"/>
      <c r="Q344" s="44"/>
      <c r="R344" s="44"/>
      <c r="S344" s="44"/>
      <c r="T344" s="44"/>
      <c r="U344" s="44"/>
      <c r="V344" s="44"/>
      <c r="W344" s="44"/>
      <c r="X344" s="44"/>
      <c r="Y344" s="44"/>
    </row>
    <row r="345" spans="7:25">
      <c r="G345" s="47" t="str">
        <f t="shared" si="23"/>
        <v/>
      </c>
      <c r="H345" s="47"/>
      <c r="K345" s="44"/>
      <c r="Q345" s="44"/>
      <c r="R345" s="44"/>
      <c r="S345" s="44"/>
      <c r="T345" s="44"/>
      <c r="U345" s="44"/>
      <c r="V345" s="44"/>
      <c r="W345" s="44"/>
      <c r="X345" s="44"/>
      <c r="Y345" s="44"/>
    </row>
    <row r="346" spans="7:25">
      <c r="G346" s="47" t="str">
        <f t="shared" si="23"/>
        <v/>
      </c>
      <c r="H346" s="47"/>
      <c r="K346" s="44"/>
      <c r="Q346" s="44"/>
      <c r="R346" s="44"/>
      <c r="S346" s="44"/>
      <c r="T346" s="44"/>
      <c r="U346" s="44"/>
      <c r="V346" s="44"/>
      <c r="W346" s="44"/>
      <c r="X346" s="44"/>
      <c r="Y346" s="44"/>
    </row>
    <row r="347" spans="7:25">
      <c r="G347" s="47" t="str">
        <f t="shared" si="23"/>
        <v/>
      </c>
      <c r="H347" s="47"/>
      <c r="K347" s="44"/>
      <c r="Q347" s="44"/>
      <c r="R347" s="44"/>
      <c r="S347" s="44"/>
      <c r="T347" s="44"/>
      <c r="U347" s="44"/>
      <c r="V347" s="44"/>
      <c r="W347" s="44"/>
      <c r="X347" s="44"/>
      <c r="Y347" s="44"/>
    </row>
    <row r="348" spans="7:25">
      <c r="G348" s="47" t="str">
        <f t="shared" si="23"/>
        <v/>
      </c>
      <c r="H348" s="47"/>
      <c r="K348" s="44"/>
      <c r="Q348" s="44"/>
      <c r="R348" s="44"/>
      <c r="S348" s="44"/>
      <c r="T348" s="44"/>
      <c r="U348" s="44"/>
      <c r="V348" s="44"/>
      <c r="W348" s="44"/>
      <c r="X348" s="44"/>
      <c r="Y348" s="44"/>
    </row>
    <row r="349" spans="7:25">
      <c r="G349" s="47" t="str">
        <f t="shared" si="23"/>
        <v/>
      </c>
      <c r="H349" s="47"/>
      <c r="K349" s="44"/>
      <c r="Q349" s="44"/>
      <c r="R349" s="44"/>
      <c r="S349" s="44"/>
      <c r="T349" s="44"/>
      <c r="U349" s="44"/>
      <c r="V349" s="44"/>
      <c r="W349" s="44"/>
      <c r="X349" s="44"/>
      <c r="Y349" s="44"/>
    </row>
    <row r="350" spans="7:25">
      <c r="G350" s="47" t="str">
        <f t="shared" si="23"/>
        <v/>
      </c>
      <c r="H350" s="47"/>
      <c r="K350" s="44"/>
      <c r="Q350" s="44"/>
      <c r="R350" s="44"/>
      <c r="S350" s="44"/>
      <c r="T350" s="44"/>
      <c r="U350" s="44"/>
      <c r="V350" s="44"/>
      <c r="W350" s="44"/>
      <c r="X350" s="44"/>
      <c r="Y350" s="44"/>
    </row>
    <row r="351" spans="7:25">
      <c r="G351" s="47" t="str">
        <f t="shared" si="23"/>
        <v/>
      </c>
      <c r="H351" s="47"/>
      <c r="K351" s="44"/>
      <c r="Q351" s="44"/>
      <c r="R351" s="44"/>
      <c r="S351" s="44"/>
      <c r="T351" s="44"/>
      <c r="U351" s="44"/>
      <c r="V351" s="44"/>
      <c r="W351" s="44"/>
      <c r="X351" s="44"/>
      <c r="Y351" s="44"/>
    </row>
    <row r="352" spans="7:25">
      <c r="G352" s="47" t="str">
        <f t="shared" si="23"/>
        <v/>
      </c>
      <c r="H352" s="47"/>
      <c r="K352" s="44"/>
      <c r="Q352" s="44"/>
      <c r="R352" s="44"/>
      <c r="S352" s="44"/>
      <c r="T352" s="44"/>
      <c r="U352" s="44"/>
      <c r="V352" s="44"/>
      <c r="W352" s="44"/>
      <c r="X352" s="44"/>
      <c r="Y352" s="44"/>
    </row>
    <row r="353" spans="7:25">
      <c r="G353" s="47" t="str">
        <f t="shared" si="23"/>
        <v/>
      </c>
      <c r="H353" s="47"/>
      <c r="K353" s="44"/>
      <c r="Q353" s="44"/>
      <c r="R353" s="44"/>
      <c r="S353" s="44"/>
      <c r="T353" s="44"/>
      <c r="U353" s="44"/>
      <c r="V353" s="44"/>
      <c r="W353" s="44"/>
      <c r="X353" s="44"/>
      <c r="Y353" s="44"/>
    </row>
    <row r="354" spans="7:25">
      <c r="G354" s="47" t="str">
        <f t="shared" si="23"/>
        <v/>
      </c>
      <c r="H354" s="47"/>
      <c r="K354" s="44"/>
      <c r="Q354" s="44"/>
      <c r="R354" s="44"/>
      <c r="S354" s="44"/>
      <c r="T354" s="44"/>
      <c r="U354" s="44"/>
      <c r="V354" s="44"/>
      <c r="W354" s="44"/>
      <c r="X354" s="44"/>
      <c r="Y354" s="44"/>
    </row>
    <row r="355" spans="7:25">
      <c r="G355" s="47" t="str">
        <f t="shared" si="23"/>
        <v/>
      </c>
      <c r="H355" s="47"/>
      <c r="K355" s="44"/>
      <c r="Q355" s="44"/>
      <c r="R355" s="44"/>
      <c r="S355" s="44"/>
      <c r="T355" s="44"/>
      <c r="U355" s="44"/>
      <c r="V355" s="44"/>
      <c r="W355" s="44"/>
      <c r="X355" s="44"/>
      <c r="Y355" s="44"/>
    </row>
    <row r="356" spans="7:25">
      <c r="G356" s="47" t="str">
        <f t="shared" si="23"/>
        <v/>
      </c>
      <c r="H356" s="47"/>
      <c r="K356" s="44"/>
      <c r="Q356" s="44"/>
      <c r="R356" s="44"/>
      <c r="S356" s="44"/>
      <c r="T356" s="44"/>
      <c r="U356" s="44"/>
      <c r="V356" s="44"/>
      <c r="W356" s="44"/>
      <c r="X356" s="44"/>
      <c r="Y356" s="44"/>
    </row>
    <row r="357" spans="7:25">
      <c r="G357" s="47" t="str">
        <f t="shared" si="23"/>
        <v/>
      </c>
      <c r="H357" s="47"/>
      <c r="K357" s="44"/>
      <c r="Q357" s="44"/>
      <c r="R357" s="44"/>
      <c r="S357" s="44"/>
      <c r="T357" s="44"/>
      <c r="U357" s="44"/>
      <c r="V357" s="44"/>
      <c r="W357" s="44"/>
      <c r="X357" s="44"/>
      <c r="Y357" s="44"/>
    </row>
    <row r="358" spans="7:25">
      <c r="G358" s="47" t="str">
        <f t="shared" si="23"/>
        <v/>
      </c>
      <c r="H358" s="47"/>
      <c r="K358" s="44"/>
      <c r="Q358" s="44"/>
      <c r="R358" s="44"/>
      <c r="S358" s="44"/>
      <c r="T358" s="44"/>
      <c r="U358" s="44"/>
      <c r="V358" s="44"/>
      <c r="W358" s="44"/>
      <c r="X358" s="44"/>
      <c r="Y358" s="44"/>
    </row>
    <row r="359" spans="7:25">
      <c r="G359" s="47" t="str">
        <f t="shared" si="23"/>
        <v/>
      </c>
      <c r="H359" s="47"/>
      <c r="K359" s="44"/>
      <c r="Q359" s="44"/>
      <c r="R359" s="44"/>
      <c r="S359" s="44"/>
      <c r="T359" s="44"/>
      <c r="U359" s="44"/>
      <c r="V359" s="44"/>
      <c r="W359" s="44"/>
      <c r="X359" s="44"/>
      <c r="Y359" s="44"/>
    </row>
    <row r="360" spans="7:25">
      <c r="G360" s="47" t="str">
        <f t="shared" si="23"/>
        <v/>
      </c>
      <c r="H360" s="47"/>
      <c r="K360" s="44"/>
      <c r="Q360" s="44"/>
      <c r="R360" s="44"/>
      <c r="S360" s="44"/>
      <c r="T360" s="44"/>
      <c r="U360" s="44"/>
      <c r="V360" s="44"/>
      <c r="W360" s="44"/>
      <c r="X360" s="44"/>
      <c r="Y360" s="44"/>
    </row>
    <row r="361" spans="7:25">
      <c r="G361" s="47" t="str">
        <f t="shared" si="23"/>
        <v/>
      </c>
      <c r="H361" s="47"/>
      <c r="K361" s="44"/>
      <c r="Q361" s="44"/>
      <c r="R361" s="44"/>
      <c r="S361" s="44"/>
      <c r="T361" s="44"/>
      <c r="U361" s="44"/>
      <c r="V361" s="44"/>
      <c r="W361" s="44"/>
      <c r="X361" s="44"/>
      <c r="Y361" s="44"/>
    </row>
    <row r="362" spans="7:25">
      <c r="G362" s="47" t="str">
        <f t="shared" si="23"/>
        <v/>
      </c>
      <c r="H362" s="47"/>
      <c r="K362" s="44"/>
      <c r="Q362" s="44"/>
      <c r="R362" s="44"/>
      <c r="S362" s="44"/>
      <c r="T362" s="44"/>
      <c r="U362" s="44"/>
      <c r="V362" s="44"/>
      <c r="W362" s="44"/>
      <c r="X362" s="44"/>
      <c r="Y362" s="44"/>
    </row>
    <row r="363" spans="7:25">
      <c r="G363" s="47" t="str">
        <f t="shared" si="23"/>
        <v/>
      </c>
      <c r="H363" s="47"/>
      <c r="K363" s="44"/>
      <c r="Q363" s="44"/>
      <c r="R363" s="44"/>
      <c r="S363" s="44"/>
      <c r="T363" s="44"/>
      <c r="U363" s="44"/>
      <c r="V363" s="44"/>
      <c r="W363" s="44"/>
      <c r="X363" s="44"/>
      <c r="Y363" s="44"/>
    </row>
    <row r="364" spans="7:25">
      <c r="G364" s="47" t="str">
        <f t="shared" si="23"/>
        <v/>
      </c>
      <c r="H364" s="47"/>
      <c r="K364" s="44"/>
      <c r="Q364" s="44"/>
      <c r="R364" s="44"/>
      <c r="S364" s="44"/>
      <c r="T364" s="44"/>
      <c r="U364" s="44"/>
      <c r="V364" s="44"/>
      <c r="W364" s="44"/>
      <c r="X364" s="44"/>
      <c r="Y364" s="44"/>
    </row>
    <row r="365" spans="7:25">
      <c r="G365" s="47" t="str">
        <f t="shared" si="23"/>
        <v/>
      </c>
      <c r="H365" s="47"/>
      <c r="K365" s="44"/>
      <c r="Q365" s="44"/>
      <c r="R365" s="44"/>
      <c r="S365" s="44"/>
      <c r="T365" s="44"/>
      <c r="U365" s="44"/>
      <c r="V365" s="44"/>
      <c r="W365" s="44"/>
      <c r="X365" s="44"/>
      <c r="Y365" s="44"/>
    </row>
    <row r="366" spans="7:25">
      <c r="G366" s="47" t="str">
        <f t="shared" si="23"/>
        <v/>
      </c>
      <c r="H366" s="47"/>
      <c r="K366" s="44"/>
      <c r="Q366" s="44"/>
      <c r="R366" s="44"/>
      <c r="S366" s="44"/>
      <c r="T366" s="44"/>
      <c r="U366" s="44"/>
      <c r="V366" s="44"/>
      <c r="W366" s="44"/>
      <c r="X366" s="44"/>
      <c r="Y366" s="44"/>
    </row>
    <row r="367" spans="7:25">
      <c r="G367" s="47" t="str">
        <f t="shared" si="23"/>
        <v/>
      </c>
      <c r="H367" s="47"/>
      <c r="K367" s="44"/>
      <c r="Q367" s="44"/>
      <c r="R367" s="44"/>
      <c r="S367" s="44"/>
      <c r="T367" s="44"/>
      <c r="U367" s="44"/>
      <c r="V367" s="44"/>
      <c r="W367" s="44"/>
      <c r="X367" s="44"/>
      <c r="Y367" s="44"/>
    </row>
    <row r="368" spans="7:25">
      <c r="G368" s="47" t="str">
        <f t="shared" si="23"/>
        <v/>
      </c>
      <c r="H368" s="47"/>
      <c r="K368" s="44"/>
      <c r="Q368" s="44"/>
      <c r="R368" s="44"/>
      <c r="S368" s="44"/>
      <c r="T368" s="44"/>
      <c r="U368" s="44"/>
      <c r="V368" s="44"/>
      <c r="W368" s="44"/>
      <c r="X368" s="44"/>
      <c r="Y368" s="44"/>
    </row>
    <row r="369" spans="7:25">
      <c r="G369" s="47" t="str">
        <f t="shared" si="23"/>
        <v/>
      </c>
      <c r="H369" s="47"/>
      <c r="K369" s="44"/>
      <c r="Q369" s="44"/>
      <c r="R369" s="44"/>
      <c r="S369" s="44"/>
      <c r="T369" s="44"/>
      <c r="U369" s="44"/>
      <c r="V369" s="44"/>
      <c r="W369" s="44"/>
      <c r="X369" s="44"/>
      <c r="Y369" s="44"/>
    </row>
    <row r="370" spans="7:25">
      <c r="G370" s="47" t="str">
        <f t="shared" si="23"/>
        <v/>
      </c>
      <c r="H370" s="47"/>
      <c r="K370" s="44"/>
      <c r="Q370" s="44"/>
      <c r="R370" s="44"/>
      <c r="S370" s="44"/>
      <c r="T370" s="44"/>
      <c r="U370" s="44"/>
      <c r="V370" s="44"/>
      <c r="W370" s="44"/>
      <c r="X370" s="44"/>
      <c r="Y370" s="44"/>
    </row>
    <row r="371" spans="7:25">
      <c r="G371" s="47" t="str">
        <f t="shared" si="23"/>
        <v/>
      </c>
      <c r="H371" s="47"/>
      <c r="K371" s="44"/>
      <c r="Q371" s="44"/>
      <c r="R371" s="44"/>
      <c r="S371" s="44"/>
      <c r="T371" s="44"/>
      <c r="U371" s="44"/>
      <c r="V371" s="44"/>
      <c r="W371" s="44"/>
      <c r="X371" s="44"/>
      <c r="Y371" s="44"/>
    </row>
    <row r="372" spans="7:25">
      <c r="G372" s="47" t="str">
        <f t="shared" si="23"/>
        <v/>
      </c>
      <c r="H372" s="47"/>
      <c r="K372" s="44"/>
      <c r="Q372" s="44"/>
      <c r="R372" s="44"/>
      <c r="S372" s="44"/>
      <c r="T372" s="44"/>
      <c r="U372" s="44"/>
      <c r="V372" s="44"/>
      <c r="W372" s="44"/>
      <c r="X372" s="44"/>
      <c r="Y372" s="44"/>
    </row>
    <row r="373" spans="7:25">
      <c r="G373" s="47" t="str">
        <f t="shared" si="23"/>
        <v/>
      </c>
      <c r="H373" s="47"/>
      <c r="K373" s="44"/>
      <c r="Q373" s="44"/>
      <c r="R373" s="44"/>
      <c r="S373" s="44"/>
      <c r="T373" s="44"/>
      <c r="U373" s="44"/>
      <c r="V373" s="44"/>
      <c r="W373" s="44"/>
      <c r="X373" s="44"/>
      <c r="Y373" s="44"/>
    </row>
    <row r="374" spans="7:25">
      <c r="G374" s="47" t="str">
        <f t="shared" si="23"/>
        <v/>
      </c>
      <c r="H374" s="47"/>
      <c r="K374" s="44"/>
      <c r="Q374" s="44"/>
      <c r="R374" s="44"/>
      <c r="S374" s="44"/>
      <c r="T374" s="44"/>
      <c r="U374" s="44"/>
      <c r="V374" s="44"/>
      <c r="W374" s="44"/>
      <c r="X374" s="44"/>
      <c r="Y374" s="44"/>
    </row>
    <row r="375" spans="7:25">
      <c r="G375" s="47" t="str">
        <f t="shared" si="23"/>
        <v/>
      </c>
      <c r="H375" s="47"/>
      <c r="K375" s="44"/>
      <c r="Q375" s="44"/>
      <c r="R375" s="44"/>
      <c r="S375" s="44"/>
      <c r="T375" s="44"/>
      <c r="U375" s="44"/>
      <c r="V375" s="44"/>
      <c r="W375" s="44"/>
      <c r="X375" s="44"/>
      <c r="Y375" s="44"/>
    </row>
    <row r="376" spans="7:25">
      <c r="G376" s="47" t="str">
        <f t="shared" si="23"/>
        <v/>
      </c>
      <c r="H376" s="47"/>
      <c r="K376" s="44"/>
      <c r="Q376" s="44"/>
      <c r="R376" s="44"/>
      <c r="S376" s="44"/>
      <c r="T376" s="44"/>
      <c r="U376" s="44"/>
      <c r="V376" s="44"/>
      <c r="W376" s="44"/>
      <c r="X376" s="44"/>
      <c r="Y376" s="44"/>
    </row>
    <row r="377" spans="7:25">
      <c r="G377" s="47" t="str">
        <f t="shared" si="23"/>
        <v/>
      </c>
      <c r="H377" s="47"/>
      <c r="K377" s="44"/>
      <c r="Q377" s="44"/>
      <c r="R377" s="44"/>
      <c r="S377" s="44"/>
      <c r="T377" s="44"/>
      <c r="U377" s="44"/>
      <c r="V377" s="44"/>
      <c r="W377" s="44"/>
      <c r="X377" s="44"/>
      <c r="Y377" s="44"/>
    </row>
    <row r="378" spans="7:25">
      <c r="G378" s="47" t="str">
        <f t="shared" si="23"/>
        <v/>
      </c>
      <c r="H378" s="47"/>
      <c r="K378" s="44"/>
      <c r="Q378" s="44"/>
      <c r="R378" s="44"/>
      <c r="S378" s="44"/>
      <c r="T378" s="44"/>
      <c r="U378" s="44"/>
      <c r="V378" s="44"/>
      <c r="W378" s="44"/>
      <c r="X378" s="44"/>
      <c r="Y378" s="44"/>
    </row>
    <row r="379" spans="7:25">
      <c r="G379" s="47" t="str">
        <f t="shared" si="23"/>
        <v/>
      </c>
      <c r="H379" s="47"/>
      <c r="K379" s="44"/>
      <c r="Q379" s="44"/>
      <c r="R379" s="44"/>
      <c r="S379" s="44"/>
      <c r="T379" s="44"/>
      <c r="U379" s="44"/>
      <c r="V379" s="44"/>
      <c r="W379" s="44"/>
      <c r="X379" s="44"/>
      <c r="Y379" s="44"/>
    </row>
    <row r="380" spans="7:25">
      <c r="G380" s="47" t="str">
        <f t="shared" si="23"/>
        <v/>
      </c>
      <c r="H380" s="47"/>
      <c r="K380" s="44"/>
      <c r="Q380" s="44"/>
      <c r="R380" s="44"/>
      <c r="S380" s="44"/>
      <c r="T380" s="44"/>
      <c r="U380" s="44"/>
      <c r="V380" s="44"/>
      <c r="W380" s="44"/>
      <c r="X380" s="44"/>
      <c r="Y380" s="44"/>
    </row>
    <row r="381" spans="7:25">
      <c r="G381" s="47" t="str">
        <f t="shared" si="23"/>
        <v/>
      </c>
      <c r="H381" s="47"/>
      <c r="K381" s="44"/>
      <c r="Q381" s="44"/>
      <c r="R381" s="44"/>
      <c r="S381" s="44"/>
      <c r="T381" s="44"/>
      <c r="U381" s="44"/>
      <c r="V381" s="44"/>
      <c r="W381" s="44"/>
      <c r="X381" s="44"/>
      <c r="Y381" s="44"/>
    </row>
    <row r="382" spans="7:25">
      <c r="G382" s="47" t="str">
        <f t="shared" si="23"/>
        <v/>
      </c>
      <c r="H382" s="47"/>
      <c r="K382" s="44"/>
      <c r="Q382" s="44"/>
      <c r="R382" s="44"/>
      <c r="S382" s="44"/>
      <c r="T382" s="44"/>
      <c r="U382" s="44"/>
      <c r="V382" s="44"/>
      <c r="W382" s="44"/>
      <c r="X382" s="44"/>
      <c r="Y382" s="44"/>
    </row>
    <row r="383" spans="7:25">
      <c r="G383" s="47" t="str">
        <f t="shared" ref="G383:G398" si="24">IFERROR(IF(G382=$J$12,"",IF(EOMONTH(G382,1)&gt;=$J$12,$J$12,EOMONTH(G382,1))),"")</f>
        <v/>
      </c>
      <c r="H383" s="47"/>
      <c r="K383" s="44"/>
      <c r="Q383" s="44"/>
      <c r="R383" s="44"/>
      <c r="S383" s="44"/>
      <c r="T383" s="44"/>
      <c r="U383" s="44"/>
      <c r="V383" s="44"/>
      <c r="W383" s="44"/>
      <c r="X383" s="44"/>
      <c r="Y383" s="44"/>
    </row>
    <row r="384" spans="7:25">
      <c r="G384" s="47" t="str">
        <f t="shared" si="24"/>
        <v/>
      </c>
      <c r="H384" s="47"/>
      <c r="K384" s="44"/>
      <c r="Q384" s="44"/>
      <c r="R384" s="44"/>
      <c r="S384" s="44"/>
      <c r="T384" s="44"/>
      <c r="U384" s="44"/>
      <c r="V384" s="44"/>
      <c r="W384" s="44"/>
      <c r="X384" s="44"/>
      <c r="Y384" s="44"/>
    </row>
    <row r="385" spans="7:25">
      <c r="G385" s="47" t="str">
        <f t="shared" si="24"/>
        <v/>
      </c>
      <c r="H385" s="47"/>
      <c r="K385" s="44"/>
      <c r="Q385" s="44"/>
      <c r="R385" s="44"/>
      <c r="S385" s="44"/>
      <c r="T385" s="44"/>
      <c r="U385" s="44"/>
      <c r="V385" s="44"/>
      <c r="W385" s="44"/>
      <c r="X385" s="44"/>
      <c r="Y385" s="44"/>
    </row>
    <row r="386" spans="7:25">
      <c r="G386" s="47" t="str">
        <f t="shared" si="24"/>
        <v/>
      </c>
      <c r="H386" s="47"/>
      <c r="K386" s="44"/>
      <c r="Q386" s="44"/>
      <c r="R386" s="44"/>
      <c r="S386" s="44"/>
      <c r="T386" s="44"/>
      <c r="U386" s="44"/>
      <c r="V386" s="44"/>
      <c r="W386" s="44"/>
      <c r="X386" s="44"/>
      <c r="Y386" s="44"/>
    </row>
    <row r="387" spans="7:25">
      <c r="G387" s="47" t="str">
        <f t="shared" si="24"/>
        <v/>
      </c>
      <c r="H387" s="47"/>
      <c r="K387" s="44"/>
      <c r="Q387" s="44"/>
      <c r="R387" s="44"/>
      <c r="S387" s="44"/>
      <c r="T387" s="44"/>
      <c r="U387" s="44"/>
      <c r="V387" s="44"/>
      <c r="W387" s="44"/>
      <c r="X387" s="44"/>
      <c r="Y387" s="44"/>
    </row>
    <row r="388" spans="7:25">
      <c r="G388" s="47" t="str">
        <f t="shared" si="24"/>
        <v/>
      </c>
      <c r="H388" s="47"/>
      <c r="K388" s="44"/>
      <c r="Q388" s="44"/>
      <c r="R388" s="44"/>
      <c r="S388" s="44"/>
      <c r="T388" s="44"/>
      <c r="U388" s="44"/>
      <c r="V388" s="44"/>
      <c r="W388" s="44"/>
      <c r="X388" s="44"/>
      <c r="Y388" s="44"/>
    </row>
    <row r="389" spans="7:25">
      <c r="G389" s="47" t="str">
        <f t="shared" si="24"/>
        <v/>
      </c>
      <c r="H389" s="47"/>
      <c r="K389" s="44"/>
      <c r="Q389" s="44"/>
      <c r="R389" s="44"/>
      <c r="S389" s="44"/>
      <c r="T389" s="44"/>
      <c r="U389" s="44"/>
      <c r="V389" s="44"/>
      <c r="W389" s="44"/>
      <c r="X389" s="44"/>
      <c r="Y389" s="44"/>
    </row>
    <row r="390" spans="7:25">
      <c r="G390" s="47" t="str">
        <f t="shared" si="24"/>
        <v/>
      </c>
      <c r="H390" s="47"/>
      <c r="K390" s="44"/>
      <c r="Q390" s="44"/>
      <c r="R390" s="44"/>
      <c r="S390" s="44"/>
      <c r="T390" s="44"/>
      <c r="U390" s="44"/>
      <c r="V390" s="44"/>
      <c r="W390" s="44"/>
      <c r="X390" s="44"/>
      <c r="Y390" s="44"/>
    </row>
    <row r="391" spans="7:25">
      <c r="G391" s="47" t="str">
        <f t="shared" si="24"/>
        <v/>
      </c>
      <c r="H391" s="47"/>
      <c r="K391" s="44"/>
      <c r="Q391" s="44"/>
      <c r="R391" s="44"/>
      <c r="S391" s="44"/>
      <c r="T391" s="44"/>
      <c r="U391" s="44"/>
      <c r="V391" s="44"/>
      <c r="W391" s="44"/>
      <c r="X391" s="44"/>
      <c r="Y391" s="44"/>
    </row>
    <row r="392" spans="7:25">
      <c r="G392" s="47" t="str">
        <f t="shared" si="24"/>
        <v/>
      </c>
      <c r="H392" s="47"/>
      <c r="K392" s="44"/>
      <c r="Q392" s="44"/>
      <c r="R392" s="44"/>
      <c r="S392" s="44"/>
      <c r="T392" s="44"/>
      <c r="U392" s="44"/>
      <c r="V392" s="44"/>
      <c r="W392" s="44"/>
      <c r="X392" s="44"/>
      <c r="Y392" s="44"/>
    </row>
    <row r="393" spans="7:25">
      <c r="G393" s="47" t="str">
        <f t="shared" si="24"/>
        <v/>
      </c>
      <c r="H393" s="47"/>
      <c r="K393" s="44"/>
      <c r="Q393" s="44"/>
      <c r="R393" s="44"/>
      <c r="S393" s="44"/>
      <c r="T393" s="44"/>
      <c r="U393" s="44"/>
      <c r="V393" s="44"/>
      <c r="W393" s="44"/>
      <c r="X393" s="44"/>
      <c r="Y393" s="44"/>
    </row>
    <row r="394" spans="7:25">
      <c r="G394" s="47" t="str">
        <f t="shared" si="24"/>
        <v/>
      </c>
      <c r="H394" s="47"/>
      <c r="K394" s="44"/>
      <c r="Q394" s="44"/>
      <c r="R394" s="44"/>
      <c r="S394" s="44"/>
      <c r="T394" s="44"/>
      <c r="U394" s="44"/>
      <c r="V394" s="44"/>
      <c r="W394" s="44"/>
      <c r="X394" s="44"/>
      <c r="Y394" s="44"/>
    </row>
    <row r="395" spans="7:25">
      <c r="G395" s="47" t="str">
        <f t="shared" si="24"/>
        <v/>
      </c>
      <c r="H395" s="47"/>
      <c r="K395" s="44"/>
      <c r="Q395" s="44"/>
      <c r="R395" s="44"/>
      <c r="S395" s="44"/>
      <c r="T395" s="44"/>
      <c r="U395" s="44"/>
      <c r="V395" s="44"/>
      <c r="W395" s="44"/>
      <c r="X395" s="44"/>
      <c r="Y395" s="44"/>
    </row>
    <row r="396" spans="7:25">
      <c r="G396" s="47" t="str">
        <f t="shared" si="24"/>
        <v/>
      </c>
      <c r="H396" s="47"/>
      <c r="K396" s="44"/>
      <c r="Q396" s="44"/>
      <c r="R396" s="44"/>
      <c r="S396" s="44"/>
      <c r="T396" s="44"/>
      <c r="U396" s="44"/>
      <c r="V396" s="44"/>
      <c r="W396" s="44"/>
      <c r="X396" s="44"/>
      <c r="Y396" s="44"/>
    </row>
    <row r="397" spans="7:25">
      <c r="G397" s="47" t="str">
        <f t="shared" si="24"/>
        <v/>
      </c>
      <c r="H397" s="47"/>
      <c r="K397" s="44"/>
      <c r="Q397" s="44"/>
      <c r="R397" s="44"/>
      <c r="S397" s="44"/>
      <c r="T397" s="44"/>
      <c r="U397" s="44"/>
      <c r="V397" s="44"/>
      <c r="W397" s="44"/>
      <c r="X397" s="44"/>
      <c r="Y397" s="44"/>
    </row>
    <row r="398" spans="7:25">
      <c r="G398" s="47" t="str">
        <f t="shared" si="24"/>
        <v/>
      </c>
      <c r="H398" s="47"/>
      <c r="K398" s="44"/>
      <c r="Q398" s="44"/>
      <c r="R398" s="44"/>
      <c r="S398" s="44"/>
      <c r="T398" s="44"/>
      <c r="U398" s="44"/>
      <c r="V398" s="44"/>
      <c r="W398" s="44"/>
      <c r="X398" s="44"/>
      <c r="Y398" s="44"/>
    </row>
    <row r="399" spans="7:25">
      <c r="K399" s="44"/>
      <c r="Q399" s="44"/>
      <c r="R399" s="44"/>
      <c r="S399" s="44"/>
      <c r="T399" s="44"/>
      <c r="U399" s="44"/>
      <c r="V399" s="44"/>
      <c r="W399" s="44"/>
      <c r="X399" s="44"/>
      <c r="Y399" s="44"/>
    </row>
    <row r="400" spans="7:25">
      <c r="K400" s="44"/>
      <c r="Q400" s="44"/>
      <c r="R400" s="44"/>
      <c r="S400" s="44"/>
      <c r="T400" s="44"/>
      <c r="U400" s="44"/>
      <c r="V400" s="44"/>
      <c r="W400" s="44"/>
      <c r="X400" s="44"/>
      <c r="Y400" s="44"/>
    </row>
    <row r="401" spans="11:25">
      <c r="K401" s="44"/>
      <c r="Q401" s="44"/>
      <c r="R401" s="44"/>
      <c r="S401" s="44"/>
      <c r="T401" s="44"/>
      <c r="U401" s="44"/>
      <c r="V401" s="44"/>
      <c r="W401" s="44"/>
      <c r="X401" s="44"/>
      <c r="Y401" s="44"/>
    </row>
    <row r="402" spans="11:25">
      <c r="K402" s="44"/>
      <c r="Q402" s="44"/>
      <c r="R402" s="44"/>
      <c r="S402" s="44"/>
      <c r="T402" s="44"/>
      <c r="U402" s="44"/>
      <c r="V402" s="44"/>
      <c r="W402" s="44"/>
      <c r="X402" s="44"/>
      <c r="Y402" s="44"/>
    </row>
    <row r="403" spans="11:25">
      <c r="K403" s="44"/>
      <c r="Q403" s="44"/>
      <c r="R403" s="44"/>
      <c r="S403" s="44"/>
      <c r="T403" s="44"/>
      <c r="U403" s="44"/>
      <c r="V403" s="44"/>
      <c r="W403" s="44"/>
      <c r="X403" s="44"/>
      <c r="Y403" s="44"/>
    </row>
    <row r="404" spans="11:25">
      <c r="K404" s="44"/>
      <c r="Q404" s="44"/>
      <c r="R404" s="44"/>
      <c r="S404" s="44"/>
      <c r="T404" s="44"/>
      <c r="U404" s="44"/>
      <c r="V404" s="44"/>
      <c r="W404" s="44"/>
      <c r="X404" s="44"/>
      <c r="Y404" s="44"/>
    </row>
    <row r="405" spans="11:25">
      <c r="K405" s="44"/>
      <c r="Q405" s="44"/>
      <c r="R405" s="44"/>
      <c r="S405" s="44"/>
      <c r="T405" s="44"/>
      <c r="U405" s="44"/>
      <c r="V405" s="44"/>
      <c r="W405" s="44"/>
      <c r="X405" s="44"/>
      <c r="Y405" s="44"/>
    </row>
    <row r="406" spans="11:25">
      <c r="K406" s="44"/>
      <c r="Q406" s="44"/>
      <c r="R406" s="44"/>
      <c r="S406" s="44"/>
      <c r="T406" s="44"/>
      <c r="U406" s="44"/>
      <c r="V406" s="44"/>
      <c r="W406" s="44"/>
      <c r="X406" s="44"/>
      <c r="Y406" s="44"/>
    </row>
    <row r="407" spans="11:25">
      <c r="K407" s="44"/>
      <c r="Q407" s="44"/>
      <c r="R407" s="44"/>
      <c r="S407" s="44"/>
      <c r="T407" s="44"/>
      <c r="U407" s="44"/>
      <c r="V407" s="44"/>
      <c r="W407" s="44"/>
      <c r="X407" s="44"/>
      <c r="Y407" s="44"/>
    </row>
    <row r="408" spans="11:25">
      <c r="K408" s="44"/>
      <c r="Q408" s="44"/>
      <c r="R408" s="44"/>
      <c r="S408" s="44"/>
      <c r="T408" s="44"/>
      <c r="U408" s="44"/>
      <c r="V408" s="44"/>
      <c r="W408" s="44"/>
      <c r="X408" s="44"/>
      <c r="Y408" s="44"/>
    </row>
    <row r="409" spans="11:25">
      <c r="K409" s="44"/>
      <c r="Q409" s="44"/>
      <c r="R409" s="44"/>
      <c r="S409" s="44"/>
      <c r="T409" s="44"/>
      <c r="U409" s="44"/>
      <c r="V409" s="44"/>
      <c r="W409" s="44"/>
      <c r="X409" s="44"/>
      <c r="Y409" s="44"/>
    </row>
    <row r="410" spans="11:25">
      <c r="K410" s="44"/>
      <c r="Q410" s="44"/>
      <c r="R410" s="44"/>
      <c r="S410" s="44"/>
      <c r="T410" s="44"/>
      <c r="U410" s="44"/>
      <c r="V410" s="44"/>
      <c r="W410" s="44"/>
      <c r="X410" s="44"/>
      <c r="Y410" s="44"/>
    </row>
    <row r="411" spans="11:25">
      <c r="K411" s="44"/>
      <c r="Q411" s="44"/>
      <c r="R411" s="44"/>
      <c r="S411" s="44"/>
      <c r="T411" s="44"/>
      <c r="U411" s="44"/>
      <c r="V411" s="44"/>
      <c r="W411" s="44"/>
      <c r="X411" s="44"/>
      <c r="Y411" s="44"/>
    </row>
    <row r="412" spans="11:25">
      <c r="K412" s="44"/>
      <c r="Q412" s="44"/>
      <c r="R412" s="44"/>
      <c r="S412" s="44"/>
      <c r="T412" s="44"/>
      <c r="U412" s="44"/>
      <c r="V412" s="44"/>
      <c r="W412" s="44"/>
      <c r="X412" s="44"/>
      <c r="Y412" s="44"/>
    </row>
    <row r="413" spans="11:25">
      <c r="K413" s="44"/>
      <c r="Q413" s="44"/>
      <c r="R413" s="44"/>
      <c r="S413" s="44"/>
      <c r="T413" s="44"/>
      <c r="U413" s="44"/>
      <c r="V413" s="44"/>
      <c r="W413" s="44"/>
      <c r="X413" s="44"/>
      <c r="Y413" s="44"/>
    </row>
    <row r="414" spans="11:25">
      <c r="K414" s="44"/>
      <c r="Q414" s="44"/>
      <c r="R414" s="44"/>
      <c r="S414" s="44"/>
      <c r="T414" s="44"/>
      <c r="U414" s="44"/>
      <c r="V414" s="44"/>
      <c r="W414" s="44"/>
      <c r="X414" s="44"/>
      <c r="Y414" s="44"/>
    </row>
    <row r="415" spans="11:25">
      <c r="K415" s="44"/>
      <c r="Q415" s="44"/>
      <c r="R415" s="44"/>
      <c r="S415" s="44"/>
      <c r="T415" s="44"/>
      <c r="U415" s="44"/>
      <c r="V415" s="44"/>
      <c r="W415" s="44"/>
      <c r="X415" s="44"/>
      <c r="Y415" s="44"/>
    </row>
    <row r="416" spans="11:25">
      <c r="K416" s="44"/>
      <c r="Q416" s="44"/>
      <c r="R416" s="44"/>
      <c r="S416" s="44"/>
      <c r="T416" s="44"/>
      <c r="U416" s="44"/>
      <c r="V416" s="44"/>
      <c r="W416" s="44"/>
      <c r="X416" s="44"/>
      <c r="Y416" s="44"/>
    </row>
    <row r="417" spans="11:25">
      <c r="K417" s="44"/>
      <c r="Q417" s="44"/>
      <c r="R417" s="44"/>
      <c r="S417" s="44"/>
      <c r="T417" s="44"/>
      <c r="U417" s="44"/>
      <c r="V417" s="44"/>
      <c r="W417" s="44"/>
      <c r="X417" s="44"/>
      <c r="Y417" s="44"/>
    </row>
    <row r="418" spans="11:25">
      <c r="K418" s="44"/>
      <c r="Q418" s="44"/>
      <c r="R418" s="44"/>
      <c r="S418" s="44"/>
      <c r="T418" s="44"/>
      <c r="U418" s="44"/>
      <c r="V418" s="44"/>
      <c r="W418" s="44"/>
      <c r="X418" s="44"/>
      <c r="Y418" s="44"/>
    </row>
    <row r="419" spans="11:25">
      <c r="K419" s="44"/>
      <c r="Q419" s="44"/>
      <c r="R419" s="44"/>
      <c r="S419" s="44"/>
      <c r="T419" s="44"/>
      <c r="U419" s="44"/>
      <c r="V419" s="44"/>
      <c r="W419" s="44"/>
      <c r="X419" s="44"/>
      <c r="Y419" s="44"/>
    </row>
    <row r="420" spans="11:25">
      <c r="K420" s="44"/>
      <c r="Q420" s="44"/>
      <c r="R420" s="44"/>
      <c r="S420" s="44"/>
      <c r="T420" s="44"/>
      <c r="U420" s="44"/>
      <c r="V420" s="44"/>
      <c r="W420" s="44"/>
      <c r="X420" s="44"/>
      <c r="Y420" s="44"/>
    </row>
    <row r="421" spans="11:25">
      <c r="K421" s="44"/>
      <c r="Q421" s="44"/>
      <c r="R421" s="44"/>
      <c r="S421" s="44"/>
      <c r="T421" s="44"/>
      <c r="U421" s="44"/>
      <c r="V421" s="44"/>
      <c r="W421" s="44"/>
      <c r="X421" s="44"/>
      <c r="Y421" s="44"/>
    </row>
    <row r="422" spans="11:25">
      <c r="K422" s="44"/>
      <c r="Q422" s="44"/>
      <c r="R422" s="44"/>
      <c r="S422" s="44"/>
      <c r="T422" s="44"/>
      <c r="U422" s="44"/>
      <c r="V422" s="44"/>
      <c r="W422" s="44"/>
      <c r="X422" s="44"/>
      <c r="Y422" s="44"/>
    </row>
    <row r="423" spans="11:25">
      <c r="K423" s="44"/>
      <c r="Q423" s="44"/>
      <c r="R423" s="44"/>
      <c r="S423" s="44"/>
      <c r="T423" s="44"/>
      <c r="U423" s="44"/>
      <c r="V423" s="44"/>
      <c r="W423" s="44"/>
      <c r="X423" s="44"/>
      <c r="Y423" s="44"/>
    </row>
    <row r="424" spans="11:25">
      <c r="K424" s="44"/>
      <c r="Q424" s="44"/>
      <c r="R424" s="44"/>
      <c r="S424" s="44"/>
      <c r="T424" s="44"/>
      <c r="U424" s="44"/>
      <c r="V424" s="44"/>
      <c r="W424" s="44"/>
      <c r="X424" s="44"/>
      <c r="Y424" s="44"/>
    </row>
    <row r="425" spans="11:25">
      <c r="K425" s="44"/>
      <c r="Q425" s="44"/>
      <c r="R425" s="44"/>
      <c r="S425" s="44"/>
      <c r="T425" s="44"/>
      <c r="U425" s="44"/>
      <c r="V425" s="44"/>
      <c r="W425" s="44"/>
      <c r="X425" s="44"/>
      <c r="Y425" s="44"/>
    </row>
    <row r="426" spans="11:25">
      <c r="K426" s="44"/>
      <c r="Q426" s="44"/>
      <c r="R426" s="44"/>
      <c r="S426" s="44"/>
      <c r="T426" s="44"/>
      <c r="U426" s="44"/>
      <c r="V426" s="44"/>
      <c r="W426" s="44"/>
      <c r="X426" s="44"/>
      <c r="Y426" s="44"/>
    </row>
    <row r="427" spans="11:25">
      <c r="K427" s="44"/>
      <c r="Q427" s="44"/>
      <c r="R427" s="44"/>
      <c r="S427" s="44"/>
      <c r="T427" s="44"/>
      <c r="U427" s="44"/>
      <c r="V427" s="44"/>
      <c r="W427" s="44"/>
      <c r="X427" s="44"/>
      <c r="Y427" s="44"/>
    </row>
    <row r="428" spans="11:25">
      <c r="K428" s="44"/>
      <c r="Q428" s="44"/>
      <c r="R428" s="44"/>
      <c r="S428" s="44"/>
      <c r="T428" s="44"/>
      <c r="U428" s="44"/>
      <c r="V428" s="44"/>
      <c r="W428" s="44"/>
      <c r="X428" s="44"/>
      <c r="Y428" s="44"/>
    </row>
    <row r="429" spans="11:25">
      <c r="K429" s="44"/>
      <c r="Q429" s="44"/>
      <c r="R429" s="44"/>
      <c r="S429" s="44"/>
      <c r="T429" s="44"/>
      <c r="U429" s="44"/>
      <c r="V429" s="44"/>
      <c r="W429" s="44"/>
      <c r="X429" s="44"/>
      <c r="Y429" s="44"/>
    </row>
    <row r="430" spans="11:25">
      <c r="K430" s="44"/>
      <c r="Q430" s="44"/>
      <c r="R430" s="44"/>
      <c r="S430" s="44"/>
      <c r="T430" s="44"/>
      <c r="U430" s="44"/>
      <c r="V430" s="44"/>
      <c r="W430" s="44"/>
      <c r="X430" s="44"/>
      <c r="Y430" s="44"/>
    </row>
    <row r="431" spans="11:25">
      <c r="K431" s="44"/>
      <c r="Q431" s="44"/>
      <c r="R431" s="44"/>
      <c r="S431" s="44"/>
      <c r="T431" s="44"/>
      <c r="U431" s="44"/>
      <c r="V431" s="44"/>
      <c r="W431" s="44"/>
      <c r="X431" s="44"/>
      <c r="Y431" s="44"/>
    </row>
    <row r="432" spans="11:25">
      <c r="K432" s="44"/>
      <c r="Q432" s="44"/>
      <c r="R432" s="44"/>
      <c r="S432" s="44"/>
      <c r="T432" s="44"/>
      <c r="U432" s="44"/>
      <c r="V432" s="44"/>
      <c r="W432" s="44"/>
      <c r="X432" s="44"/>
      <c r="Y432" s="44"/>
    </row>
    <row r="433" spans="11:25">
      <c r="K433" s="44"/>
      <c r="Q433" s="44"/>
      <c r="R433" s="44"/>
      <c r="S433" s="44"/>
      <c r="T433" s="44"/>
      <c r="U433" s="44"/>
      <c r="V433" s="44"/>
      <c r="W433" s="44"/>
      <c r="X433" s="44"/>
      <c r="Y433" s="44"/>
    </row>
    <row r="434" spans="11:25">
      <c r="K434" s="44"/>
      <c r="Q434" s="44"/>
      <c r="R434" s="44"/>
      <c r="S434" s="44"/>
      <c r="T434" s="44"/>
      <c r="U434" s="44"/>
      <c r="V434" s="44"/>
      <c r="W434" s="44"/>
      <c r="X434" s="44"/>
      <c r="Y434" s="44"/>
    </row>
    <row r="435" spans="11:25">
      <c r="K435" s="44"/>
      <c r="Q435" s="44"/>
      <c r="R435" s="44"/>
      <c r="S435" s="44"/>
      <c r="T435" s="44"/>
      <c r="U435" s="44"/>
      <c r="V435" s="44"/>
      <c r="W435" s="44"/>
      <c r="X435" s="44"/>
      <c r="Y435" s="44"/>
    </row>
    <row r="436" spans="11:25">
      <c r="K436" s="44"/>
      <c r="Q436" s="44"/>
      <c r="R436" s="44"/>
      <c r="S436" s="44"/>
      <c r="T436" s="44"/>
      <c r="U436" s="44"/>
      <c r="V436" s="44"/>
      <c r="W436" s="44"/>
      <c r="X436" s="44"/>
      <c r="Y436" s="44"/>
    </row>
    <row r="437" spans="11:25">
      <c r="K437" s="44"/>
      <c r="Q437" s="44"/>
      <c r="R437" s="44"/>
      <c r="S437" s="44"/>
      <c r="T437" s="44"/>
      <c r="U437" s="44"/>
      <c r="V437" s="44"/>
      <c r="W437" s="44"/>
      <c r="X437" s="44"/>
      <c r="Y437" s="44"/>
    </row>
    <row r="438" spans="11:25">
      <c r="K438" s="44"/>
      <c r="Q438" s="44"/>
      <c r="R438" s="44"/>
      <c r="S438" s="44"/>
      <c r="T438" s="44"/>
      <c r="U438" s="44"/>
      <c r="V438" s="44"/>
      <c r="W438" s="44"/>
      <c r="X438" s="44"/>
      <c r="Y438" s="44"/>
    </row>
    <row r="439" spans="11:25">
      <c r="K439" s="44"/>
      <c r="Q439" s="44"/>
      <c r="R439" s="44"/>
      <c r="S439" s="44"/>
      <c r="T439" s="44"/>
      <c r="U439" s="44"/>
      <c r="V439" s="44"/>
      <c r="W439" s="44"/>
      <c r="X439" s="44"/>
      <c r="Y439" s="44"/>
    </row>
    <row r="440" spans="11:25">
      <c r="K440" s="44"/>
      <c r="Q440" s="44"/>
      <c r="R440" s="44"/>
      <c r="S440" s="44"/>
      <c r="T440" s="44"/>
      <c r="U440" s="44"/>
      <c r="V440" s="44"/>
      <c r="W440" s="44"/>
      <c r="X440" s="44"/>
      <c r="Y440" s="44"/>
    </row>
    <row r="441" spans="11:25">
      <c r="K441" s="44"/>
      <c r="Q441" s="44"/>
      <c r="R441" s="44"/>
      <c r="S441" s="44"/>
      <c r="T441" s="44"/>
      <c r="U441" s="44"/>
      <c r="V441" s="44"/>
      <c r="W441" s="44"/>
      <c r="X441" s="44"/>
      <c r="Y441" s="44"/>
    </row>
    <row r="442" spans="11:25">
      <c r="K442" s="44"/>
      <c r="Q442" s="44"/>
      <c r="R442" s="44"/>
      <c r="S442" s="44"/>
      <c r="T442" s="44"/>
      <c r="U442" s="44"/>
      <c r="V442" s="44"/>
      <c r="W442" s="44"/>
      <c r="X442" s="44"/>
      <c r="Y442" s="44"/>
    </row>
    <row r="443" spans="11:25">
      <c r="K443" s="44"/>
      <c r="Q443" s="44"/>
      <c r="R443" s="44"/>
      <c r="S443" s="44"/>
      <c r="T443" s="44"/>
      <c r="U443" s="44"/>
      <c r="V443" s="44"/>
      <c r="W443" s="44"/>
      <c r="X443" s="44"/>
      <c r="Y443" s="44"/>
    </row>
    <row r="444" spans="11:25">
      <c r="K444" s="44"/>
      <c r="Q444" s="44"/>
      <c r="R444" s="44"/>
      <c r="S444" s="44"/>
      <c r="T444" s="44"/>
      <c r="U444" s="44"/>
      <c r="V444" s="44"/>
      <c r="W444" s="44"/>
      <c r="X444" s="44"/>
      <c r="Y444" s="44"/>
    </row>
    <row r="445" spans="11:25">
      <c r="K445" s="44"/>
      <c r="Q445" s="44"/>
      <c r="R445" s="44"/>
      <c r="S445" s="44"/>
      <c r="T445" s="44"/>
      <c r="U445" s="44"/>
      <c r="V445" s="44"/>
      <c r="W445" s="44"/>
      <c r="X445" s="44"/>
      <c r="Y445" s="44"/>
    </row>
    <row r="446" spans="11:25">
      <c r="K446" s="44"/>
      <c r="Q446" s="44"/>
      <c r="R446" s="44"/>
      <c r="S446" s="44"/>
      <c r="T446" s="44"/>
      <c r="U446" s="44"/>
      <c r="V446" s="44"/>
      <c r="W446" s="44"/>
      <c r="X446" s="44"/>
      <c r="Y446" s="44"/>
    </row>
    <row r="447" spans="11:25">
      <c r="K447" s="44"/>
      <c r="Q447" s="44"/>
      <c r="R447" s="44"/>
      <c r="S447" s="44"/>
      <c r="T447" s="44"/>
      <c r="U447" s="44"/>
      <c r="V447" s="44"/>
      <c r="W447" s="44"/>
      <c r="X447" s="44"/>
      <c r="Y447" s="44"/>
    </row>
    <row r="448" spans="11:25">
      <c r="K448" s="44"/>
      <c r="Q448" s="44"/>
      <c r="R448" s="44"/>
      <c r="S448" s="44"/>
      <c r="T448" s="44"/>
      <c r="U448" s="44"/>
      <c r="V448" s="44"/>
      <c r="W448" s="44"/>
      <c r="X448" s="44"/>
      <c r="Y448" s="44"/>
    </row>
    <row r="449" spans="11:25">
      <c r="K449" s="44"/>
      <c r="Q449" s="44"/>
      <c r="R449" s="44"/>
      <c r="S449" s="44"/>
      <c r="T449" s="44"/>
      <c r="U449" s="44"/>
      <c r="V449" s="44"/>
      <c r="W449" s="44"/>
      <c r="X449" s="44"/>
      <c r="Y449" s="44"/>
    </row>
    <row r="450" spans="11:25">
      <c r="K450" s="44"/>
      <c r="Q450" s="44"/>
      <c r="R450" s="44"/>
      <c r="S450" s="44"/>
      <c r="T450" s="44"/>
      <c r="U450" s="44"/>
      <c r="V450" s="44"/>
      <c r="W450" s="44"/>
      <c r="X450" s="44"/>
      <c r="Y450" s="44"/>
    </row>
    <row r="451" spans="11:25">
      <c r="K451" s="44"/>
      <c r="Q451" s="44"/>
      <c r="R451" s="44"/>
      <c r="S451" s="44"/>
      <c r="T451" s="44"/>
      <c r="U451" s="44"/>
      <c r="V451" s="44"/>
      <c r="W451" s="44"/>
      <c r="X451" s="44"/>
      <c r="Y451" s="44"/>
    </row>
    <row r="452" spans="11:25">
      <c r="K452" s="44"/>
      <c r="Q452" s="44"/>
      <c r="R452" s="44"/>
      <c r="S452" s="44"/>
      <c r="T452" s="44"/>
      <c r="U452" s="44"/>
      <c r="V452" s="44"/>
      <c r="W452" s="44"/>
      <c r="X452" s="44"/>
      <c r="Y452" s="44"/>
    </row>
    <row r="453" spans="11:25">
      <c r="K453" s="44"/>
      <c r="Q453" s="44"/>
      <c r="R453" s="44"/>
      <c r="S453" s="44"/>
      <c r="T453" s="44"/>
      <c r="U453" s="44"/>
      <c r="V453" s="44"/>
      <c r="W453" s="44"/>
      <c r="X453" s="44"/>
      <c r="Y453" s="44"/>
    </row>
    <row r="454" spans="11:25">
      <c r="K454" s="44"/>
      <c r="Q454" s="44"/>
      <c r="R454" s="44"/>
      <c r="S454" s="44"/>
      <c r="T454" s="44"/>
      <c r="U454" s="44"/>
      <c r="V454" s="44"/>
      <c r="W454" s="44"/>
      <c r="X454" s="44"/>
      <c r="Y454" s="44"/>
    </row>
    <row r="455" spans="11:25">
      <c r="K455" s="44"/>
      <c r="Q455" s="44"/>
      <c r="R455" s="44"/>
      <c r="S455" s="44"/>
      <c r="T455" s="44"/>
      <c r="U455" s="44"/>
      <c r="V455" s="44"/>
      <c r="W455" s="44"/>
      <c r="X455" s="44"/>
      <c r="Y455" s="44"/>
    </row>
    <row r="456" spans="11:25">
      <c r="K456" s="44"/>
      <c r="Q456" s="44"/>
      <c r="R456" s="44"/>
      <c r="S456" s="44"/>
      <c r="T456" s="44"/>
      <c r="U456" s="44"/>
      <c r="V456" s="44"/>
      <c r="W456" s="44"/>
      <c r="X456" s="44"/>
      <c r="Y456" s="44"/>
    </row>
    <row r="457" spans="11:25">
      <c r="K457" s="44"/>
      <c r="Q457" s="44"/>
      <c r="R457" s="44"/>
      <c r="S457" s="44"/>
      <c r="T457" s="44"/>
      <c r="U457" s="44"/>
      <c r="V457" s="44"/>
      <c r="W457" s="44"/>
      <c r="X457" s="44"/>
      <c r="Y457" s="44"/>
    </row>
    <row r="458" spans="11:25">
      <c r="K458" s="44"/>
      <c r="Q458" s="44"/>
      <c r="R458" s="44"/>
      <c r="S458" s="44"/>
      <c r="T458" s="44"/>
      <c r="U458" s="44"/>
      <c r="V458" s="44"/>
      <c r="W458" s="44"/>
      <c r="X458" s="44"/>
      <c r="Y458" s="44"/>
    </row>
    <row r="459" spans="11:25">
      <c r="K459" s="44"/>
      <c r="Q459" s="44"/>
      <c r="R459" s="44"/>
      <c r="S459" s="44"/>
      <c r="T459" s="44"/>
      <c r="U459" s="44"/>
      <c r="V459" s="44"/>
      <c r="W459" s="44"/>
      <c r="X459" s="44"/>
      <c r="Y459" s="44"/>
    </row>
    <row r="460" spans="11:25">
      <c r="K460" s="44"/>
      <c r="Q460" s="44"/>
      <c r="R460" s="44"/>
      <c r="S460" s="44"/>
      <c r="T460" s="44"/>
      <c r="U460" s="44"/>
      <c r="V460" s="44"/>
      <c r="W460" s="44"/>
      <c r="X460" s="44"/>
      <c r="Y460" s="44"/>
    </row>
    <row r="461" spans="11:25">
      <c r="K461" s="44"/>
      <c r="Q461" s="44"/>
      <c r="R461" s="44"/>
      <c r="S461" s="44"/>
      <c r="T461" s="44"/>
      <c r="U461" s="44"/>
      <c r="V461" s="44"/>
      <c r="W461" s="44"/>
      <c r="X461" s="44"/>
      <c r="Y461" s="44"/>
    </row>
    <row r="462" spans="11:25">
      <c r="K462" s="44"/>
      <c r="Q462" s="44"/>
      <c r="R462" s="44"/>
      <c r="S462" s="44"/>
      <c r="T462" s="44"/>
      <c r="U462" s="44"/>
      <c r="V462" s="44"/>
      <c r="W462" s="44"/>
      <c r="X462" s="44"/>
      <c r="Y462" s="44"/>
    </row>
    <row r="463" spans="11:25">
      <c r="K463" s="44"/>
      <c r="Q463" s="44"/>
      <c r="R463" s="44"/>
      <c r="S463" s="44"/>
      <c r="T463" s="44"/>
      <c r="U463" s="44"/>
      <c r="V463" s="44"/>
      <c r="W463" s="44"/>
      <c r="X463" s="44"/>
      <c r="Y463" s="44"/>
    </row>
    <row r="464" spans="11:25">
      <c r="K464" s="44"/>
      <c r="Q464" s="44"/>
      <c r="R464" s="44"/>
      <c r="S464" s="44"/>
      <c r="T464" s="44"/>
      <c r="U464" s="44"/>
      <c r="V464" s="44"/>
      <c r="W464" s="44"/>
      <c r="X464" s="44"/>
      <c r="Y464" s="44"/>
    </row>
    <row r="465" spans="11:25">
      <c r="K465" s="44"/>
      <c r="Q465" s="44"/>
      <c r="R465" s="44"/>
      <c r="S465" s="44"/>
      <c r="T465" s="44"/>
      <c r="U465" s="44"/>
      <c r="V465" s="44"/>
      <c r="W465" s="44"/>
      <c r="X465" s="44"/>
      <c r="Y465" s="44"/>
    </row>
    <row r="466" spans="11:25">
      <c r="K466" s="44"/>
      <c r="Q466" s="44"/>
      <c r="R466" s="44"/>
      <c r="S466" s="44"/>
      <c r="T466" s="44"/>
      <c r="U466" s="44"/>
      <c r="V466" s="44"/>
      <c r="W466" s="44"/>
      <c r="X466" s="44"/>
      <c r="Y466" s="44"/>
    </row>
    <row r="467" spans="11:25">
      <c r="K467" s="44"/>
      <c r="Q467" s="44"/>
      <c r="R467" s="44"/>
      <c r="S467" s="44"/>
      <c r="T467" s="44"/>
      <c r="U467" s="44"/>
      <c r="V467" s="44"/>
      <c r="W467" s="44"/>
      <c r="X467" s="44"/>
      <c r="Y467" s="44"/>
    </row>
    <row r="468" spans="11:25">
      <c r="K468" s="44"/>
      <c r="Q468" s="44"/>
      <c r="R468" s="44"/>
      <c r="S468" s="44"/>
      <c r="T468" s="44"/>
      <c r="U468" s="44"/>
      <c r="V468" s="44"/>
      <c r="W468" s="44"/>
      <c r="X468" s="44"/>
      <c r="Y468" s="44"/>
    </row>
    <row r="469" spans="11:25">
      <c r="K469" s="44"/>
      <c r="Q469" s="44"/>
      <c r="R469" s="44"/>
      <c r="S469" s="44"/>
      <c r="T469" s="44"/>
      <c r="U469" s="44"/>
      <c r="V469" s="44"/>
      <c r="W469" s="44"/>
      <c r="X469" s="44"/>
      <c r="Y469" s="44"/>
    </row>
    <row r="470" spans="11:25">
      <c r="K470" s="44"/>
      <c r="Q470" s="44"/>
      <c r="R470" s="44"/>
      <c r="S470" s="44"/>
      <c r="T470" s="44"/>
      <c r="U470" s="44"/>
      <c r="V470" s="44"/>
      <c r="W470" s="44"/>
      <c r="X470" s="44"/>
      <c r="Y470" s="44"/>
    </row>
    <row r="471" spans="11:25">
      <c r="K471" s="44"/>
      <c r="Q471" s="44"/>
      <c r="R471" s="44"/>
      <c r="S471" s="44"/>
      <c r="T471" s="44"/>
      <c r="U471" s="44"/>
      <c r="V471" s="44"/>
      <c r="W471" s="44"/>
      <c r="X471" s="44"/>
      <c r="Y471" s="44"/>
    </row>
    <row r="472" spans="11:25">
      <c r="K472" s="44"/>
      <c r="Q472" s="44"/>
      <c r="R472" s="44"/>
      <c r="S472" s="44"/>
      <c r="T472" s="44"/>
      <c r="U472" s="44"/>
      <c r="V472" s="44"/>
      <c r="W472" s="44"/>
      <c r="X472" s="44"/>
      <c r="Y472" s="44"/>
    </row>
    <row r="473" spans="11:25">
      <c r="K473" s="44"/>
      <c r="Q473" s="44"/>
      <c r="R473" s="44"/>
      <c r="S473" s="44"/>
      <c r="T473" s="44"/>
      <c r="U473" s="44"/>
      <c r="V473" s="44"/>
      <c r="W473" s="44"/>
      <c r="X473" s="44"/>
      <c r="Y473" s="44"/>
    </row>
    <row r="474" spans="11:25">
      <c r="K474" s="44"/>
      <c r="Q474" s="44"/>
      <c r="R474" s="44"/>
      <c r="S474" s="44"/>
      <c r="T474" s="44"/>
      <c r="U474" s="44"/>
      <c r="V474" s="44"/>
      <c r="W474" s="44"/>
      <c r="X474" s="44"/>
      <c r="Y474" s="44"/>
    </row>
    <row r="475" spans="11:25">
      <c r="K475" s="44"/>
      <c r="Q475" s="44"/>
      <c r="R475" s="44"/>
      <c r="S475" s="44"/>
      <c r="T475" s="44"/>
      <c r="U475" s="44"/>
      <c r="V475" s="44"/>
      <c r="W475" s="44"/>
      <c r="X475" s="44"/>
      <c r="Y475" s="44"/>
    </row>
    <row r="476" spans="11:25">
      <c r="K476" s="44"/>
      <c r="Q476" s="44"/>
      <c r="R476" s="44"/>
      <c r="S476" s="44"/>
      <c r="T476" s="44"/>
      <c r="U476" s="44"/>
      <c r="V476" s="44"/>
      <c r="W476" s="44"/>
      <c r="X476" s="44"/>
      <c r="Y476" s="44"/>
    </row>
    <row r="477" spans="11:25">
      <c r="K477" s="44"/>
      <c r="Q477" s="44"/>
      <c r="R477" s="44"/>
      <c r="S477" s="44"/>
      <c r="T477" s="44"/>
      <c r="U477" s="44"/>
      <c r="V477" s="44"/>
      <c r="W477" s="44"/>
      <c r="X477" s="44"/>
      <c r="Y477" s="44"/>
    </row>
    <row r="478" spans="11:25">
      <c r="K478" s="44"/>
      <c r="Q478" s="44"/>
      <c r="R478" s="44"/>
      <c r="S478" s="44"/>
      <c r="T478" s="44"/>
      <c r="U478" s="44"/>
      <c r="V478" s="44"/>
      <c r="W478" s="44"/>
      <c r="X478" s="44"/>
      <c r="Y478" s="44"/>
    </row>
    <row r="479" spans="11:25">
      <c r="K479" s="44"/>
      <c r="Q479" s="44"/>
      <c r="R479" s="44"/>
      <c r="S479" s="44"/>
      <c r="T479" s="44"/>
      <c r="U479" s="44"/>
      <c r="V479" s="44"/>
      <c r="W479" s="44"/>
      <c r="X479" s="44"/>
      <c r="Y479" s="44"/>
    </row>
    <row r="480" spans="11:25">
      <c r="K480" s="44"/>
      <c r="Q480" s="44"/>
      <c r="R480" s="44"/>
      <c r="S480" s="44"/>
      <c r="T480" s="44"/>
      <c r="U480" s="44"/>
      <c r="V480" s="44"/>
      <c r="W480" s="44"/>
      <c r="X480" s="44"/>
      <c r="Y480" s="44"/>
    </row>
    <row r="481" spans="11:25">
      <c r="K481" s="44"/>
      <c r="Q481" s="44"/>
      <c r="R481" s="44"/>
      <c r="S481" s="44"/>
      <c r="T481" s="44"/>
      <c r="U481" s="44"/>
      <c r="V481" s="44"/>
      <c r="W481" s="44"/>
      <c r="X481" s="44"/>
      <c r="Y481" s="44"/>
    </row>
    <row r="482" spans="11:25">
      <c r="K482" s="44"/>
      <c r="Q482" s="44"/>
      <c r="R482" s="44"/>
      <c r="S482" s="44"/>
      <c r="T482" s="44"/>
      <c r="U482" s="44"/>
      <c r="V482" s="44"/>
      <c r="W482" s="44"/>
      <c r="X482" s="44"/>
      <c r="Y482" s="44"/>
    </row>
    <row r="483" spans="11:25">
      <c r="K483" s="44"/>
      <c r="Q483" s="44"/>
      <c r="R483" s="44"/>
      <c r="S483" s="44"/>
      <c r="T483" s="44"/>
      <c r="U483" s="44"/>
      <c r="V483" s="44"/>
      <c r="W483" s="44"/>
      <c r="X483" s="44"/>
      <c r="Y483" s="44"/>
    </row>
    <row r="484" spans="11:25">
      <c r="K484" s="44"/>
      <c r="Q484" s="44"/>
      <c r="R484" s="44"/>
      <c r="S484" s="44"/>
      <c r="T484" s="44"/>
      <c r="U484" s="44"/>
      <c r="V484" s="44"/>
      <c r="W484" s="44"/>
      <c r="X484" s="44"/>
      <c r="Y484" s="44"/>
    </row>
    <row r="485" spans="11:25">
      <c r="K485" s="44"/>
      <c r="Q485" s="44"/>
      <c r="R485" s="44"/>
      <c r="S485" s="44"/>
      <c r="T485" s="44"/>
      <c r="U485" s="44"/>
      <c r="V485" s="44"/>
      <c r="W485" s="44"/>
      <c r="X485" s="44"/>
      <c r="Y485" s="44"/>
    </row>
    <row r="486" spans="11:25">
      <c r="K486" s="44"/>
      <c r="Q486" s="44"/>
      <c r="R486" s="44"/>
      <c r="S486" s="44"/>
      <c r="T486" s="44"/>
      <c r="U486" s="44"/>
      <c r="V486" s="44"/>
      <c r="W486" s="44"/>
      <c r="X486" s="44"/>
      <c r="Y486" s="44"/>
    </row>
    <row r="487" spans="11:25">
      <c r="K487" s="44"/>
      <c r="Q487" s="44"/>
      <c r="R487" s="44"/>
      <c r="S487" s="44"/>
      <c r="T487" s="44"/>
      <c r="U487" s="44"/>
      <c r="V487" s="44"/>
      <c r="W487" s="44"/>
      <c r="X487" s="44"/>
      <c r="Y487" s="44"/>
    </row>
    <row r="488" spans="11:25">
      <c r="K488" s="44"/>
      <c r="Q488" s="44"/>
      <c r="R488" s="44"/>
      <c r="S488" s="44"/>
      <c r="T488" s="44"/>
      <c r="U488" s="44"/>
      <c r="V488" s="44"/>
      <c r="W488" s="44"/>
      <c r="X488" s="44"/>
      <c r="Y488" s="44"/>
    </row>
    <row r="489" spans="11:25">
      <c r="K489" s="44"/>
      <c r="Q489" s="44"/>
      <c r="R489" s="44"/>
      <c r="S489" s="44"/>
      <c r="T489" s="44"/>
      <c r="U489" s="44"/>
      <c r="V489" s="44"/>
      <c r="W489" s="44"/>
      <c r="X489" s="44"/>
      <c r="Y489" s="44"/>
    </row>
    <row r="490" spans="11:25">
      <c r="K490" s="44"/>
      <c r="Q490" s="44"/>
      <c r="R490" s="44"/>
      <c r="S490" s="44"/>
      <c r="T490" s="44"/>
      <c r="U490" s="44"/>
      <c r="V490" s="44"/>
      <c r="W490" s="44"/>
      <c r="X490" s="44"/>
      <c r="Y490" s="44"/>
    </row>
    <row r="491" spans="11:25">
      <c r="K491" s="44"/>
      <c r="Q491" s="44"/>
      <c r="R491" s="44"/>
      <c r="S491" s="44"/>
      <c r="T491" s="44"/>
      <c r="U491" s="44"/>
      <c r="V491" s="44"/>
      <c r="W491" s="44"/>
      <c r="X491" s="44"/>
      <c r="Y491" s="44"/>
    </row>
    <row r="492" spans="11:25">
      <c r="K492" s="44"/>
      <c r="Q492" s="44"/>
      <c r="R492" s="44"/>
      <c r="S492" s="44"/>
      <c r="T492" s="44"/>
      <c r="U492" s="44"/>
      <c r="V492" s="44"/>
      <c r="W492" s="44"/>
      <c r="X492" s="44"/>
      <c r="Y492" s="44"/>
    </row>
    <row r="493" spans="11:25">
      <c r="K493" s="44"/>
      <c r="Q493" s="44"/>
      <c r="R493" s="44"/>
      <c r="S493" s="44"/>
      <c r="T493" s="44"/>
      <c r="U493" s="44"/>
      <c r="V493" s="44"/>
      <c r="W493" s="44"/>
      <c r="X493" s="44"/>
      <c r="Y493" s="44"/>
    </row>
    <row r="494" spans="11:25">
      <c r="K494" s="44"/>
      <c r="Q494" s="44"/>
      <c r="R494" s="44"/>
      <c r="S494" s="44"/>
      <c r="T494" s="44"/>
      <c r="U494" s="44"/>
      <c r="V494" s="44"/>
      <c r="W494" s="44"/>
      <c r="X494" s="44"/>
      <c r="Y494" s="44"/>
    </row>
    <row r="495" spans="11:25">
      <c r="K495" s="44"/>
      <c r="Q495" s="44"/>
      <c r="R495" s="44"/>
      <c r="S495" s="44"/>
      <c r="T495" s="44"/>
      <c r="U495" s="44"/>
      <c r="V495" s="44"/>
      <c r="W495" s="44"/>
      <c r="X495" s="44"/>
      <c r="Y495" s="44"/>
    </row>
    <row r="496" spans="11:25">
      <c r="K496" s="44"/>
      <c r="Q496" s="44"/>
      <c r="R496" s="44"/>
      <c r="S496" s="44"/>
      <c r="T496" s="44"/>
      <c r="U496" s="44"/>
      <c r="V496" s="44"/>
      <c r="W496" s="44"/>
      <c r="X496" s="44"/>
      <c r="Y496" s="44"/>
    </row>
    <row r="497" spans="11:25">
      <c r="K497" s="44"/>
      <c r="Q497" s="44"/>
      <c r="R497" s="44"/>
      <c r="S497" s="44"/>
      <c r="T497" s="44"/>
      <c r="U497" s="44"/>
      <c r="V497" s="44"/>
      <c r="W497" s="44"/>
      <c r="X497" s="44"/>
      <c r="Y497" s="44"/>
    </row>
    <row r="498" spans="11:25">
      <c r="K498" s="44"/>
      <c r="Q498" s="44"/>
      <c r="R498" s="44"/>
      <c r="S498" s="44"/>
      <c r="T498" s="44"/>
      <c r="U498" s="44"/>
      <c r="V498" s="44"/>
      <c r="W498" s="44"/>
      <c r="X498" s="44"/>
      <c r="Y498" s="44"/>
    </row>
    <row r="499" spans="11:25">
      <c r="K499" s="44"/>
      <c r="Q499" s="44"/>
      <c r="R499" s="44"/>
      <c r="S499" s="44"/>
      <c r="T499" s="44"/>
      <c r="U499" s="44"/>
      <c r="V499" s="44"/>
      <c r="W499" s="44"/>
      <c r="X499" s="44"/>
      <c r="Y499" s="44"/>
    </row>
    <row r="500" spans="11:25">
      <c r="K500" s="44"/>
      <c r="Q500" s="44"/>
      <c r="R500" s="44"/>
      <c r="S500" s="44"/>
      <c r="T500" s="44"/>
      <c r="U500" s="44"/>
      <c r="V500" s="44"/>
      <c r="W500" s="44"/>
      <c r="X500" s="44"/>
      <c r="Y500" s="44"/>
    </row>
    <row r="501" spans="11:25">
      <c r="K501" s="44"/>
      <c r="Q501" s="44"/>
      <c r="R501" s="44"/>
      <c r="S501" s="44"/>
      <c r="T501" s="44"/>
      <c r="U501" s="44"/>
      <c r="V501" s="44"/>
      <c r="W501" s="44"/>
      <c r="X501" s="44"/>
      <c r="Y501" s="44"/>
    </row>
    <row r="502" spans="11:25">
      <c r="K502" s="44"/>
      <c r="Q502" s="44"/>
      <c r="R502" s="44"/>
      <c r="S502" s="44"/>
      <c r="T502" s="44"/>
      <c r="U502" s="44"/>
      <c r="V502" s="44"/>
      <c r="W502" s="44"/>
      <c r="X502" s="44"/>
      <c r="Y502" s="44"/>
    </row>
    <row r="503" spans="11:25">
      <c r="K503" s="44"/>
      <c r="Q503" s="44"/>
      <c r="R503" s="44"/>
      <c r="S503" s="44"/>
      <c r="T503" s="44"/>
      <c r="U503" s="44"/>
      <c r="V503" s="44"/>
      <c r="W503" s="44"/>
      <c r="X503" s="44"/>
      <c r="Y503" s="44"/>
    </row>
    <row r="504" spans="11:25">
      <c r="K504" s="44"/>
      <c r="Q504" s="44"/>
      <c r="R504" s="44"/>
      <c r="S504" s="44"/>
      <c r="T504" s="44"/>
      <c r="U504" s="44"/>
      <c r="V504" s="44"/>
      <c r="W504" s="44"/>
      <c r="X504" s="44"/>
      <c r="Y504" s="44"/>
    </row>
    <row r="505" spans="11:25">
      <c r="K505" s="44"/>
      <c r="Q505" s="44"/>
      <c r="R505" s="44"/>
      <c r="S505" s="44"/>
      <c r="T505" s="44"/>
      <c r="U505" s="44"/>
      <c r="V505" s="44"/>
      <c r="W505" s="44"/>
      <c r="X505" s="44"/>
      <c r="Y505" s="44"/>
    </row>
    <row r="506" spans="11:25">
      <c r="K506" s="44"/>
      <c r="Q506" s="44"/>
      <c r="R506" s="44"/>
      <c r="S506" s="44"/>
      <c r="T506" s="44"/>
      <c r="U506" s="44"/>
      <c r="V506" s="44"/>
      <c r="W506" s="44"/>
      <c r="X506" s="44"/>
      <c r="Y506" s="44"/>
    </row>
    <row r="507" spans="11:25">
      <c r="K507" s="44"/>
      <c r="Q507" s="44"/>
      <c r="R507" s="44"/>
      <c r="S507" s="44"/>
      <c r="T507" s="44"/>
      <c r="U507" s="44"/>
      <c r="V507" s="44"/>
      <c r="W507" s="44"/>
      <c r="X507" s="44"/>
      <c r="Y507" s="44"/>
    </row>
    <row r="508" spans="11:25">
      <c r="K508" s="44"/>
      <c r="Q508" s="44"/>
      <c r="R508" s="44"/>
      <c r="S508" s="44"/>
      <c r="T508" s="44"/>
      <c r="U508" s="44"/>
      <c r="V508" s="44"/>
      <c r="W508" s="44"/>
      <c r="X508" s="44"/>
      <c r="Y508" s="44"/>
    </row>
    <row r="509" spans="11:25">
      <c r="K509" s="44"/>
      <c r="Q509" s="44"/>
      <c r="R509" s="44"/>
      <c r="S509" s="44"/>
      <c r="T509" s="44"/>
      <c r="U509" s="44"/>
      <c r="V509" s="44"/>
      <c r="W509" s="44"/>
      <c r="X509" s="44"/>
      <c r="Y509" s="44"/>
    </row>
    <row r="510" spans="11:25">
      <c r="K510" s="44"/>
      <c r="Q510" s="44"/>
      <c r="R510" s="44"/>
      <c r="S510" s="44"/>
      <c r="T510" s="44"/>
      <c r="U510" s="44"/>
      <c r="V510" s="44"/>
      <c r="W510" s="44"/>
      <c r="X510" s="44"/>
      <c r="Y510" s="44"/>
    </row>
    <row r="511" spans="11:25">
      <c r="K511" s="44"/>
      <c r="Q511" s="44"/>
      <c r="R511" s="44"/>
      <c r="S511" s="44"/>
      <c r="T511" s="44"/>
      <c r="U511" s="44"/>
      <c r="V511" s="44"/>
      <c r="W511" s="44"/>
      <c r="X511" s="44"/>
      <c r="Y511" s="44"/>
    </row>
    <row r="512" spans="11:25">
      <c r="K512" s="44"/>
      <c r="Q512" s="44"/>
      <c r="R512" s="44"/>
      <c r="S512" s="44"/>
      <c r="T512" s="44"/>
      <c r="U512" s="44"/>
      <c r="V512" s="44"/>
      <c r="W512" s="44"/>
      <c r="X512" s="44"/>
      <c r="Y512" s="44"/>
    </row>
    <row r="513" spans="11:25">
      <c r="K513" s="44"/>
      <c r="Q513" s="44"/>
      <c r="R513" s="44"/>
      <c r="S513" s="44"/>
      <c r="T513" s="44"/>
      <c r="U513" s="44"/>
      <c r="V513" s="44"/>
      <c r="W513" s="44"/>
      <c r="X513" s="44"/>
      <c r="Y513" s="44"/>
    </row>
    <row r="514" spans="11:25">
      <c r="K514" s="44"/>
      <c r="Q514" s="44"/>
      <c r="R514" s="44"/>
      <c r="S514" s="44"/>
      <c r="T514" s="44"/>
      <c r="U514" s="44"/>
      <c r="V514" s="44"/>
      <c r="W514" s="44"/>
      <c r="X514" s="44"/>
      <c r="Y514" s="44"/>
    </row>
    <row r="515" spans="11:25">
      <c r="K515" s="44"/>
      <c r="Q515" s="44"/>
      <c r="R515" s="44"/>
      <c r="S515" s="44"/>
      <c r="T515" s="44"/>
      <c r="U515" s="44"/>
      <c r="V515" s="44"/>
      <c r="W515" s="44"/>
      <c r="X515" s="44"/>
      <c r="Y515" s="44"/>
    </row>
    <row r="516" spans="11:25">
      <c r="K516" s="44"/>
      <c r="Q516" s="44"/>
      <c r="R516" s="44"/>
      <c r="S516" s="44"/>
      <c r="T516" s="44"/>
      <c r="U516" s="44"/>
      <c r="V516" s="44"/>
      <c r="W516" s="44"/>
      <c r="X516" s="44"/>
      <c r="Y516" s="44"/>
    </row>
    <row r="517" spans="11:25">
      <c r="K517" s="44"/>
      <c r="Q517" s="44"/>
      <c r="R517" s="44"/>
      <c r="S517" s="44"/>
      <c r="T517" s="44"/>
      <c r="U517" s="44"/>
      <c r="V517" s="44"/>
      <c r="W517" s="44"/>
      <c r="X517" s="44"/>
      <c r="Y517" s="44"/>
    </row>
    <row r="518" spans="11:25">
      <c r="K518" s="44"/>
      <c r="Q518" s="44"/>
      <c r="R518" s="44"/>
      <c r="S518" s="44"/>
      <c r="T518" s="44"/>
      <c r="U518" s="44"/>
      <c r="V518" s="44"/>
      <c r="W518" s="44"/>
      <c r="X518" s="44"/>
      <c r="Y518" s="44"/>
    </row>
    <row r="519" spans="11:25">
      <c r="K519" s="44"/>
      <c r="Q519" s="44"/>
      <c r="R519" s="44"/>
      <c r="S519" s="44"/>
      <c r="T519" s="44"/>
      <c r="U519" s="44"/>
      <c r="V519" s="44"/>
      <c r="W519" s="44"/>
      <c r="X519" s="44"/>
      <c r="Y519" s="44"/>
    </row>
    <row r="520" spans="11:25">
      <c r="K520" s="44"/>
      <c r="Q520" s="44"/>
      <c r="R520" s="44"/>
      <c r="S520" s="44"/>
      <c r="T520" s="44"/>
      <c r="U520" s="44"/>
      <c r="V520" s="44"/>
      <c r="W520" s="44"/>
      <c r="X520" s="44"/>
      <c r="Y520" s="44"/>
    </row>
    <row r="521" spans="11:25">
      <c r="K521" s="44"/>
      <c r="Q521" s="44"/>
      <c r="R521" s="44"/>
      <c r="S521" s="44"/>
      <c r="T521" s="44"/>
      <c r="U521" s="44"/>
      <c r="V521" s="44"/>
      <c r="W521" s="44"/>
      <c r="X521" s="44"/>
      <c r="Y521" s="44"/>
    </row>
    <row r="522" spans="11:25">
      <c r="K522" s="44"/>
      <c r="Q522" s="44"/>
      <c r="R522" s="44"/>
      <c r="S522" s="44"/>
      <c r="T522" s="44"/>
      <c r="U522" s="44"/>
      <c r="V522" s="44"/>
      <c r="W522" s="44"/>
      <c r="X522" s="44"/>
      <c r="Y522" s="44"/>
    </row>
    <row r="523" spans="11:25">
      <c r="K523" s="44"/>
      <c r="Q523" s="44"/>
      <c r="R523" s="44"/>
      <c r="S523" s="44"/>
      <c r="T523" s="44"/>
      <c r="U523" s="44"/>
      <c r="V523" s="44"/>
      <c r="W523" s="44"/>
      <c r="X523" s="44"/>
      <c r="Y523" s="44"/>
    </row>
    <row r="524" spans="11:25">
      <c r="K524" s="44"/>
      <c r="Q524" s="44"/>
      <c r="R524" s="44"/>
      <c r="S524" s="44"/>
      <c r="T524" s="44"/>
      <c r="U524" s="44"/>
      <c r="V524" s="44"/>
      <c r="W524" s="44"/>
      <c r="X524" s="44"/>
      <c r="Y524" s="44"/>
    </row>
    <row r="525" spans="11:25">
      <c r="K525" s="44"/>
      <c r="Q525" s="44"/>
      <c r="R525" s="44"/>
      <c r="S525" s="44"/>
      <c r="T525" s="44"/>
      <c r="U525" s="44"/>
      <c r="V525" s="44"/>
      <c r="W525" s="44"/>
      <c r="X525" s="44"/>
      <c r="Y525" s="44"/>
    </row>
    <row r="526" spans="11:25">
      <c r="K526" s="44"/>
      <c r="Q526" s="44"/>
      <c r="R526" s="44"/>
      <c r="S526" s="44"/>
      <c r="T526" s="44"/>
      <c r="U526" s="44"/>
      <c r="V526" s="44"/>
      <c r="W526" s="44"/>
      <c r="X526" s="44"/>
      <c r="Y526" s="44"/>
    </row>
    <row r="527" spans="11:25">
      <c r="K527" s="44"/>
      <c r="Q527" s="44"/>
      <c r="R527" s="44"/>
      <c r="S527" s="44"/>
      <c r="T527" s="44"/>
      <c r="U527" s="44"/>
      <c r="V527" s="44"/>
      <c r="W527" s="44"/>
      <c r="X527" s="44"/>
      <c r="Y527" s="44"/>
    </row>
    <row r="528" spans="11:25">
      <c r="K528" s="44"/>
      <c r="Q528" s="44"/>
      <c r="R528" s="44"/>
      <c r="S528" s="44"/>
      <c r="T528" s="44"/>
      <c r="U528" s="44"/>
      <c r="V528" s="44"/>
      <c r="W528" s="44"/>
      <c r="X528" s="44"/>
      <c r="Y528" s="44"/>
    </row>
    <row r="529" spans="11:25">
      <c r="K529" s="44"/>
      <c r="Q529" s="44"/>
      <c r="R529" s="44"/>
      <c r="S529" s="44"/>
      <c r="T529" s="44"/>
      <c r="U529" s="44"/>
      <c r="V529" s="44"/>
      <c r="W529" s="44"/>
      <c r="X529" s="44"/>
      <c r="Y529" s="44"/>
    </row>
    <row r="530" spans="11:25">
      <c r="K530" s="44"/>
      <c r="Q530" s="44"/>
      <c r="R530" s="44"/>
      <c r="S530" s="44"/>
      <c r="T530" s="44"/>
      <c r="U530" s="44"/>
      <c r="V530" s="44"/>
      <c r="W530" s="44"/>
      <c r="X530" s="44"/>
      <c r="Y530" s="44"/>
    </row>
    <row r="531" spans="11:25">
      <c r="K531" s="44"/>
      <c r="Q531" s="44"/>
      <c r="R531" s="44"/>
      <c r="S531" s="44"/>
      <c r="T531" s="44"/>
      <c r="U531" s="44"/>
      <c r="V531" s="44"/>
      <c r="W531" s="44"/>
      <c r="X531" s="44"/>
      <c r="Y531" s="44"/>
    </row>
    <row r="532" spans="11:25">
      <c r="K532" s="44"/>
      <c r="Q532" s="44"/>
      <c r="R532" s="44"/>
      <c r="S532" s="44"/>
      <c r="T532" s="44"/>
      <c r="U532" s="44"/>
      <c r="V532" s="44"/>
      <c r="W532" s="44"/>
      <c r="X532" s="44"/>
      <c r="Y532" s="44"/>
    </row>
    <row r="533" spans="11:25">
      <c r="K533" s="44"/>
      <c r="Q533" s="44"/>
      <c r="R533" s="44"/>
      <c r="S533" s="44"/>
      <c r="T533" s="44"/>
      <c r="U533" s="44"/>
      <c r="V533" s="44"/>
      <c r="W533" s="44"/>
      <c r="X533" s="44"/>
      <c r="Y533" s="44"/>
    </row>
    <row r="534" spans="11:25">
      <c r="K534" s="44"/>
      <c r="Q534" s="44"/>
      <c r="R534" s="44"/>
      <c r="S534" s="44"/>
      <c r="T534" s="44"/>
      <c r="U534" s="44"/>
      <c r="V534" s="44"/>
      <c r="W534" s="44"/>
      <c r="X534" s="44"/>
      <c r="Y534" s="44"/>
    </row>
    <row r="535" spans="11:25">
      <c r="K535" s="44"/>
      <c r="Q535" s="44"/>
      <c r="R535" s="44"/>
      <c r="S535" s="44"/>
      <c r="T535" s="44"/>
      <c r="U535" s="44"/>
      <c r="V535" s="44"/>
      <c r="W535" s="44"/>
      <c r="X535" s="44"/>
      <c r="Y535" s="44"/>
    </row>
    <row r="536" spans="11:25">
      <c r="K536" s="44"/>
      <c r="Q536" s="44"/>
      <c r="R536" s="44"/>
      <c r="S536" s="44"/>
      <c r="T536" s="44"/>
      <c r="U536" s="44"/>
      <c r="V536" s="44"/>
      <c r="W536" s="44"/>
      <c r="X536" s="44"/>
      <c r="Y536" s="44"/>
    </row>
    <row r="537" spans="11:25">
      <c r="K537" s="44"/>
      <c r="Q537" s="44"/>
      <c r="R537" s="44"/>
      <c r="S537" s="44"/>
      <c r="T537" s="44"/>
      <c r="U537" s="44"/>
      <c r="V537" s="44"/>
      <c r="W537" s="44"/>
      <c r="X537" s="44"/>
      <c r="Y537" s="44"/>
    </row>
    <row r="538" spans="11:25">
      <c r="K538" s="44"/>
      <c r="Q538" s="44"/>
      <c r="R538" s="44"/>
      <c r="S538" s="44"/>
      <c r="T538" s="44"/>
      <c r="U538" s="44"/>
      <c r="V538" s="44"/>
      <c r="W538" s="44"/>
      <c r="X538" s="44"/>
      <c r="Y538" s="44"/>
    </row>
    <row r="539" spans="11:25">
      <c r="K539" s="44"/>
      <c r="Q539" s="44"/>
      <c r="R539" s="44"/>
      <c r="S539" s="44"/>
      <c r="T539" s="44"/>
      <c r="U539" s="44"/>
      <c r="V539" s="44"/>
      <c r="W539" s="44"/>
      <c r="X539" s="44"/>
      <c r="Y539" s="44"/>
    </row>
    <row r="540" spans="11:25">
      <c r="K540" s="44"/>
      <c r="Q540" s="44"/>
      <c r="R540" s="44"/>
      <c r="S540" s="44"/>
      <c r="T540" s="44"/>
      <c r="U540" s="44"/>
      <c r="V540" s="44"/>
      <c r="W540" s="44"/>
      <c r="X540" s="44"/>
      <c r="Y540" s="44"/>
    </row>
    <row r="541" spans="11:25">
      <c r="K541" s="44"/>
      <c r="Q541" s="44"/>
      <c r="R541" s="44"/>
      <c r="S541" s="44"/>
      <c r="T541" s="44"/>
      <c r="U541" s="44"/>
      <c r="V541" s="44"/>
      <c r="W541" s="44"/>
      <c r="X541" s="44"/>
      <c r="Y541" s="44"/>
    </row>
    <row r="542" spans="11:25">
      <c r="K542" s="44"/>
      <c r="Q542" s="44"/>
      <c r="R542" s="44"/>
      <c r="S542" s="44"/>
      <c r="T542" s="44"/>
      <c r="U542" s="44"/>
      <c r="V542" s="44"/>
      <c r="W542" s="44"/>
      <c r="X542" s="44"/>
      <c r="Y542" s="44"/>
    </row>
    <row r="543" spans="11:25">
      <c r="K543" s="44"/>
      <c r="Q543" s="44"/>
      <c r="R543" s="44"/>
      <c r="S543" s="44"/>
      <c r="T543" s="44"/>
      <c r="U543" s="44"/>
      <c r="V543" s="44"/>
      <c r="W543" s="44"/>
      <c r="X543" s="44"/>
      <c r="Y543" s="44"/>
    </row>
    <row r="544" spans="11:25">
      <c r="K544" s="44"/>
      <c r="Q544" s="44"/>
      <c r="R544" s="44"/>
      <c r="S544" s="44"/>
      <c r="T544" s="44"/>
      <c r="U544" s="44"/>
      <c r="V544" s="44"/>
      <c r="W544" s="44"/>
      <c r="X544" s="44"/>
      <c r="Y544" s="44"/>
    </row>
    <row r="545" spans="11:25">
      <c r="K545" s="44"/>
      <c r="Q545" s="44"/>
      <c r="R545" s="44"/>
      <c r="S545" s="44"/>
      <c r="T545" s="44"/>
      <c r="U545" s="44"/>
      <c r="V545" s="44"/>
      <c r="W545" s="44"/>
      <c r="X545" s="44"/>
      <c r="Y545" s="44"/>
    </row>
    <row r="546" spans="11:25">
      <c r="K546" s="44"/>
      <c r="Q546" s="44"/>
      <c r="R546" s="44"/>
      <c r="S546" s="44"/>
      <c r="T546" s="44"/>
      <c r="U546" s="44"/>
      <c r="V546" s="44"/>
      <c r="W546" s="44"/>
      <c r="X546" s="44"/>
      <c r="Y546" s="44"/>
    </row>
    <row r="547" spans="11:25">
      <c r="K547" s="44"/>
      <c r="Q547" s="44"/>
      <c r="R547" s="44"/>
      <c r="S547" s="44"/>
      <c r="T547" s="44"/>
      <c r="U547" s="44"/>
      <c r="V547" s="44"/>
      <c r="W547" s="44"/>
      <c r="X547" s="44"/>
      <c r="Y547" s="44"/>
    </row>
    <row r="548" spans="11:25">
      <c r="K548" s="44"/>
      <c r="Q548" s="44"/>
      <c r="R548" s="44"/>
      <c r="S548" s="44"/>
      <c r="T548" s="44"/>
      <c r="U548" s="44"/>
      <c r="V548" s="44"/>
      <c r="W548" s="44"/>
      <c r="X548" s="44"/>
      <c r="Y548" s="44"/>
    </row>
    <row r="549" spans="11:25">
      <c r="K549" s="44"/>
      <c r="Q549" s="44"/>
      <c r="R549" s="44"/>
      <c r="S549" s="44"/>
      <c r="T549" s="44"/>
      <c r="U549" s="44"/>
      <c r="V549" s="44"/>
      <c r="W549" s="44"/>
      <c r="X549" s="44"/>
      <c r="Y549" s="44"/>
    </row>
    <row r="550" spans="11:25">
      <c r="K550" s="44"/>
      <c r="Q550" s="44"/>
      <c r="R550" s="44"/>
      <c r="S550" s="44"/>
      <c r="T550" s="44"/>
      <c r="U550" s="44"/>
      <c r="V550" s="44"/>
      <c r="W550" s="44"/>
      <c r="X550" s="44"/>
      <c r="Y550" s="44"/>
    </row>
    <row r="551" spans="11:25">
      <c r="K551" s="44"/>
      <c r="Q551" s="44"/>
      <c r="R551" s="44"/>
      <c r="S551" s="44"/>
      <c r="T551" s="44"/>
      <c r="U551" s="44"/>
      <c r="V551" s="44"/>
      <c r="W551" s="44"/>
      <c r="X551" s="44"/>
      <c r="Y551" s="44"/>
    </row>
    <row r="552" spans="11:25">
      <c r="K552" s="44"/>
      <c r="Q552" s="44"/>
      <c r="R552" s="44"/>
      <c r="S552" s="44"/>
      <c r="T552" s="44"/>
      <c r="U552" s="44"/>
      <c r="V552" s="44"/>
      <c r="W552" s="44"/>
      <c r="X552" s="44"/>
      <c r="Y552" s="44"/>
    </row>
    <row r="553" spans="11:25">
      <c r="K553" s="44"/>
      <c r="Q553" s="44"/>
      <c r="R553" s="44"/>
      <c r="S553" s="44"/>
      <c r="T553" s="44"/>
      <c r="U553" s="44"/>
      <c r="V553" s="44"/>
      <c r="W553" s="44"/>
      <c r="X553" s="44"/>
      <c r="Y553" s="44"/>
    </row>
    <row r="554" spans="11:25">
      <c r="K554" s="44"/>
      <c r="Q554" s="44"/>
      <c r="R554" s="44"/>
      <c r="S554" s="44"/>
      <c r="T554" s="44"/>
      <c r="U554" s="44"/>
      <c r="V554" s="44"/>
      <c r="W554" s="44"/>
      <c r="X554" s="44"/>
      <c r="Y554" s="44"/>
    </row>
    <row r="555" spans="11:25">
      <c r="K555" s="44"/>
      <c r="Q555" s="44"/>
      <c r="R555" s="44"/>
      <c r="S555" s="44"/>
      <c r="T555" s="44"/>
      <c r="U555" s="44"/>
      <c r="V555" s="44"/>
      <c r="W555" s="44"/>
      <c r="X555" s="44"/>
      <c r="Y555" s="44"/>
    </row>
    <row r="556" spans="11:25">
      <c r="K556" s="44"/>
      <c r="Q556" s="44"/>
      <c r="R556" s="44"/>
      <c r="S556" s="44"/>
      <c r="T556" s="44"/>
      <c r="U556" s="44"/>
      <c r="V556" s="44"/>
      <c r="W556" s="44"/>
      <c r="X556" s="44"/>
      <c r="Y556" s="44"/>
    </row>
    <row r="557" spans="11:25">
      <c r="K557" s="44"/>
      <c r="Q557" s="44"/>
      <c r="R557" s="44"/>
      <c r="S557" s="44"/>
      <c r="T557" s="44"/>
      <c r="U557" s="44"/>
      <c r="V557" s="44"/>
      <c r="W557" s="44"/>
      <c r="X557" s="44"/>
      <c r="Y557" s="44"/>
    </row>
    <row r="558" spans="11:25">
      <c r="K558" s="44"/>
      <c r="Q558" s="44"/>
      <c r="R558" s="44"/>
      <c r="S558" s="44"/>
      <c r="T558" s="44"/>
      <c r="U558" s="44"/>
      <c r="V558" s="44"/>
      <c r="W558" s="44"/>
      <c r="X558" s="44"/>
      <c r="Y558" s="44"/>
    </row>
    <row r="559" spans="11:25">
      <c r="K559" s="44"/>
      <c r="Q559" s="44"/>
      <c r="R559" s="44"/>
      <c r="S559" s="44"/>
      <c r="T559" s="44"/>
      <c r="U559" s="44"/>
      <c r="V559" s="44"/>
      <c r="W559" s="44"/>
      <c r="X559" s="44"/>
      <c r="Y559" s="44"/>
    </row>
    <row r="560" spans="11:25">
      <c r="K560" s="44"/>
      <c r="Q560" s="44"/>
      <c r="R560" s="44"/>
      <c r="S560" s="44"/>
      <c r="T560" s="44"/>
      <c r="U560" s="44"/>
      <c r="V560" s="44"/>
      <c r="W560" s="44"/>
      <c r="X560" s="44"/>
      <c r="Y560" s="44"/>
    </row>
    <row r="561" spans="11:25">
      <c r="K561" s="44"/>
      <c r="Q561" s="44"/>
      <c r="R561" s="44"/>
      <c r="S561" s="44"/>
      <c r="T561" s="44"/>
      <c r="U561" s="44"/>
      <c r="V561" s="44"/>
      <c r="W561" s="44"/>
      <c r="X561" s="44"/>
      <c r="Y561" s="44"/>
    </row>
    <row r="562" spans="11:25">
      <c r="K562" s="44"/>
      <c r="Q562" s="44"/>
      <c r="R562" s="44"/>
      <c r="S562" s="44"/>
      <c r="T562" s="44"/>
      <c r="U562" s="44"/>
      <c r="V562" s="44"/>
      <c r="W562" s="44"/>
      <c r="X562" s="44"/>
      <c r="Y562" s="44"/>
    </row>
    <row r="563" spans="11:25">
      <c r="K563" s="44"/>
      <c r="Q563" s="44"/>
      <c r="R563" s="44"/>
      <c r="S563" s="44"/>
      <c r="T563" s="44"/>
      <c r="U563" s="44"/>
      <c r="V563" s="44"/>
      <c r="W563" s="44"/>
      <c r="X563" s="44"/>
      <c r="Y563" s="44"/>
    </row>
    <row r="564" spans="11:25">
      <c r="K564" s="44"/>
      <c r="Q564" s="44"/>
      <c r="R564" s="44"/>
      <c r="S564" s="44"/>
      <c r="T564" s="44"/>
      <c r="U564" s="44"/>
      <c r="V564" s="44"/>
      <c r="W564" s="44"/>
      <c r="X564" s="44"/>
      <c r="Y564" s="44"/>
    </row>
    <row r="565" spans="11:25">
      <c r="K565" s="44"/>
      <c r="Q565" s="44"/>
      <c r="R565" s="44"/>
      <c r="S565" s="44"/>
      <c r="T565" s="44"/>
      <c r="U565" s="44"/>
      <c r="V565" s="44"/>
      <c r="W565" s="44"/>
      <c r="X565" s="44"/>
      <c r="Y565" s="44"/>
    </row>
    <row r="566" spans="11:25">
      <c r="K566" s="44"/>
      <c r="Q566" s="44"/>
      <c r="R566" s="44"/>
      <c r="S566" s="44"/>
      <c r="T566" s="44"/>
      <c r="U566" s="44"/>
      <c r="V566" s="44"/>
      <c r="W566" s="44"/>
      <c r="X566" s="44"/>
      <c r="Y566" s="44"/>
    </row>
    <row r="567" spans="11:25">
      <c r="K567" s="44"/>
      <c r="Q567" s="44"/>
      <c r="R567" s="44"/>
      <c r="S567" s="44"/>
      <c r="T567" s="44"/>
      <c r="U567" s="44"/>
      <c r="V567" s="44"/>
      <c r="W567" s="44"/>
      <c r="X567" s="44"/>
      <c r="Y567" s="44"/>
    </row>
    <row r="568" spans="11:25">
      <c r="K568" s="44"/>
      <c r="Q568" s="44"/>
      <c r="R568" s="44"/>
      <c r="S568" s="44"/>
      <c r="T568" s="44"/>
      <c r="U568" s="44"/>
      <c r="V568" s="44"/>
      <c r="W568" s="44"/>
      <c r="X568" s="44"/>
      <c r="Y568" s="44"/>
    </row>
    <row r="569" spans="11:25">
      <c r="K569" s="44"/>
      <c r="Q569" s="44"/>
      <c r="R569" s="44"/>
      <c r="S569" s="44"/>
      <c r="T569" s="44"/>
      <c r="U569" s="44"/>
      <c r="V569" s="44"/>
      <c r="W569" s="44"/>
      <c r="X569" s="44"/>
      <c r="Y569" s="44"/>
    </row>
    <row r="570" spans="11:25">
      <c r="K570" s="44"/>
      <c r="Q570" s="44"/>
      <c r="R570" s="44"/>
      <c r="S570" s="44"/>
      <c r="T570" s="44"/>
      <c r="U570" s="44"/>
      <c r="V570" s="44"/>
      <c r="W570" s="44"/>
      <c r="X570" s="44"/>
      <c r="Y570" s="44"/>
    </row>
    <row r="571" spans="11:25">
      <c r="K571" s="44"/>
      <c r="Q571" s="44"/>
      <c r="R571" s="44"/>
      <c r="S571" s="44"/>
      <c r="T571" s="44"/>
      <c r="U571" s="44"/>
      <c r="V571" s="44"/>
      <c r="W571" s="44"/>
      <c r="X571" s="44"/>
      <c r="Y571" s="44"/>
    </row>
    <row r="572" spans="11:25">
      <c r="K572" s="44"/>
      <c r="Q572" s="44"/>
      <c r="R572" s="44"/>
      <c r="S572" s="44"/>
      <c r="T572" s="44"/>
      <c r="U572" s="44"/>
      <c r="V572" s="44"/>
      <c r="W572" s="44"/>
      <c r="X572" s="44"/>
      <c r="Y572" s="44"/>
    </row>
    <row r="573" spans="11:25">
      <c r="K573" s="44"/>
      <c r="Q573" s="44"/>
      <c r="R573" s="44"/>
      <c r="S573" s="44"/>
      <c r="T573" s="44"/>
      <c r="U573" s="44"/>
      <c r="V573" s="44"/>
      <c r="W573" s="44"/>
      <c r="X573" s="44"/>
      <c r="Y573" s="44"/>
    </row>
    <row r="574" spans="11:25">
      <c r="K574" s="44"/>
      <c r="Q574" s="44"/>
      <c r="R574" s="44"/>
      <c r="S574" s="44"/>
      <c r="T574" s="44"/>
      <c r="U574" s="44"/>
      <c r="V574" s="44"/>
      <c r="W574" s="44"/>
      <c r="X574" s="44"/>
      <c r="Y574" s="44"/>
    </row>
    <row r="575" spans="11:25">
      <c r="K575" s="44"/>
      <c r="Q575" s="44"/>
      <c r="R575" s="44"/>
      <c r="S575" s="44"/>
      <c r="T575" s="44"/>
      <c r="U575" s="44"/>
      <c r="V575" s="44"/>
      <c r="W575" s="44"/>
      <c r="X575" s="44"/>
      <c r="Y575" s="44"/>
    </row>
    <row r="576" spans="11:25">
      <c r="K576" s="44"/>
      <c r="Q576" s="44"/>
      <c r="R576" s="44"/>
      <c r="S576" s="44"/>
      <c r="T576" s="44"/>
      <c r="U576" s="44"/>
      <c r="V576" s="44"/>
      <c r="W576" s="44"/>
      <c r="X576" s="44"/>
      <c r="Y576" s="44"/>
    </row>
    <row r="577" spans="11:25">
      <c r="K577" s="44"/>
      <c r="Q577" s="44"/>
      <c r="R577" s="44"/>
      <c r="S577" s="44"/>
      <c r="T577" s="44"/>
      <c r="U577" s="44"/>
      <c r="V577" s="44"/>
      <c r="W577" s="44"/>
      <c r="X577" s="44"/>
      <c r="Y577" s="44"/>
    </row>
    <row r="578" spans="11:25">
      <c r="K578" s="44"/>
      <c r="Q578" s="44"/>
      <c r="R578" s="44"/>
      <c r="S578" s="44"/>
      <c r="T578" s="44"/>
      <c r="U578" s="44"/>
      <c r="V578" s="44"/>
      <c r="W578" s="44"/>
      <c r="X578" s="44"/>
      <c r="Y578" s="44"/>
    </row>
    <row r="579" spans="11:25">
      <c r="K579" s="44"/>
      <c r="Q579" s="44"/>
      <c r="R579" s="44"/>
      <c r="S579" s="44"/>
      <c r="T579" s="44"/>
      <c r="U579" s="44"/>
      <c r="V579" s="44"/>
      <c r="W579" s="44"/>
      <c r="X579" s="44"/>
      <c r="Y579" s="44"/>
    </row>
    <row r="580" spans="11:25">
      <c r="K580" s="44"/>
      <c r="Q580" s="44"/>
      <c r="R580" s="44"/>
      <c r="S580" s="44"/>
      <c r="T580" s="44"/>
      <c r="U580" s="44"/>
      <c r="V580" s="44"/>
      <c r="W580" s="44"/>
      <c r="X580" s="44"/>
      <c r="Y580" s="44"/>
    </row>
    <row r="581" spans="11:25">
      <c r="K581" s="44"/>
      <c r="Q581" s="44"/>
      <c r="R581" s="44"/>
      <c r="S581" s="44"/>
      <c r="T581" s="44"/>
      <c r="U581" s="44"/>
      <c r="V581" s="44"/>
      <c r="W581" s="44"/>
      <c r="X581" s="44"/>
      <c r="Y581" s="44"/>
    </row>
    <row r="582" spans="11:25">
      <c r="K582" s="44"/>
      <c r="Q582" s="44"/>
      <c r="R582" s="44"/>
      <c r="S582" s="44"/>
      <c r="T582" s="44"/>
      <c r="U582" s="44"/>
      <c r="V582" s="44"/>
      <c r="W582" s="44"/>
      <c r="X582" s="44"/>
      <c r="Y582" s="44"/>
    </row>
    <row r="583" spans="11:25">
      <c r="K583" s="44"/>
      <c r="Q583" s="44"/>
      <c r="R583" s="44"/>
      <c r="S583" s="44"/>
      <c r="T583" s="44"/>
      <c r="U583" s="44"/>
      <c r="V583" s="44"/>
      <c r="W583" s="44"/>
      <c r="X583" s="44"/>
      <c r="Y583" s="44"/>
    </row>
    <row r="584" spans="11:25">
      <c r="K584" s="44"/>
      <c r="Q584" s="44"/>
      <c r="R584" s="44"/>
      <c r="S584" s="44"/>
      <c r="T584" s="44"/>
      <c r="U584" s="44"/>
      <c r="V584" s="44"/>
      <c r="W584" s="44"/>
      <c r="X584" s="44"/>
      <c r="Y584" s="44"/>
    </row>
    <row r="585" spans="11:25">
      <c r="K585" s="44"/>
      <c r="Q585" s="44"/>
      <c r="R585" s="44"/>
      <c r="S585" s="44"/>
      <c r="T585" s="44"/>
      <c r="U585" s="44"/>
      <c r="V585" s="44"/>
      <c r="W585" s="44"/>
      <c r="X585" s="44"/>
      <c r="Y585" s="44"/>
    </row>
    <row r="586" spans="11:25">
      <c r="K586" s="44"/>
      <c r="Q586" s="44"/>
      <c r="R586" s="44"/>
      <c r="S586" s="44"/>
      <c r="T586" s="44"/>
      <c r="U586" s="44"/>
      <c r="V586" s="44"/>
      <c r="W586" s="44"/>
      <c r="X586" s="44"/>
      <c r="Y586" s="44"/>
    </row>
    <row r="587" spans="11:25">
      <c r="K587" s="44"/>
      <c r="Q587" s="44"/>
      <c r="R587" s="44"/>
      <c r="S587" s="44"/>
      <c r="T587" s="44"/>
      <c r="U587" s="44"/>
      <c r="V587" s="44"/>
      <c r="W587" s="44"/>
      <c r="X587" s="44"/>
      <c r="Y587" s="44"/>
    </row>
    <row r="588" spans="11:25">
      <c r="K588" s="44"/>
      <c r="Q588" s="44"/>
      <c r="R588" s="44"/>
      <c r="S588" s="44"/>
      <c r="T588" s="44"/>
      <c r="U588" s="44"/>
      <c r="V588" s="44"/>
      <c r="W588" s="44"/>
      <c r="X588" s="44"/>
      <c r="Y588" s="44"/>
    </row>
    <row r="589" spans="11:25">
      <c r="K589" s="44"/>
      <c r="Q589" s="44"/>
      <c r="R589" s="44"/>
      <c r="S589" s="44"/>
      <c r="T589" s="44"/>
      <c r="U589" s="44"/>
      <c r="V589" s="44"/>
      <c r="W589" s="44"/>
      <c r="X589" s="44"/>
      <c r="Y589" s="44"/>
    </row>
    <row r="590" spans="11:25">
      <c r="K590" s="44"/>
      <c r="Q590" s="44"/>
      <c r="R590" s="44"/>
      <c r="S590" s="44"/>
      <c r="T590" s="44"/>
      <c r="U590" s="44"/>
      <c r="V590" s="44"/>
      <c r="W590" s="44"/>
      <c r="X590" s="44"/>
      <c r="Y590" s="44"/>
    </row>
    <row r="591" spans="11:25">
      <c r="K591" s="44"/>
      <c r="Q591" s="44"/>
      <c r="R591" s="44"/>
      <c r="S591" s="44"/>
      <c r="T591" s="44"/>
      <c r="U591" s="44"/>
      <c r="V591" s="44"/>
      <c r="W591" s="44"/>
      <c r="X591" s="44"/>
      <c r="Y591" s="44"/>
    </row>
    <row r="592" spans="11:25">
      <c r="K592" s="44"/>
      <c r="Q592" s="44"/>
      <c r="R592" s="44"/>
      <c r="S592" s="44"/>
      <c r="T592" s="44"/>
      <c r="U592" s="44"/>
      <c r="V592" s="44"/>
      <c r="W592" s="44"/>
      <c r="X592" s="44"/>
      <c r="Y592" s="44"/>
    </row>
  </sheetData>
  <mergeCells count="15">
    <mergeCell ref="F13:I13"/>
    <mergeCell ref="F14:I14"/>
    <mergeCell ref="F15:I15"/>
    <mergeCell ref="F7:I7"/>
    <mergeCell ref="F8:I8"/>
    <mergeCell ref="F9:I9"/>
    <mergeCell ref="F10:I10"/>
    <mergeCell ref="F11:I11"/>
    <mergeCell ref="F12:I12"/>
    <mergeCell ref="F2:I2"/>
    <mergeCell ref="F3:I3"/>
    <mergeCell ref="F4:I4"/>
    <mergeCell ref="F5:I5"/>
    <mergeCell ref="F6:I6"/>
    <mergeCell ref="Q6:R6"/>
  </mergeCells>
  <dataValidations count="3">
    <dataValidation type="list" allowBlank="1" showInputMessage="1" showErrorMessage="1" sqref="J16">
      <formula1>$K$16:$L$16</formula1>
    </dataValidation>
    <dataValidation type="list" allowBlank="1" showInputMessage="1" showErrorMessage="1" sqref="J15">
      <formula1>$L$15:$M$15</formula1>
    </dataValidation>
    <dataValidation type="list" allowBlank="1" showInputMessage="1" showErrorMessage="1" sqref="J14">
      <formula1>$AA$4:$AA$6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2014-09-04T13:47:13Z</dcterms:modified>
</cp:coreProperties>
</file>