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00" i="1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G45"/>
  <c r="F45"/>
  <c r="G44"/>
  <c r="F44"/>
  <c r="L43"/>
  <c r="L42"/>
  <c r="G41"/>
  <c r="F41"/>
  <c r="L40"/>
  <c r="L39"/>
  <c r="G38"/>
  <c r="F38"/>
  <c r="L37"/>
  <c r="L36"/>
  <c r="G35"/>
  <c r="F35"/>
  <c r="L34"/>
  <c r="L33"/>
  <c r="G32"/>
  <c r="F32"/>
  <c r="L31"/>
  <c r="L30"/>
  <c r="G29"/>
  <c r="F29"/>
  <c r="L28"/>
  <c r="L27"/>
  <c r="G26"/>
  <c r="F26"/>
  <c r="L25"/>
  <c r="L24"/>
  <c r="G23"/>
  <c r="F23"/>
  <c r="M22"/>
  <c r="M23" s="1"/>
  <c r="M24" s="1"/>
  <c r="M25" s="1"/>
  <c r="L22"/>
  <c r="F22"/>
  <c r="A22"/>
  <c r="A23" s="1"/>
  <c r="A24" s="1"/>
  <c r="O21"/>
  <c r="L21"/>
  <c r="H21"/>
  <c r="J20"/>
  <c r="J92" s="1"/>
  <c r="AB18"/>
  <c r="K10"/>
  <c r="B24" l="1"/>
  <c r="C24" s="1"/>
  <c r="A25"/>
  <c r="I26"/>
  <c r="M26"/>
  <c r="M27" s="1"/>
  <c r="M28" s="1"/>
  <c r="J22"/>
  <c r="B23"/>
  <c r="C23" s="1"/>
  <c r="I23"/>
  <c r="J27"/>
  <c r="J28"/>
  <c r="J33"/>
  <c r="J34"/>
  <c r="J39"/>
  <c r="J40"/>
  <c r="J46"/>
  <c r="J47"/>
  <c r="J48"/>
  <c r="J49"/>
  <c r="J50"/>
  <c r="J52"/>
  <c r="J54"/>
  <c r="J56"/>
  <c r="J58"/>
  <c r="J60"/>
  <c r="J89"/>
  <c r="J90"/>
  <c r="J91"/>
  <c r="J100"/>
  <c r="J99"/>
  <c r="J98"/>
  <c r="J97"/>
  <c r="J96"/>
  <c r="J95"/>
  <c r="J94"/>
  <c r="J93"/>
  <c r="J21"/>
  <c r="B22"/>
  <c r="J24"/>
  <c r="J25"/>
  <c r="J30"/>
  <c r="J31"/>
  <c r="J36"/>
  <c r="J37"/>
  <c r="J42"/>
  <c r="J43"/>
  <c r="J51"/>
  <c r="J53"/>
  <c r="J55"/>
  <c r="J57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23" l="1"/>
  <c r="L23"/>
  <c r="L26"/>
  <c r="J26"/>
  <c r="D22"/>
  <c r="D23" s="1"/>
  <c r="D24" s="1"/>
  <c r="C22"/>
  <c r="E22" s="1"/>
  <c r="E23" s="1"/>
  <c r="E24" s="1"/>
  <c r="M29"/>
  <c r="M30" s="1"/>
  <c r="M31" s="1"/>
  <c r="I29"/>
  <c r="B25"/>
  <c r="C25" s="1"/>
  <c r="A26"/>
  <c r="A27" s="1"/>
  <c r="A28" l="1"/>
  <c r="B27"/>
  <c r="C27" s="1"/>
  <c r="I32"/>
  <c r="M32"/>
  <c r="M33" s="1"/>
  <c r="M34" s="1"/>
  <c r="B26"/>
  <c r="C26" s="1"/>
  <c r="D25"/>
  <c r="J29"/>
  <c r="L29"/>
  <c r="E25"/>
  <c r="E26" s="1"/>
  <c r="E27" s="1"/>
  <c r="L32" l="1"/>
  <c r="J32"/>
  <c r="A29"/>
  <c r="A30" s="1"/>
  <c r="B28"/>
  <c r="C28" s="1"/>
  <c r="E28" s="1"/>
  <c r="M35"/>
  <c r="M36" s="1"/>
  <c r="M37" s="1"/>
  <c r="I35"/>
  <c r="D26"/>
  <c r="D27" s="1"/>
  <c r="D28" s="1"/>
  <c r="B30" l="1"/>
  <c r="C30" s="1"/>
  <c r="A31"/>
  <c r="I38"/>
  <c r="M38"/>
  <c r="M39" s="1"/>
  <c r="M40" s="1"/>
  <c r="J35"/>
  <c r="L35"/>
  <c r="B29"/>
  <c r="C29" s="1"/>
  <c r="E29" s="1"/>
  <c r="E30" s="1"/>
  <c r="B31" l="1"/>
  <c r="C31" s="1"/>
  <c r="E31" s="1"/>
  <c r="A32"/>
  <c r="A33" s="1"/>
  <c r="M41"/>
  <c r="M42" s="1"/>
  <c r="M43" s="1"/>
  <c r="I41"/>
  <c r="L38"/>
  <c r="J38"/>
  <c r="D29"/>
  <c r="D30" s="1"/>
  <c r="D31" s="1"/>
  <c r="J41" l="1"/>
  <c r="L41"/>
  <c r="I44"/>
  <c r="M44"/>
  <c r="A34"/>
  <c r="B33"/>
  <c r="C33" s="1"/>
  <c r="B32"/>
  <c r="C32" s="1"/>
  <c r="E32" s="1"/>
  <c r="E33" s="1"/>
  <c r="A35" l="1"/>
  <c r="A36" s="1"/>
  <c r="B34"/>
  <c r="C34" s="1"/>
  <c r="E34" s="1"/>
  <c r="M45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I45"/>
  <c r="L44"/>
  <c r="J44"/>
  <c r="D32"/>
  <c r="D33" s="1"/>
  <c r="D34" s="1"/>
  <c r="B35" l="1"/>
  <c r="C35" s="1"/>
  <c r="E35" s="1"/>
  <c r="E36" s="1"/>
  <c r="J45"/>
  <c r="L45"/>
  <c r="B36"/>
  <c r="C36" s="1"/>
  <c r="A37"/>
  <c r="D35"/>
  <c r="D36" s="1"/>
  <c r="E37" l="1"/>
  <c r="B37"/>
  <c r="C37" s="1"/>
  <c r="A38"/>
  <c r="A39" s="1"/>
  <c r="A40" l="1"/>
  <c r="B39"/>
  <c r="C39" s="1"/>
  <c r="B38"/>
  <c r="C38" s="1"/>
  <c r="E38"/>
  <c r="E39" s="1"/>
  <c r="D37"/>
  <c r="D38" s="1"/>
  <c r="A41" l="1"/>
  <c r="A42" s="1"/>
  <c r="B40"/>
  <c r="C40" s="1"/>
  <c r="E40" s="1"/>
  <c r="D39"/>
  <c r="D40" s="1"/>
  <c r="B42" l="1"/>
  <c r="C42" s="1"/>
  <c r="A43"/>
  <c r="B41"/>
  <c r="C41" s="1"/>
  <c r="E41" s="1"/>
  <c r="E42" s="1"/>
  <c r="B43" l="1"/>
  <c r="C43" s="1"/>
  <c r="E43" s="1"/>
  <c r="A44"/>
  <c r="D41"/>
  <c r="D42" s="1"/>
  <c r="D43" s="1"/>
  <c r="A45" l="1"/>
  <c r="A46" s="1"/>
  <c r="B44"/>
  <c r="C44" s="1"/>
  <c r="E44" s="1"/>
  <c r="A47" l="1"/>
  <c r="A48" s="1"/>
  <c r="A49" s="1"/>
  <c r="A50" s="1"/>
  <c r="A51" s="1"/>
  <c r="B46"/>
  <c r="B45"/>
  <c r="C45" s="1"/>
  <c r="E45" s="1"/>
  <c r="D44"/>
  <c r="D45" l="1"/>
  <c r="A52"/>
  <c r="B51"/>
  <c r="A53" l="1"/>
  <c r="B52"/>
  <c r="A54" l="1"/>
  <c r="B53"/>
  <c r="A55" l="1"/>
  <c r="B54"/>
  <c r="A56" l="1"/>
  <c r="B55"/>
  <c r="A57" l="1"/>
  <c r="B56"/>
  <c r="A58" l="1"/>
  <c r="B57"/>
  <c r="A59" l="1"/>
  <c r="B58"/>
  <c r="A60" l="1"/>
  <c r="B59"/>
  <c r="A61" l="1"/>
  <c r="B60"/>
  <c r="A62" l="1"/>
  <c r="B6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B62" l="1"/>
  <c r="A63"/>
  <c r="B63" l="1"/>
  <c r="A64"/>
  <c r="B64" l="1"/>
  <c r="A65"/>
  <c r="B65" l="1"/>
  <c r="A66"/>
  <c r="B66" l="1"/>
  <c r="A67"/>
  <c r="B67" l="1"/>
  <c r="A68"/>
  <c r="B68" l="1"/>
  <c r="A69"/>
  <c r="B69" l="1"/>
  <c r="A70"/>
  <c r="B70" l="1"/>
  <c r="A71"/>
  <c r="B71" l="1"/>
  <c r="A72"/>
  <c r="B72" l="1"/>
  <c r="A73"/>
  <c r="B73" l="1"/>
  <c r="A74"/>
  <c r="B74" l="1"/>
  <c r="A75"/>
  <c r="B75" l="1"/>
  <c r="A76"/>
  <c r="B76" l="1"/>
  <c r="A77"/>
  <c r="B77" l="1"/>
  <c r="A78"/>
  <c r="B78" l="1"/>
  <c r="A79"/>
  <c r="B79" l="1"/>
  <c r="A80"/>
  <c r="B80" l="1"/>
  <c r="A81"/>
  <c r="B81" l="1"/>
  <c r="A82"/>
  <c r="B82" l="1"/>
  <c r="A83"/>
  <c r="B83" l="1"/>
  <c r="A84"/>
  <c r="B84" l="1"/>
  <c r="A85"/>
  <c r="B85" l="1"/>
  <c r="A86"/>
  <c r="B86" l="1"/>
  <c r="A87"/>
  <c r="B87" l="1"/>
  <c r="A88"/>
  <c r="B88" l="1"/>
  <c r="A89"/>
  <c r="A90" l="1"/>
  <c r="B89"/>
  <c r="A91" l="1"/>
  <c r="B90"/>
  <c r="A92" l="1"/>
  <c r="B91"/>
  <c r="A93" l="1"/>
  <c r="B92"/>
  <c r="B93" l="1"/>
  <c r="A94"/>
  <c r="B94" l="1"/>
  <c r="A95"/>
  <c r="B95" l="1"/>
  <c r="A96"/>
  <c r="B96" l="1"/>
  <c r="A97"/>
  <c r="B97" l="1"/>
  <c r="A98"/>
  <c r="B98" l="1"/>
  <c r="A99"/>
  <c r="B99" l="1"/>
  <c r="A100"/>
  <c r="B100" l="1"/>
  <c r="A10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</calcChain>
</file>

<file path=xl/sharedStrings.xml><?xml version="1.0" encoding="utf-8"?>
<sst xmlns="http://schemas.openxmlformats.org/spreadsheetml/2006/main" count="35" uniqueCount="33">
  <si>
    <t>Loan characteristics</t>
  </si>
  <si>
    <t>Lender</t>
  </si>
  <si>
    <t>Tax on non-residents</t>
  </si>
  <si>
    <t>Borrower</t>
  </si>
  <si>
    <t>not included</t>
  </si>
  <si>
    <t>Currency</t>
  </si>
  <si>
    <t>included</t>
  </si>
  <si>
    <t>Amount</t>
  </si>
  <si>
    <t>not required</t>
  </si>
  <si>
    <t>Year</t>
  </si>
  <si>
    <t>Date of Net interest rate change</t>
  </si>
  <si>
    <t>Net interest rate</t>
  </si>
  <si>
    <t>Up-Front Fee</t>
  </si>
  <si>
    <t>Date of signature</t>
  </si>
  <si>
    <t>Date of end</t>
  </si>
  <si>
    <t>Tax rate</t>
  </si>
  <si>
    <t>Days per Year</t>
  </si>
  <si>
    <t>Periods</t>
  </si>
  <si>
    <t>Plan Dates</t>
  </si>
  <si>
    <t>Accrued Interest</t>
  </si>
  <si>
    <t>Accrued 12%</t>
  </si>
  <si>
    <t>Balance of Interest</t>
  </si>
  <si>
    <t>Balance of 12%</t>
  </si>
  <si>
    <t>WD</t>
  </si>
  <si>
    <t># of days</t>
  </si>
  <si>
    <t>Effective Dates</t>
  </si>
  <si>
    <t>Interests</t>
  </si>
  <si>
    <t>Principal Amortization</t>
  </si>
  <si>
    <t>I+P Payment</t>
  </si>
  <si>
    <t>Principal outstanding</t>
  </si>
  <si>
    <t>Drawdown amount</t>
  </si>
  <si>
    <t>Undrawn amount</t>
  </si>
  <si>
    <t>USD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</si>
</sst>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_-* #,##0\ _€_-;\-* #,##0\ _€_-;_-* &quot;-&quot;??\ _€_-;_-@_-"/>
    <numFmt numFmtId="167" formatCode="#,##0\ _€"/>
    <numFmt numFmtId="168" formatCode="ddd"/>
    <numFmt numFmtId="169" formatCode="[$-FC19]d\ mmmm\ yyyy\ &quot;г.&quot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2" fillId="0" borderId="1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9" fontId="3" fillId="0" borderId="2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4" fontId="4" fillId="0" borderId="0" xfId="1" applyNumberFormat="1" applyFont="1" applyBorder="1"/>
    <xf numFmtId="164" fontId="0" fillId="0" borderId="4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9" fontId="3" fillId="0" borderId="0" xfId="1" applyNumberFormat="1" applyFont="1" applyBorder="1" applyAlignment="1"/>
    <xf numFmtId="9" fontId="3" fillId="0" borderId="5" xfId="1" applyNumberFormat="1" applyFont="1" applyBorder="1" applyAlignment="1"/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5" xfId="1" applyNumberFormat="1" applyFont="1" applyBorder="1"/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0" fillId="0" borderId="5" xfId="1" applyNumberFormat="1" applyFont="1" applyBorder="1"/>
    <xf numFmtId="0" fontId="0" fillId="0" borderId="0" xfId="1" applyNumberFormat="1" applyFont="1" applyBorder="1" applyAlignment="1">
      <alignment horizontal="right"/>
    </xf>
    <xf numFmtId="0" fontId="0" fillId="0" borderId="5" xfId="1" applyNumberFormat="1" applyFont="1" applyBorder="1" applyAlignment="1">
      <alignment horizontal="right"/>
    </xf>
    <xf numFmtId="0" fontId="0" fillId="0" borderId="0" xfId="0" applyBorder="1"/>
    <xf numFmtId="14" fontId="2" fillId="0" borderId="0" xfId="1" applyNumberFormat="1" applyFont="1" applyBorder="1"/>
    <xf numFmtId="14" fontId="2" fillId="0" borderId="5" xfId="1" applyNumberFormat="1" applyFont="1" applyBorder="1"/>
    <xf numFmtId="10" fontId="0" fillId="0" borderId="0" xfId="1" applyNumberFormat="1" applyFont="1" applyBorder="1"/>
    <xf numFmtId="10" fontId="0" fillId="0" borderId="5" xfId="1" applyNumberFormat="1" applyFont="1" applyBorder="1"/>
    <xf numFmtId="164" fontId="5" fillId="0" borderId="4" xfId="1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43" fontId="0" fillId="0" borderId="0" xfId="1" applyFont="1"/>
    <xf numFmtId="14" fontId="7" fillId="0" borderId="0" xfId="1" applyNumberFormat="1" applyFont="1" applyBorder="1"/>
    <xf numFmtId="9" fontId="2" fillId="0" borderId="0" xfId="2" applyFont="1" applyBorder="1"/>
    <xf numFmtId="9" fontId="2" fillId="0" borderId="0" xfId="1" applyNumberFormat="1" applyFont="1" applyBorder="1"/>
    <xf numFmtId="0" fontId="0" fillId="0" borderId="0" xfId="0" applyNumberFormat="1" applyBorder="1"/>
    <xf numFmtId="166" fontId="0" fillId="0" borderId="0" xfId="1" applyNumberFormat="1" applyFont="1" applyBorder="1"/>
    <xf numFmtId="164" fontId="0" fillId="0" borderId="4" xfId="1" applyNumberFormat="1" applyFont="1" applyBorder="1"/>
    <xf numFmtId="2" fontId="2" fillId="0" borderId="0" xfId="1" applyNumberFormat="1" applyFont="1" applyBorder="1"/>
    <xf numFmtId="167" fontId="2" fillId="0" borderId="0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3" fontId="0" fillId="0" borderId="0" xfId="0" applyNumberFormat="1"/>
    <xf numFmtId="168" fontId="0" fillId="0" borderId="0" xfId="0" applyNumberFormat="1"/>
    <xf numFmtId="14" fontId="6" fillId="0" borderId="0" xfId="1" applyNumberFormat="1" applyFont="1" applyBorder="1"/>
    <xf numFmtId="14" fontId="2" fillId="0" borderId="0" xfId="0" applyNumberFormat="1" applyFont="1" applyFill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horizontal="center" vertical="center" wrapText="1"/>
    </xf>
    <xf numFmtId="1" fontId="0" fillId="0" borderId="0" xfId="1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92"/>
  <sheetViews>
    <sheetView tabSelected="1" topLeftCell="A16" workbookViewId="0">
      <selection activeCell="H23" sqref="H23"/>
    </sheetView>
  </sheetViews>
  <sheetFormatPr defaultRowHeight="14.5"/>
  <cols>
    <col min="1" max="1" width="9.90625" bestFit="1" customWidth="1"/>
    <col min="2" max="2" width="12.453125" bestFit="1" customWidth="1"/>
    <col min="3" max="3" width="9.26953125" bestFit="1" customWidth="1"/>
    <col min="4" max="5" width="13.26953125" customWidth="1"/>
    <col min="6" max="6" width="7.36328125" customWidth="1"/>
    <col min="7" max="7" width="10.7265625" customWidth="1"/>
    <col min="8" max="8" width="13.6328125" customWidth="1"/>
    <col min="9" max="9" width="16.1796875" style="44" customWidth="1"/>
    <col min="10" max="11" width="15" style="28" bestFit="1" customWidth="1"/>
    <col min="12" max="15" width="15" style="28" customWidth="1"/>
    <col min="16" max="16" width="15" style="28" bestFit="1" customWidth="1"/>
    <col min="17" max="24" width="13.6328125" style="28" customWidth="1"/>
    <col min="26" max="26" width="9.26953125" bestFit="1" customWidth="1"/>
  </cols>
  <sheetData>
    <row r="1" spans="6:26"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6:26">
      <c r="F2" s="1" t="s">
        <v>0</v>
      </c>
      <c r="G2" s="2"/>
      <c r="H2" s="2"/>
      <c r="I2" s="3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6"/>
    </row>
    <row r="3" spans="6:26">
      <c r="F3" s="7" t="s">
        <v>1</v>
      </c>
      <c r="G3" s="8"/>
      <c r="H3" s="8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10"/>
      <c r="Z3" t="s">
        <v>2</v>
      </c>
    </row>
    <row r="4" spans="6:26">
      <c r="F4" s="7" t="s">
        <v>3</v>
      </c>
      <c r="G4" s="8"/>
      <c r="H4" s="8"/>
      <c r="I4" s="11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2"/>
      <c r="W4" s="12"/>
      <c r="X4" s="12"/>
      <c r="Z4" t="s">
        <v>4</v>
      </c>
    </row>
    <row r="5" spans="6:26">
      <c r="F5" s="7" t="s">
        <v>5</v>
      </c>
      <c r="G5" s="8"/>
      <c r="H5" s="8"/>
      <c r="I5" s="11" t="s">
        <v>32</v>
      </c>
      <c r="J5" s="12"/>
      <c r="K5" s="12"/>
      <c r="L5" s="12"/>
      <c r="M5" s="12"/>
      <c r="N5" s="12"/>
      <c r="O5" s="13"/>
      <c r="P5" s="12"/>
      <c r="Q5" s="12"/>
      <c r="R5" s="12"/>
      <c r="S5" s="12"/>
      <c r="T5" s="12"/>
      <c r="U5" s="12"/>
      <c r="V5" s="12"/>
      <c r="W5" s="12"/>
      <c r="X5" s="13"/>
      <c r="Z5" t="s">
        <v>6</v>
      </c>
    </row>
    <row r="6" spans="6:26">
      <c r="F6" s="7" t="s">
        <v>7</v>
      </c>
      <c r="G6" s="8"/>
      <c r="H6" s="8"/>
      <c r="I6" s="14">
        <v>1000000</v>
      </c>
      <c r="J6" s="12"/>
      <c r="K6" s="12"/>
      <c r="L6" s="12"/>
      <c r="M6" s="12"/>
      <c r="N6" s="12"/>
      <c r="O6" s="13"/>
      <c r="P6" s="15"/>
      <c r="Q6" s="15"/>
      <c r="R6" s="16"/>
      <c r="S6" s="16"/>
      <c r="T6" s="17"/>
      <c r="U6" s="17"/>
      <c r="V6" s="17"/>
      <c r="W6" s="17"/>
      <c r="X6" s="18"/>
      <c r="Z6" t="s">
        <v>8</v>
      </c>
    </row>
    <row r="7" spans="6:26">
      <c r="F7" s="7" t="s">
        <v>9</v>
      </c>
      <c r="G7" s="8"/>
      <c r="H7" s="8"/>
      <c r="I7" s="19">
        <v>2012</v>
      </c>
      <c r="J7" s="19">
        <v>2013</v>
      </c>
      <c r="K7" s="55">
        <v>2014</v>
      </c>
      <c r="L7" s="19"/>
      <c r="M7" s="19"/>
      <c r="N7" s="19"/>
      <c r="O7" s="20"/>
      <c r="P7" s="16"/>
      <c r="Q7" s="16"/>
      <c r="R7" s="16"/>
      <c r="S7" s="16"/>
      <c r="T7" s="17"/>
      <c r="U7" s="17"/>
      <c r="V7" s="17"/>
      <c r="W7" s="17"/>
      <c r="X7" s="17"/>
      <c r="Y7" s="21"/>
    </row>
    <row r="8" spans="6:26">
      <c r="F8" s="7" t="s">
        <v>10</v>
      </c>
      <c r="G8" s="8"/>
      <c r="H8" s="8"/>
      <c r="I8" s="22">
        <v>40935</v>
      </c>
      <c r="J8" s="22">
        <v>41301</v>
      </c>
      <c r="K8" s="22">
        <v>41666</v>
      </c>
      <c r="L8" s="22"/>
      <c r="M8" s="22"/>
      <c r="N8" s="22"/>
      <c r="O8" s="23"/>
      <c r="P8" s="22"/>
      <c r="Q8" s="22"/>
      <c r="R8" s="22"/>
      <c r="S8" s="22"/>
      <c r="T8" s="22"/>
      <c r="U8" s="22"/>
      <c r="V8" s="22"/>
      <c r="W8" s="22"/>
      <c r="X8" s="17"/>
      <c r="Y8" s="21"/>
    </row>
    <row r="9" spans="6:26">
      <c r="F9" s="7" t="s">
        <v>11</v>
      </c>
      <c r="G9" s="8"/>
      <c r="H9" s="8"/>
      <c r="I9" s="24">
        <v>7.9991999999999994E-2</v>
      </c>
      <c r="J9" s="24">
        <v>6.5000000000000002E-2</v>
      </c>
      <c r="K9" s="24">
        <v>0.05</v>
      </c>
      <c r="M9" s="24"/>
      <c r="N9" s="24"/>
      <c r="O9" s="25"/>
      <c r="P9" s="12"/>
      <c r="Q9" s="12"/>
      <c r="R9" s="12"/>
      <c r="S9" s="12"/>
      <c r="T9" s="12"/>
      <c r="U9" s="12"/>
      <c r="V9" s="12"/>
      <c r="W9" s="12"/>
      <c r="X9" s="12"/>
      <c r="Y9" s="21"/>
    </row>
    <row r="10" spans="6:26">
      <c r="F10" s="26" t="s">
        <v>12</v>
      </c>
      <c r="G10" s="27"/>
      <c r="H10" s="27"/>
      <c r="I10" s="24">
        <v>7.4999999999999997E-3</v>
      </c>
      <c r="J10" s="12"/>
      <c r="K10" s="12">
        <f>I6*I10</f>
        <v>7500</v>
      </c>
      <c r="L10" s="12"/>
      <c r="M10" s="12"/>
      <c r="N10" s="12"/>
      <c r="O10" s="13"/>
      <c r="P10" s="12"/>
      <c r="Q10" s="12"/>
      <c r="R10" s="12"/>
      <c r="S10" s="12"/>
      <c r="T10" s="12"/>
      <c r="U10" s="12"/>
      <c r="V10" s="12"/>
      <c r="W10" s="12"/>
      <c r="Y10" s="21"/>
    </row>
    <row r="11" spans="6:26">
      <c r="F11" s="7" t="s">
        <v>13</v>
      </c>
      <c r="G11" s="8"/>
      <c r="H11" s="8"/>
      <c r="I11" s="22">
        <v>41747</v>
      </c>
      <c r="J11" s="12"/>
      <c r="K11" s="12"/>
      <c r="L11" s="12"/>
      <c r="M11" s="12"/>
      <c r="N11" s="12"/>
      <c r="O11" s="13"/>
      <c r="P11" s="12"/>
      <c r="Q11" s="12"/>
      <c r="R11" s="12"/>
      <c r="S11" s="12"/>
      <c r="T11" s="6"/>
      <c r="U11" s="6"/>
      <c r="V11" s="6"/>
      <c r="W11" s="6"/>
      <c r="X11" s="6"/>
      <c r="Y11" s="21"/>
    </row>
    <row r="12" spans="6:26">
      <c r="F12" s="7" t="s">
        <v>14</v>
      </c>
      <c r="G12" s="8"/>
      <c r="H12" s="8"/>
      <c r="I12" s="29">
        <v>42489</v>
      </c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6"/>
      <c r="U12" s="6"/>
      <c r="V12" s="6"/>
      <c r="W12" s="6"/>
      <c r="Y12" s="21"/>
    </row>
    <row r="13" spans="6:26">
      <c r="F13" s="7" t="s">
        <v>15</v>
      </c>
      <c r="G13" s="8"/>
      <c r="H13" s="8"/>
      <c r="I13" s="30">
        <v>0.12</v>
      </c>
      <c r="J13" s="12"/>
      <c r="K13" s="12"/>
      <c r="L13" s="12"/>
      <c r="M13" s="12"/>
      <c r="N13" s="12"/>
      <c r="O13" s="13"/>
      <c r="P13" s="12"/>
      <c r="Q13" s="12"/>
      <c r="R13" s="12"/>
      <c r="S13" s="12"/>
      <c r="T13" s="6"/>
      <c r="U13" s="6"/>
      <c r="V13" s="6"/>
      <c r="W13" s="6"/>
      <c r="Y13" s="21"/>
    </row>
    <row r="14" spans="6:26">
      <c r="F14" s="7" t="s">
        <v>2</v>
      </c>
      <c r="G14" s="8"/>
      <c r="H14" s="8"/>
      <c r="I14" s="31" t="s">
        <v>8</v>
      </c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6"/>
      <c r="U14" s="6"/>
      <c r="V14" s="6"/>
      <c r="W14" s="6"/>
      <c r="X14" s="6"/>
      <c r="Y14" s="21"/>
    </row>
    <row r="15" spans="6:26">
      <c r="F15" s="7" t="s">
        <v>16</v>
      </c>
      <c r="G15" s="8"/>
      <c r="H15" s="8"/>
      <c r="I15" s="32">
        <v>360</v>
      </c>
      <c r="J15" s="12"/>
      <c r="K15" s="33">
        <v>360</v>
      </c>
      <c r="L15" s="33">
        <v>365</v>
      </c>
      <c r="M15" s="12"/>
      <c r="N15" s="12"/>
      <c r="O15" s="13"/>
      <c r="P15" s="12"/>
      <c r="Q15" s="12"/>
      <c r="R15" s="12"/>
      <c r="S15" s="12"/>
      <c r="T15" s="6"/>
      <c r="U15" s="6"/>
      <c r="V15" s="6"/>
      <c r="W15" s="6"/>
      <c r="X15" s="6"/>
      <c r="Y15" s="21"/>
    </row>
    <row r="16" spans="6:26">
      <c r="F16" s="34" t="s">
        <v>17</v>
      </c>
      <c r="G16" s="12"/>
      <c r="H16" s="12"/>
      <c r="I16" s="35">
        <v>3</v>
      </c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6"/>
      <c r="U16" s="6"/>
      <c r="V16" s="6"/>
      <c r="W16" s="6"/>
      <c r="X16" s="6"/>
      <c r="Y16" s="21"/>
    </row>
    <row r="17" spans="1:28">
      <c r="F17" s="34"/>
      <c r="G17" s="12"/>
      <c r="H17" s="12"/>
      <c r="I17" s="22"/>
      <c r="J17" s="12"/>
      <c r="K17" s="12"/>
      <c r="L17" s="12"/>
      <c r="M17" s="12"/>
      <c r="N17" s="12"/>
      <c r="O17" s="13"/>
      <c r="P17" s="12"/>
      <c r="Q17" s="12"/>
      <c r="R17" s="12"/>
      <c r="S17" s="12"/>
      <c r="T17" s="6"/>
      <c r="U17" s="6"/>
      <c r="V17" s="6"/>
      <c r="W17" s="6"/>
      <c r="X17" s="6"/>
      <c r="Y17" s="21"/>
    </row>
    <row r="18" spans="1:28">
      <c r="F18" s="34"/>
      <c r="G18" s="12"/>
      <c r="H18" s="12"/>
      <c r="I18" s="2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6"/>
      <c r="U18" s="6"/>
      <c r="V18" s="6"/>
      <c r="W18" s="6"/>
      <c r="X18" s="6"/>
      <c r="Y18" s="21"/>
      <c r="AB18">
        <f>SUM(AA14:AA17)</f>
        <v>0</v>
      </c>
    </row>
    <row r="19" spans="1:28">
      <c r="F19" s="34"/>
      <c r="G19" s="12"/>
      <c r="H19" s="12"/>
      <c r="I19" s="36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6"/>
      <c r="U19" s="6"/>
      <c r="V19" s="6"/>
      <c r="W19" s="6"/>
      <c r="X19" s="6"/>
      <c r="Y19" s="21"/>
    </row>
    <row r="20" spans="1:28" ht="26">
      <c r="A20" s="37" t="s">
        <v>18</v>
      </c>
      <c r="B20" s="38" t="s">
        <v>19</v>
      </c>
      <c r="C20" s="38" t="s">
        <v>20</v>
      </c>
      <c r="D20" s="38" t="s">
        <v>21</v>
      </c>
      <c r="E20" s="39" t="s">
        <v>22</v>
      </c>
      <c r="F20" s="37" t="s">
        <v>23</v>
      </c>
      <c r="G20" s="38" t="s">
        <v>24</v>
      </c>
      <c r="H20" s="37" t="s">
        <v>25</v>
      </c>
      <c r="I20" s="37" t="s">
        <v>26</v>
      </c>
      <c r="J20" s="40">
        <f>12%/0.88</f>
        <v>0.13636363636363635</v>
      </c>
      <c r="K20" s="37" t="s">
        <v>27</v>
      </c>
      <c r="L20" s="37" t="s">
        <v>28</v>
      </c>
      <c r="M20" s="38" t="s">
        <v>29</v>
      </c>
      <c r="N20" s="38" t="s">
        <v>30</v>
      </c>
      <c r="O20" s="38" t="s">
        <v>31</v>
      </c>
      <c r="S20" s="41"/>
      <c r="T20" s="41"/>
      <c r="U20" s="42"/>
      <c r="V20" s="42"/>
      <c r="W20" s="42"/>
      <c r="X20" s="42"/>
      <c r="Y20" s="41"/>
    </row>
    <row r="21" spans="1:28">
      <c r="B21" s="43"/>
      <c r="F21" s="44"/>
      <c r="G21" s="45"/>
      <c r="H21" s="46">
        <f>I11</f>
        <v>41747</v>
      </c>
      <c r="I21" s="46"/>
      <c r="J21" s="43">
        <f>I21*$J$20</f>
        <v>0</v>
      </c>
      <c r="K21" s="43"/>
      <c r="L21" s="43">
        <f>I21+K21</f>
        <v>0</v>
      </c>
      <c r="M21" s="43"/>
      <c r="N21" s="43"/>
      <c r="O21" s="43">
        <f>I6</f>
        <v>1000000</v>
      </c>
      <c r="S21" s="43"/>
      <c r="T21" s="43"/>
      <c r="U21" s="43"/>
      <c r="V21" s="43"/>
      <c r="W21" s="43"/>
      <c r="X21" s="43"/>
      <c r="Y21" s="43"/>
    </row>
    <row r="22" spans="1:28">
      <c r="A22" s="46">
        <f>IF(EOMONTH(H22,0)&gt;=$I$12,$I$12,EOMONTH(H22,0))</f>
        <v>41790</v>
      </c>
      <c r="B22" s="43">
        <f t="shared" ref="B22:B46" si="0">IFERROR(IF(H22="",(A22-A21)*M21*$I$9/$I$15,((H22-A21)*M21*$I$9/$I$15)+((A22-H22)*M22*$I$9/$I$15)),"")</f>
        <v>6666</v>
      </c>
      <c r="C22" s="47">
        <f>B22*$J$20</f>
        <v>908.99999999999989</v>
      </c>
      <c r="D22" s="47">
        <f>B22-I22</f>
        <v>6666</v>
      </c>
      <c r="E22" s="47">
        <f>C22-J22</f>
        <v>908.99999999999989</v>
      </c>
      <c r="F22" s="48">
        <f>H22</f>
        <v>41760</v>
      </c>
      <c r="G22" s="45"/>
      <c r="H22" s="49">
        <v>41760</v>
      </c>
      <c r="I22" s="50"/>
      <c r="J22" s="43">
        <f t="shared" ref="J22:J85" si="1">I22*$J$20</f>
        <v>0</v>
      </c>
      <c r="K22" s="43"/>
      <c r="L22" s="43">
        <f t="shared" ref="L22:L85" si="2">I22+K22</f>
        <v>0</v>
      </c>
      <c r="M22" s="43">
        <f>N22-K22</f>
        <v>1000000</v>
      </c>
      <c r="N22" s="43">
        <v>1000000</v>
      </c>
      <c r="O22" s="43"/>
      <c r="S22" s="43"/>
      <c r="T22" s="51"/>
      <c r="U22" s="43"/>
      <c r="V22" s="43"/>
      <c r="W22" s="43"/>
      <c r="X22" s="43"/>
      <c r="Y22" s="43"/>
    </row>
    <row r="23" spans="1:28">
      <c r="A23" s="46">
        <f t="shared" ref="A23:A86" si="3">IFERROR(IF(A22=$I$12,"",IF(EOMONTH(A22,1)&gt;=$I$12,$I$12,EOMONTH(A22,1))),"")</f>
        <v>41820</v>
      </c>
      <c r="B23" s="43">
        <f t="shared" si="0"/>
        <v>6666</v>
      </c>
      <c r="C23" s="47">
        <f t="shared" ref="C23:C45" si="4">B23*$J$20</f>
        <v>908.99999999999989</v>
      </c>
      <c r="D23" s="47">
        <f>D22+B23-I23</f>
        <v>3110.7999999999993</v>
      </c>
      <c r="E23" s="47">
        <f>E22+C23-J23</f>
        <v>424.19999999999982</v>
      </c>
      <c r="F23" s="48">
        <f t="shared" ref="F23:F45" si="5">H23</f>
        <v>41806</v>
      </c>
      <c r="G23" s="45">
        <f>H23-H22</f>
        <v>46</v>
      </c>
      <c r="H23" s="46">
        <v>41806</v>
      </c>
      <c r="I23" s="52">
        <f>M22*$I$9*G23/$I$15</f>
        <v>10221.200000000001</v>
      </c>
      <c r="J23" s="43">
        <f t="shared" si="1"/>
        <v>1393.8</v>
      </c>
      <c r="K23" s="43"/>
      <c r="L23" s="43">
        <f t="shared" si="2"/>
        <v>10221.200000000001</v>
      </c>
      <c r="M23" s="43">
        <f>M22+N23-K23</f>
        <v>1000000</v>
      </c>
      <c r="N23" s="43"/>
      <c r="O23" s="43"/>
      <c r="S23" s="43"/>
      <c r="T23" s="51"/>
      <c r="U23" s="43"/>
      <c r="V23" s="43"/>
      <c r="W23" s="43"/>
      <c r="X23" s="43"/>
      <c r="Y23" s="43"/>
    </row>
    <row r="24" spans="1:28">
      <c r="A24" s="46">
        <f t="shared" si="3"/>
        <v>41851</v>
      </c>
      <c r="B24" s="43">
        <f t="shared" si="0"/>
        <v>6888.2</v>
      </c>
      <c r="C24" s="47">
        <f t="shared" si="4"/>
        <v>939.3</v>
      </c>
      <c r="D24" s="47">
        <f t="shared" ref="D24:E39" si="6">D23+B24-I24</f>
        <v>9999</v>
      </c>
      <c r="E24" s="47">
        <f t="shared" si="6"/>
        <v>1363.4999999999998</v>
      </c>
      <c r="F24" s="48"/>
      <c r="G24" s="45"/>
      <c r="H24" s="49"/>
      <c r="I24" s="46"/>
      <c r="J24" s="43">
        <f t="shared" si="1"/>
        <v>0</v>
      </c>
      <c r="K24" s="43"/>
      <c r="L24" s="43">
        <f t="shared" si="2"/>
        <v>0</v>
      </c>
      <c r="M24" s="43">
        <f t="shared" ref="M24:M87" si="7">M23+N24-K24</f>
        <v>1000000</v>
      </c>
      <c r="N24" s="43"/>
      <c r="O24" s="43"/>
      <c r="S24" s="43"/>
      <c r="T24" s="51"/>
      <c r="U24" s="43"/>
      <c r="V24" s="43"/>
      <c r="W24" s="43"/>
      <c r="X24" s="43"/>
      <c r="Y24" s="43"/>
    </row>
    <row r="25" spans="1:28">
      <c r="A25" s="46">
        <f t="shared" si="3"/>
        <v>41882</v>
      </c>
      <c r="B25" s="43">
        <f t="shared" si="0"/>
        <v>6888.2</v>
      </c>
      <c r="C25" s="47">
        <f t="shared" si="4"/>
        <v>939.3</v>
      </c>
      <c r="D25" s="47">
        <f t="shared" si="6"/>
        <v>16887.2</v>
      </c>
      <c r="E25" s="47">
        <f t="shared" si="6"/>
        <v>2302.7999999999997</v>
      </c>
      <c r="F25" s="48"/>
      <c r="G25" s="45"/>
      <c r="H25" s="46"/>
      <c r="I25" s="46"/>
      <c r="J25" s="43">
        <f t="shared" si="1"/>
        <v>0</v>
      </c>
      <c r="K25" s="43"/>
      <c r="L25" s="43">
        <f t="shared" si="2"/>
        <v>0</v>
      </c>
      <c r="M25" s="43">
        <f t="shared" si="7"/>
        <v>1000000</v>
      </c>
      <c r="N25" s="43"/>
      <c r="O25" s="43"/>
      <c r="S25" s="43"/>
      <c r="T25" s="51"/>
      <c r="U25" s="43"/>
      <c r="V25" s="43"/>
      <c r="W25" s="43"/>
      <c r="X25" s="43"/>
      <c r="Y25" s="43"/>
    </row>
    <row r="26" spans="1:28">
      <c r="A26" s="46">
        <f t="shared" si="3"/>
        <v>41912</v>
      </c>
      <c r="B26" s="43">
        <f t="shared" si="0"/>
        <v>6666</v>
      </c>
      <c r="C26" s="47">
        <f t="shared" si="4"/>
        <v>908.99999999999989</v>
      </c>
      <c r="D26" s="47">
        <f t="shared" si="6"/>
        <v>3333</v>
      </c>
      <c r="E26" s="47">
        <f t="shared" si="6"/>
        <v>454.5</v>
      </c>
      <c r="F26" s="48">
        <f t="shared" si="5"/>
        <v>41897</v>
      </c>
      <c r="G26" s="45">
        <f>H26-H23</f>
        <v>91</v>
      </c>
      <c r="H26" s="49">
        <v>41897</v>
      </c>
      <c r="I26" s="52">
        <f>M25*$I$9*G26/$I$15</f>
        <v>20220.2</v>
      </c>
      <c r="J26" s="43">
        <f t="shared" si="1"/>
        <v>2757.2999999999997</v>
      </c>
      <c r="K26" s="43"/>
      <c r="L26" s="43">
        <f t="shared" si="2"/>
        <v>20220.2</v>
      </c>
      <c r="M26" s="43">
        <f t="shared" si="7"/>
        <v>1000000</v>
      </c>
      <c r="N26" s="43"/>
      <c r="O26" s="43"/>
      <c r="S26" s="43"/>
      <c r="T26" s="51"/>
      <c r="U26" s="43"/>
      <c r="V26" s="43"/>
      <c r="W26" s="43"/>
      <c r="X26" s="43"/>
      <c r="Y26" s="43"/>
    </row>
    <row r="27" spans="1:28">
      <c r="A27" s="46">
        <f t="shared" si="3"/>
        <v>41943</v>
      </c>
      <c r="B27" s="43">
        <f t="shared" si="0"/>
        <v>6888.2</v>
      </c>
      <c r="C27" s="47">
        <f t="shared" si="4"/>
        <v>939.3</v>
      </c>
      <c r="D27" s="47">
        <f t="shared" si="6"/>
        <v>10221.200000000001</v>
      </c>
      <c r="E27" s="47">
        <f t="shared" si="6"/>
        <v>1393.8</v>
      </c>
      <c r="F27" s="48"/>
      <c r="G27" s="45"/>
      <c r="H27" s="46"/>
      <c r="I27" s="46"/>
      <c r="J27" s="43">
        <f t="shared" si="1"/>
        <v>0</v>
      </c>
      <c r="K27" s="43"/>
      <c r="L27" s="43">
        <f t="shared" si="2"/>
        <v>0</v>
      </c>
      <c r="M27" s="43">
        <f t="shared" si="7"/>
        <v>1000000</v>
      </c>
      <c r="N27" s="43"/>
      <c r="O27" s="43"/>
      <c r="S27" s="43"/>
      <c r="T27" s="51"/>
      <c r="U27" s="43"/>
      <c r="V27" s="43"/>
      <c r="W27" s="43"/>
      <c r="X27" s="43"/>
      <c r="Y27" s="43"/>
    </row>
    <row r="28" spans="1:28">
      <c r="A28" s="46">
        <f t="shared" si="3"/>
        <v>41973</v>
      </c>
      <c r="B28" s="43">
        <f t="shared" si="0"/>
        <v>6666</v>
      </c>
      <c r="C28" s="47">
        <f t="shared" si="4"/>
        <v>908.99999999999989</v>
      </c>
      <c r="D28" s="47">
        <f t="shared" si="6"/>
        <v>16887.2</v>
      </c>
      <c r="E28" s="47">
        <f t="shared" si="6"/>
        <v>2302.7999999999997</v>
      </c>
      <c r="F28" s="48"/>
      <c r="G28" s="45"/>
      <c r="H28" s="49"/>
      <c r="I28" s="46"/>
      <c r="J28" s="43">
        <f t="shared" si="1"/>
        <v>0</v>
      </c>
      <c r="K28" s="43"/>
      <c r="L28" s="43">
        <f t="shared" si="2"/>
        <v>0</v>
      </c>
      <c r="M28" s="43">
        <f t="shared" si="7"/>
        <v>1000000</v>
      </c>
      <c r="N28" s="43"/>
      <c r="O28" s="43"/>
      <c r="S28" s="43"/>
      <c r="T28" s="51"/>
      <c r="U28" s="43"/>
      <c r="V28" s="43"/>
      <c r="W28" s="43"/>
      <c r="X28" s="43"/>
      <c r="Y28" s="43"/>
    </row>
    <row r="29" spans="1:28">
      <c r="A29" s="46">
        <f t="shared" si="3"/>
        <v>42004</v>
      </c>
      <c r="B29" s="43">
        <f t="shared" si="0"/>
        <v>6888.2</v>
      </c>
      <c r="C29" s="47">
        <f t="shared" si="4"/>
        <v>939.3</v>
      </c>
      <c r="D29" s="47">
        <f t="shared" si="6"/>
        <v>3555.2000000000007</v>
      </c>
      <c r="E29" s="47">
        <f t="shared" si="6"/>
        <v>484.79999999999973</v>
      </c>
      <c r="F29" s="48">
        <f t="shared" si="5"/>
        <v>41988</v>
      </c>
      <c r="G29" s="45">
        <f>H29-H26</f>
        <v>91</v>
      </c>
      <c r="H29" s="46">
        <v>41988</v>
      </c>
      <c r="I29" s="52">
        <f>M28*$I$9*G29/$I$15</f>
        <v>20220.2</v>
      </c>
      <c r="J29" s="43">
        <f t="shared" si="1"/>
        <v>2757.2999999999997</v>
      </c>
      <c r="K29" s="43"/>
      <c r="L29" s="43">
        <f t="shared" si="2"/>
        <v>20220.2</v>
      </c>
      <c r="M29" s="43">
        <f t="shared" si="7"/>
        <v>1000000</v>
      </c>
      <c r="N29" s="43"/>
      <c r="O29" s="43"/>
      <c r="S29" s="43"/>
      <c r="T29" s="51"/>
      <c r="U29" s="43"/>
      <c r="V29" s="43"/>
      <c r="W29" s="43"/>
      <c r="X29" s="43"/>
      <c r="Y29" s="43"/>
    </row>
    <row r="30" spans="1:28">
      <c r="A30" s="46">
        <f t="shared" si="3"/>
        <v>42035</v>
      </c>
      <c r="B30" s="43">
        <f t="shared" si="0"/>
        <v>6888.2</v>
      </c>
      <c r="C30" s="47">
        <f t="shared" si="4"/>
        <v>939.3</v>
      </c>
      <c r="D30" s="47">
        <f t="shared" si="6"/>
        <v>10443.400000000001</v>
      </c>
      <c r="E30" s="47">
        <f t="shared" si="6"/>
        <v>1424.0999999999997</v>
      </c>
      <c r="F30" s="48"/>
      <c r="G30" s="45"/>
      <c r="H30" s="49"/>
      <c r="I30" s="46"/>
      <c r="J30" s="43">
        <f t="shared" si="1"/>
        <v>0</v>
      </c>
      <c r="K30" s="43"/>
      <c r="L30" s="43">
        <f t="shared" si="2"/>
        <v>0</v>
      </c>
      <c r="M30" s="43">
        <f t="shared" si="7"/>
        <v>1000000</v>
      </c>
      <c r="N30" s="43"/>
      <c r="O30" s="43"/>
      <c r="S30" s="43"/>
      <c r="T30" s="51"/>
      <c r="U30" s="43"/>
      <c r="V30" s="43"/>
      <c r="W30" s="43"/>
      <c r="X30" s="43"/>
      <c r="Y30" s="43"/>
    </row>
    <row r="31" spans="1:28">
      <c r="A31" s="46">
        <f t="shared" si="3"/>
        <v>42063</v>
      </c>
      <c r="B31" s="43">
        <f t="shared" si="0"/>
        <v>6221.6</v>
      </c>
      <c r="C31" s="47">
        <f t="shared" si="4"/>
        <v>848.4</v>
      </c>
      <c r="D31" s="47">
        <f t="shared" si="6"/>
        <v>16665</v>
      </c>
      <c r="E31" s="47">
        <f t="shared" si="6"/>
        <v>2272.4999999999995</v>
      </c>
      <c r="F31" s="48"/>
      <c r="G31" s="45"/>
      <c r="H31" s="46"/>
      <c r="I31" s="46"/>
      <c r="J31" s="43">
        <f t="shared" si="1"/>
        <v>0</v>
      </c>
      <c r="K31" s="43"/>
      <c r="L31" s="43">
        <f t="shared" si="2"/>
        <v>0</v>
      </c>
      <c r="M31" s="43">
        <f t="shared" si="7"/>
        <v>1000000</v>
      </c>
      <c r="N31" s="43"/>
      <c r="O31" s="43"/>
      <c r="S31" s="43"/>
      <c r="T31" s="51"/>
      <c r="U31" s="43"/>
      <c r="V31" s="43"/>
      <c r="W31" s="43"/>
      <c r="X31" s="43"/>
      <c r="Y31" s="43"/>
    </row>
    <row r="32" spans="1:28">
      <c r="A32" s="46">
        <f t="shared" si="3"/>
        <v>42094</v>
      </c>
      <c r="B32" s="43">
        <f t="shared" si="0"/>
        <v>6888.2</v>
      </c>
      <c r="C32" s="47">
        <f t="shared" si="4"/>
        <v>939.3</v>
      </c>
      <c r="D32" s="47">
        <f t="shared" si="6"/>
        <v>3333</v>
      </c>
      <c r="E32" s="47">
        <f t="shared" si="6"/>
        <v>454.49999999999955</v>
      </c>
      <c r="F32" s="48">
        <f t="shared" si="5"/>
        <v>42079</v>
      </c>
      <c r="G32" s="45">
        <f>H32-H29</f>
        <v>91</v>
      </c>
      <c r="H32" s="49">
        <v>42079</v>
      </c>
      <c r="I32" s="52">
        <f>M31*$I$9*G32/$I$15</f>
        <v>20220.2</v>
      </c>
      <c r="J32" s="43">
        <f t="shared" si="1"/>
        <v>2757.2999999999997</v>
      </c>
      <c r="K32" s="43"/>
      <c r="L32" s="43">
        <f t="shared" si="2"/>
        <v>20220.2</v>
      </c>
      <c r="M32" s="43">
        <f t="shared" si="7"/>
        <v>1000000</v>
      </c>
      <c r="N32" s="43"/>
      <c r="O32" s="43"/>
      <c r="S32" s="43"/>
      <c r="T32" s="51"/>
      <c r="U32" s="43"/>
      <c r="V32" s="43"/>
      <c r="W32" s="43"/>
      <c r="X32" s="43"/>
      <c r="Y32" s="43"/>
    </row>
    <row r="33" spans="1:25">
      <c r="A33" s="46">
        <f t="shared" si="3"/>
        <v>42124</v>
      </c>
      <c r="B33" s="43">
        <f t="shared" si="0"/>
        <v>6666</v>
      </c>
      <c r="C33" s="47">
        <f t="shared" si="4"/>
        <v>908.99999999999989</v>
      </c>
      <c r="D33" s="47">
        <f t="shared" si="6"/>
        <v>9999</v>
      </c>
      <c r="E33" s="47">
        <f t="shared" si="6"/>
        <v>1363.4999999999995</v>
      </c>
      <c r="F33" s="48"/>
      <c r="G33" s="45"/>
      <c r="H33" s="46"/>
      <c r="I33" s="46"/>
      <c r="J33" s="43">
        <f t="shared" si="1"/>
        <v>0</v>
      </c>
      <c r="K33" s="43"/>
      <c r="L33" s="43">
        <f t="shared" si="2"/>
        <v>0</v>
      </c>
      <c r="M33" s="43">
        <f t="shared" si="7"/>
        <v>1000000</v>
      </c>
      <c r="N33" s="43"/>
      <c r="O33" s="43"/>
      <c r="S33" s="43"/>
      <c r="T33" s="51"/>
      <c r="U33" s="43"/>
      <c r="V33" s="43"/>
      <c r="W33" s="43"/>
      <c r="X33" s="43"/>
      <c r="Y33" s="43"/>
    </row>
    <row r="34" spans="1:25">
      <c r="A34" s="46">
        <f t="shared" si="3"/>
        <v>42155</v>
      </c>
      <c r="B34" s="43">
        <f t="shared" si="0"/>
        <v>6888.2</v>
      </c>
      <c r="C34" s="47">
        <f t="shared" si="4"/>
        <v>939.3</v>
      </c>
      <c r="D34" s="47">
        <f t="shared" si="6"/>
        <v>16887.2</v>
      </c>
      <c r="E34" s="47">
        <f t="shared" si="6"/>
        <v>2302.7999999999993</v>
      </c>
      <c r="F34" s="48"/>
      <c r="G34" s="45"/>
      <c r="H34" s="49"/>
      <c r="I34" s="46"/>
      <c r="J34" s="43">
        <f t="shared" si="1"/>
        <v>0</v>
      </c>
      <c r="K34" s="43"/>
      <c r="L34" s="43">
        <f t="shared" si="2"/>
        <v>0</v>
      </c>
      <c r="M34" s="43">
        <f t="shared" si="7"/>
        <v>1000000</v>
      </c>
      <c r="N34" s="43"/>
      <c r="O34" s="43"/>
      <c r="S34" s="43"/>
      <c r="T34" s="51"/>
      <c r="U34" s="43"/>
      <c r="V34" s="43"/>
      <c r="W34" s="43"/>
      <c r="X34" s="43"/>
      <c r="Y34" s="43"/>
    </row>
    <row r="35" spans="1:25">
      <c r="A35" s="46">
        <f t="shared" si="3"/>
        <v>42185</v>
      </c>
      <c r="B35" s="43">
        <f t="shared" si="0"/>
        <v>5999.4</v>
      </c>
      <c r="C35" s="47">
        <f t="shared" si="4"/>
        <v>818.09999999999991</v>
      </c>
      <c r="D35" s="47">
        <f t="shared" si="6"/>
        <v>2666.3999999999978</v>
      </c>
      <c r="E35" s="47">
        <f t="shared" si="6"/>
        <v>363.59999999999945</v>
      </c>
      <c r="F35" s="48">
        <f t="shared" si="5"/>
        <v>42170</v>
      </c>
      <c r="G35" s="45">
        <f>H35-H32</f>
        <v>91</v>
      </c>
      <c r="H35" s="46">
        <v>42170</v>
      </c>
      <c r="I35" s="52">
        <f>M34*$I$9*G35/$I$15</f>
        <v>20220.2</v>
      </c>
      <c r="J35" s="43">
        <f t="shared" si="1"/>
        <v>2757.2999999999997</v>
      </c>
      <c r="K35" s="43">
        <v>200000</v>
      </c>
      <c r="L35" s="43">
        <f t="shared" si="2"/>
        <v>220220.2</v>
      </c>
      <c r="M35" s="43">
        <f t="shared" si="7"/>
        <v>800000</v>
      </c>
      <c r="N35" s="43"/>
      <c r="O35" s="43"/>
      <c r="S35" s="43"/>
      <c r="T35" s="51"/>
      <c r="U35" s="43"/>
      <c r="V35" s="43"/>
      <c r="W35" s="43"/>
      <c r="X35" s="43"/>
      <c r="Y35" s="43"/>
    </row>
    <row r="36" spans="1:25">
      <c r="A36" s="46">
        <f t="shared" si="3"/>
        <v>42216</v>
      </c>
      <c r="B36" s="43">
        <f t="shared" si="0"/>
        <v>5510.5599999999995</v>
      </c>
      <c r="C36" s="47">
        <f t="shared" si="4"/>
        <v>751.43999999999983</v>
      </c>
      <c r="D36" s="47">
        <f t="shared" si="6"/>
        <v>8176.9599999999973</v>
      </c>
      <c r="E36" s="47">
        <f t="shared" si="6"/>
        <v>1115.0399999999993</v>
      </c>
      <c r="F36" s="48"/>
      <c r="G36" s="45"/>
      <c r="H36" s="49"/>
      <c r="I36" s="46"/>
      <c r="J36" s="43">
        <f t="shared" si="1"/>
        <v>0</v>
      </c>
      <c r="K36" s="43"/>
      <c r="L36" s="43">
        <f t="shared" si="2"/>
        <v>0</v>
      </c>
      <c r="M36" s="43">
        <f t="shared" si="7"/>
        <v>800000</v>
      </c>
      <c r="N36" s="43"/>
      <c r="O36" s="43"/>
      <c r="S36" s="43"/>
      <c r="T36" s="51"/>
      <c r="U36" s="43"/>
      <c r="V36" s="43"/>
      <c r="W36" s="43"/>
      <c r="X36" s="43"/>
      <c r="Y36" s="43"/>
    </row>
    <row r="37" spans="1:25">
      <c r="A37" s="46">
        <f t="shared" si="3"/>
        <v>42247</v>
      </c>
      <c r="B37" s="43">
        <f t="shared" si="0"/>
        <v>5510.5599999999995</v>
      </c>
      <c r="C37" s="47">
        <f t="shared" si="4"/>
        <v>751.43999999999983</v>
      </c>
      <c r="D37" s="47">
        <f t="shared" si="6"/>
        <v>13687.519999999997</v>
      </c>
      <c r="E37" s="47">
        <f t="shared" si="6"/>
        <v>1866.4799999999991</v>
      </c>
      <c r="F37" s="48"/>
      <c r="G37" s="45"/>
      <c r="H37" s="46"/>
      <c r="I37" s="46"/>
      <c r="J37" s="43">
        <f t="shared" si="1"/>
        <v>0</v>
      </c>
      <c r="K37" s="43"/>
      <c r="L37" s="43">
        <f t="shared" si="2"/>
        <v>0</v>
      </c>
      <c r="M37" s="43">
        <f t="shared" si="7"/>
        <v>800000</v>
      </c>
      <c r="N37" s="43"/>
      <c r="O37" s="43"/>
      <c r="S37" s="43"/>
      <c r="T37" s="51"/>
      <c r="U37" s="43"/>
      <c r="V37" s="43"/>
      <c r="W37" s="43"/>
      <c r="X37" s="43"/>
      <c r="Y37" s="43"/>
    </row>
    <row r="38" spans="1:25">
      <c r="A38" s="46">
        <f t="shared" si="3"/>
        <v>42277</v>
      </c>
      <c r="B38" s="43">
        <f t="shared" si="0"/>
        <v>4666.2</v>
      </c>
      <c r="C38" s="47">
        <f t="shared" si="4"/>
        <v>636.29999999999995</v>
      </c>
      <c r="D38" s="47">
        <f t="shared" si="6"/>
        <v>1999.7999999999975</v>
      </c>
      <c r="E38" s="47">
        <f t="shared" si="6"/>
        <v>272.69999999999891</v>
      </c>
      <c r="F38" s="48">
        <f t="shared" si="5"/>
        <v>42262</v>
      </c>
      <c r="G38" s="45">
        <f>H38-H35</f>
        <v>92</v>
      </c>
      <c r="H38" s="49">
        <v>42262</v>
      </c>
      <c r="I38" s="52">
        <f>M37*$I$9*G38/$I$15</f>
        <v>16353.92</v>
      </c>
      <c r="J38" s="43">
        <f t="shared" si="1"/>
        <v>2230.08</v>
      </c>
      <c r="K38" s="43">
        <v>200000</v>
      </c>
      <c r="L38" s="43">
        <f t="shared" si="2"/>
        <v>216353.92000000001</v>
      </c>
      <c r="M38" s="43">
        <f t="shared" si="7"/>
        <v>600000</v>
      </c>
      <c r="N38" s="43"/>
      <c r="O38" s="43"/>
      <c r="S38" s="43"/>
      <c r="T38" s="43"/>
      <c r="U38" s="43"/>
      <c r="V38" s="43"/>
      <c r="W38" s="43"/>
      <c r="X38" s="43"/>
      <c r="Y38" s="43"/>
    </row>
    <row r="39" spans="1:25">
      <c r="A39" s="46">
        <f t="shared" si="3"/>
        <v>42308</v>
      </c>
      <c r="B39" s="43">
        <f t="shared" si="0"/>
        <v>4132.92</v>
      </c>
      <c r="C39" s="47">
        <f t="shared" si="4"/>
        <v>563.57999999999993</v>
      </c>
      <c r="D39" s="47">
        <f t="shared" si="6"/>
        <v>6132.7199999999975</v>
      </c>
      <c r="E39" s="47">
        <f t="shared" si="6"/>
        <v>836.27999999999884</v>
      </c>
      <c r="F39" s="48"/>
      <c r="G39" s="45"/>
      <c r="H39" s="46"/>
      <c r="I39" s="46"/>
      <c r="J39" s="43">
        <f t="shared" si="1"/>
        <v>0</v>
      </c>
      <c r="K39" s="43"/>
      <c r="L39" s="43">
        <f t="shared" si="2"/>
        <v>0</v>
      </c>
      <c r="M39" s="43">
        <f t="shared" si="7"/>
        <v>600000</v>
      </c>
      <c r="N39" s="43"/>
      <c r="O39" s="43"/>
      <c r="S39" s="43"/>
      <c r="T39" s="43"/>
      <c r="U39" s="43"/>
      <c r="V39" s="43"/>
      <c r="W39" s="43"/>
      <c r="X39" s="43"/>
      <c r="Y39" s="43"/>
    </row>
    <row r="40" spans="1:25">
      <c r="A40" s="46">
        <f t="shared" si="3"/>
        <v>42338</v>
      </c>
      <c r="B40" s="43">
        <f t="shared" si="0"/>
        <v>3999.6</v>
      </c>
      <c r="C40" s="47">
        <f t="shared" si="4"/>
        <v>545.4</v>
      </c>
      <c r="D40" s="47">
        <f t="shared" ref="D40:E45" si="8">D39+B40-I40</f>
        <v>10132.319999999998</v>
      </c>
      <c r="E40" s="47">
        <f t="shared" si="8"/>
        <v>1381.6799999999989</v>
      </c>
      <c r="F40" s="48"/>
      <c r="G40" s="45"/>
      <c r="H40" s="49"/>
      <c r="I40" s="46"/>
      <c r="J40" s="43">
        <f t="shared" si="1"/>
        <v>0</v>
      </c>
      <c r="K40" s="43"/>
      <c r="L40" s="43">
        <f t="shared" si="2"/>
        <v>0</v>
      </c>
      <c r="M40" s="43">
        <f t="shared" si="7"/>
        <v>600000</v>
      </c>
      <c r="N40" s="43"/>
      <c r="O40" s="43"/>
      <c r="S40" s="43"/>
      <c r="T40" s="43"/>
      <c r="U40" s="43"/>
      <c r="V40" s="43"/>
      <c r="W40" s="43"/>
      <c r="X40" s="43"/>
      <c r="Y40" s="43"/>
    </row>
    <row r="41" spans="1:25">
      <c r="A41" s="46">
        <f t="shared" si="3"/>
        <v>42369</v>
      </c>
      <c r="B41" s="43">
        <f t="shared" si="0"/>
        <v>3421.88</v>
      </c>
      <c r="C41" s="47">
        <f t="shared" si="4"/>
        <v>466.62</v>
      </c>
      <c r="D41" s="47">
        <f t="shared" si="8"/>
        <v>1422.0799999999963</v>
      </c>
      <c r="E41" s="47">
        <f t="shared" si="8"/>
        <v>193.91999999999894</v>
      </c>
      <c r="F41" s="48">
        <f t="shared" si="5"/>
        <v>42353</v>
      </c>
      <c r="G41" s="45">
        <f>H41-H38</f>
        <v>91</v>
      </c>
      <c r="H41" s="46">
        <v>42353</v>
      </c>
      <c r="I41" s="52">
        <f>M40*$I$9*G41/$I$15</f>
        <v>12132.12</v>
      </c>
      <c r="J41" s="43">
        <f t="shared" si="1"/>
        <v>1654.3799999999999</v>
      </c>
      <c r="K41" s="43">
        <v>200000</v>
      </c>
      <c r="L41" s="43">
        <f t="shared" si="2"/>
        <v>212132.12</v>
      </c>
      <c r="M41" s="43">
        <f t="shared" si="7"/>
        <v>400000</v>
      </c>
      <c r="N41" s="43"/>
      <c r="O41" s="43"/>
      <c r="S41" s="43"/>
      <c r="T41" s="43"/>
      <c r="U41" s="43"/>
      <c r="V41" s="43"/>
      <c r="W41" s="43"/>
      <c r="X41" s="43"/>
    </row>
    <row r="42" spans="1:25">
      <c r="A42" s="46">
        <f t="shared" si="3"/>
        <v>42400</v>
      </c>
      <c r="B42" s="43">
        <f t="shared" si="0"/>
        <v>2755.2799999999997</v>
      </c>
      <c r="C42" s="47">
        <f t="shared" si="4"/>
        <v>375.71999999999991</v>
      </c>
      <c r="D42" s="47">
        <f t="shared" si="8"/>
        <v>4177.359999999996</v>
      </c>
      <c r="E42" s="47">
        <f t="shared" si="8"/>
        <v>569.63999999999885</v>
      </c>
      <c r="F42" s="48"/>
      <c r="G42" s="45"/>
      <c r="H42" s="49"/>
      <c r="I42" s="45"/>
      <c r="J42" s="43">
        <f t="shared" si="1"/>
        <v>0</v>
      </c>
      <c r="K42" s="43"/>
      <c r="L42" s="43">
        <f t="shared" si="2"/>
        <v>0</v>
      </c>
      <c r="M42" s="43">
        <f t="shared" si="7"/>
        <v>400000</v>
      </c>
      <c r="N42" s="43"/>
      <c r="O42" s="43"/>
      <c r="S42" s="43"/>
      <c r="T42" s="43"/>
      <c r="U42" s="43"/>
      <c r="V42" s="43"/>
      <c r="W42" s="43"/>
      <c r="X42" s="43"/>
    </row>
    <row r="43" spans="1:25">
      <c r="A43" s="46">
        <f t="shared" si="3"/>
        <v>42429</v>
      </c>
      <c r="B43" s="43">
        <f t="shared" si="0"/>
        <v>2577.52</v>
      </c>
      <c r="C43" s="47">
        <f t="shared" si="4"/>
        <v>351.47999999999996</v>
      </c>
      <c r="D43" s="47">
        <f t="shared" si="8"/>
        <v>6754.8799999999956</v>
      </c>
      <c r="E43" s="47">
        <f t="shared" si="8"/>
        <v>921.11999999999875</v>
      </c>
      <c r="F43" s="48"/>
      <c r="G43" s="45"/>
      <c r="H43" s="46"/>
      <c r="I43" s="45"/>
      <c r="J43" s="43">
        <f t="shared" si="1"/>
        <v>0</v>
      </c>
      <c r="K43" s="43"/>
      <c r="L43" s="43">
        <f t="shared" si="2"/>
        <v>0</v>
      </c>
      <c r="M43" s="43">
        <f t="shared" si="7"/>
        <v>400000</v>
      </c>
      <c r="N43" s="43"/>
      <c r="O43" s="43"/>
      <c r="S43" s="43"/>
      <c r="T43" s="43"/>
      <c r="U43" s="43"/>
      <c r="V43" s="43"/>
      <c r="W43" s="43"/>
      <c r="X43" s="43"/>
    </row>
    <row r="44" spans="1:25">
      <c r="A44" s="46">
        <f t="shared" si="3"/>
        <v>42460</v>
      </c>
      <c r="B44" s="43">
        <f t="shared" si="0"/>
        <v>2044.2399999999998</v>
      </c>
      <c r="C44" s="47">
        <f t="shared" si="4"/>
        <v>278.75999999999993</v>
      </c>
      <c r="D44" s="47">
        <f t="shared" si="8"/>
        <v>711.03999999999542</v>
      </c>
      <c r="E44" s="47">
        <f t="shared" si="8"/>
        <v>96.9599999999989</v>
      </c>
      <c r="F44" s="48">
        <f t="shared" si="5"/>
        <v>42444</v>
      </c>
      <c r="G44" s="45">
        <f>H44-H41</f>
        <v>91</v>
      </c>
      <c r="H44" s="49">
        <v>42444</v>
      </c>
      <c r="I44" s="52">
        <f>M43*$I$9*G44/$I$15</f>
        <v>8088.08</v>
      </c>
      <c r="J44" s="43">
        <f t="shared" si="1"/>
        <v>1102.9199999999998</v>
      </c>
      <c r="K44" s="43">
        <v>200000</v>
      </c>
      <c r="L44" s="43">
        <f t="shared" si="2"/>
        <v>208088.08</v>
      </c>
      <c r="M44" s="43">
        <f t="shared" si="7"/>
        <v>200000</v>
      </c>
      <c r="N44" s="43"/>
      <c r="O44" s="43"/>
      <c r="S44" s="43"/>
      <c r="T44" s="43"/>
      <c r="U44" s="43"/>
      <c r="V44" s="43"/>
      <c r="W44" s="43"/>
      <c r="X44" s="43"/>
    </row>
    <row r="45" spans="1:25">
      <c r="A45" s="46">
        <f t="shared" si="3"/>
        <v>42489</v>
      </c>
      <c r="B45" s="43">
        <f t="shared" si="0"/>
        <v>1288.76</v>
      </c>
      <c r="C45" s="47">
        <f t="shared" si="4"/>
        <v>175.73999999999998</v>
      </c>
      <c r="D45" s="47">
        <f t="shared" si="8"/>
        <v>-4.5474735088646412E-12</v>
      </c>
      <c r="E45" s="47">
        <f t="shared" si="8"/>
        <v>-1.0800249583553523E-12</v>
      </c>
      <c r="F45" s="48">
        <f t="shared" si="5"/>
        <v>42489</v>
      </c>
      <c r="G45" s="45">
        <f>H45-H44</f>
        <v>45</v>
      </c>
      <c r="H45" s="46">
        <v>42489</v>
      </c>
      <c r="I45" s="52">
        <f>M44*$I$9*G45/$I$15</f>
        <v>1999.8</v>
      </c>
      <c r="J45" s="43">
        <f t="shared" si="1"/>
        <v>272.7</v>
      </c>
      <c r="K45" s="43">
        <v>200000</v>
      </c>
      <c r="L45" s="43">
        <f t="shared" si="2"/>
        <v>201999.8</v>
      </c>
      <c r="M45" s="43">
        <f t="shared" si="7"/>
        <v>0</v>
      </c>
      <c r="N45" s="43"/>
      <c r="O45" s="43"/>
      <c r="S45" s="43"/>
      <c r="T45" s="43"/>
      <c r="U45" s="43"/>
      <c r="V45" s="43"/>
      <c r="W45" s="43"/>
      <c r="X45" s="43"/>
    </row>
    <row r="46" spans="1:25">
      <c r="A46" s="46" t="str">
        <f t="shared" si="3"/>
        <v/>
      </c>
      <c r="B46" s="43" t="str">
        <f t="shared" si="0"/>
        <v/>
      </c>
      <c r="C46" s="47"/>
      <c r="D46" s="46"/>
      <c r="E46" s="46"/>
      <c r="F46" s="44"/>
      <c r="G46" s="45"/>
      <c r="H46" s="49"/>
      <c r="I46" s="45"/>
      <c r="J46" s="43">
        <f t="shared" si="1"/>
        <v>0</v>
      </c>
      <c r="K46" s="43"/>
      <c r="L46" s="43">
        <f t="shared" si="2"/>
        <v>0</v>
      </c>
      <c r="M46" s="43">
        <f t="shared" si="7"/>
        <v>0</v>
      </c>
      <c r="N46" s="43"/>
      <c r="O46" s="43"/>
      <c r="S46" s="43"/>
      <c r="T46" s="43"/>
      <c r="U46" s="43"/>
      <c r="V46" s="43"/>
      <c r="W46" s="43"/>
      <c r="X46" s="43"/>
    </row>
    <row r="47" spans="1:25">
      <c r="A47" s="46" t="str">
        <f t="shared" si="3"/>
        <v/>
      </c>
      <c r="B47" s="43"/>
      <c r="C47" s="47"/>
      <c r="D47" s="46"/>
      <c r="E47" s="46"/>
      <c r="F47" s="45"/>
      <c r="G47" s="45"/>
      <c r="H47" s="46"/>
      <c r="I47" s="43"/>
      <c r="J47" s="43">
        <f t="shared" si="1"/>
        <v>0</v>
      </c>
      <c r="K47" s="43"/>
      <c r="L47" s="43">
        <f t="shared" si="2"/>
        <v>0</v>
      </c>
      <c r="M47" s="43">
        <f t="shared" si="7"/>
        <v>0</v>
      </c>
      <c r="N47" s="43"/>
      <c r="O47" s="43"/>
      <c r="S47" s="43"/>
      <c r="T47" s="43"/>
      <c r="U47" s="43"/>
      <c r="V47" s="43"/>
      <c r="W47" s="43"/>
      <c r="X47" s="43"/>
    </row>
    <row r="48" spans="1:25">
      <c r="A48" s="46" t="str">
        <f t="shared" si="3"/>
        <v/>
      </c>
      <c r="B48" s="43"/>
      <c r="C48" s="47"/>
      <c r="D48" s="46"/>
      <c r="E48" s="46"/>
      <c r="F48" s="45"/>
      <c r="G48" s="45"/>
      <c r="H48" s="49"/>
      <c r="I48" s="43"/>
      <c r="J48" s="43">
        <f t="shared" si="1"/>
        <v>0</v>
      </c>
      <c r="K48" s="43"/>
      <c r="L48" s="43">
        <f t="shared" si="2"/>
        <v>0</v>
      </c>
      <c r="M48" s="43">
        <f t="shared" si="7"/>
        <v>0</v>
      </c>
      <c r="N48" s="43"/>
      <c r="O48" s="43"/>
      <c r="S48" s="43"/>
      <c r="T48" s="43"/>
      <c r="U48" s="43"/>
      <c r="V48" s="43"/>
      <c r="W48" s="43"/>
      <c r="X48" s="43"/>
    </row>
    <row r="49" spans="1:24">
      <c r="A49" s="46" t="str">
        <f t="shared" si="3"/>
        <v/>
      </c>
      <c r="B49" s="53"/>
      <c r="C49" s="47"/>
      <c r="D49" s="46"/>
      <c r="E49" s="46"/>
      <c r="F49" s="45"/>
      <c r="G49" s="45"/>
      <c r="H49" s="46"/>
      <c r="I49" s="43"/>
      <c r="J49" s="43">
        <f t="shared" si="1"/>
        <v>0</v>
      </c>
      <c r="K49" s="43"/>
      <c r="L49" s="43">
        <f t="shared" si="2"/>
        <v>0</v>
      </c>
      <c r="M49" s="43">
        <f t="shared" si="7"/>
        <v>0</v>
      </c>
      <c r="N49" s="43"/>
      <c r="O49" s="43"/>
      <c r="S49" s="43"/>
      <c r="T49" s="43"/>
      <c r="U49" s="43"/>
      <c r="V49" s="43"/>
      <c r="W49" s="43"/>
      <c r="X49" s="43"/>
    </row>
    <row r="50" spans="1:24">
      <c r="A50" s="46" t="str">
        <f t="shared" si="3"/>
        <v/>
      </c>
      <c r="B50" s="43"/>
      <c r="C50" s="47"/>
      <c r="F50" s="44"/>
      <c r="G50" s="45"/>
      <c r="H50" s="49"/>
      <c r="I50" s="43"/>
      <c r="J50" s="43">
        <f t="shared" si="1"/>
        <v>0</v>
      </c>
      <c r="K50" s="43"/>
      <c r="L50" s="43">
        <f t="shared" si="2"/>
        <v>0</v>
      </c>
      <c r="M50" s="43">
        <f t="shared" si="7"/>
        <v>0</v>
      </c>
      <c r="N50" s="43"/>
      <c r="O50" s="43"/>
      <c r="S50" s="43"/>
      <c r="T50" s="43"/>
      <c r="U50" s="43"/>
      <c r="V50" s="43"/>
      <c r="W50" s="43"/>
      <c r="X50" s="43"/>
    </row>
    <row r="51" spans="1:24">
      <c r="A51" s="46" t="str">
        <f t="shared" si="3"/>
        <v/>
      </c>
      <c r="B51" s="43" t="str">
        <f t="shared" ref="B51:B100" si="9">IFERROR(IF(H51="",(A51-A50)*M50*$I$9/$I$15,((H51-A50)*M50*$I$9/$I$15)+((A51-H51)*M51*$I$9/$I$15)),"")</f>
        <v/>
      </c>
      <c r="C51" s="47"/>
      <c r="F51" s="44"/>
      <c r="G51" s="45"/>
      <c r="H51" s="46"/>
      <c r="I51" s="43"/>
      <c r="J51" s="43">
        <f t="shared" si="1"/>
        <v>0</v>
      </c>
      <c r="K51" s="43"/>
      <c r="L51" s="43">
        <f t="shared" si="2"/>
        <v>0</v>
      </c>
      <c r="M51" s="43">
        <f t="shared" si="7"/>
        <v>0</v>
      </c>
      <c r="N51" s="43"/>
      <c r="O51" s="43"/>
      <c r="S51" s="43"/>
      <c r="T51" s="43"/>
      <c r="U51" s="43"/>
      <c r="V51" s="43"/>
      <c r="W51" s="43"/>
      <c r="X51" s="43"/>
    </row>
    <row r="52" spans="1:24">
      <c r="A52" s="46" t="str">
        <f t="shared" si="3"/>
        <v/>
      </c>
      <c r="B52" s="43" t="str">
        <f t="shared" si="9"/>
        <v/>
      </c>
      <c r="C52" s="47"/>
      <c r="F52" s="44"/>
      <c r="G52" s="45"/>
      <c r="H52" s="49"/>
      <c r="I52" s="43"/>
      <c r="J52" s="43">
        <f t="shared" si="1"/>
        <v>0</v>
      </c>
      <c r="K52" s="43"/>
      <c r="L52" s="43">
        <f t="shared" si="2"/>
        <v>0</v>
      </c>
      <c r="M52" s="43">
        <f t="shared" si="7"/>
        <v>0</v>
      </c>
      <c r="N52" s="43"/>
      <c r="O52" s="43"/>
      <c r="S52" s="43"/>
      <c r="T52" s="43"/>
      <c r="U52" s="43"/>
      <c r="V52" s="43"/>
      <c r="W52" s="43"/>
      <c r="X52" s="43"/>
    </row>
    <row r="53" spans="1:24">
      <c r="A53" s="46" t="str">
        <f t="shared" si="3"/>
        <v/>
      </c>
      <c r="B53" s="43" t="str">
        <f t="shared" si="9"/>
        <v/>
      </c>
      <c r="C53" s="47"/>
      <c r="F53" s="44"/>
      <c r="G53" s="45"/>
      <c r="H53" s="46"/>
      <c r="I53" s="43"/>
      <c r="J53" s="43">
        <f t="shared" si="1"/>
        <v>0</v>
      </c>
      <c r="K53" s="43"/>
      <c r="L53" s="43">
        <f t="shared" si="2"/>
        <v>0</v>
      </c>
      <c r="M53" s="43">
        <f t="shared" si="7"/>
        <v>0</v>
      </c>
      <c r="N53" s="43"/>
      <c r="O53" s="43"/>
      <c r="S53" s="43"/>
      <c r="T53" s="43"/>
      <c r="U53" s="43"/>
      <c r="V53" s="43"/>
      <c r="W53" s="43"/>
      <c r="X53" s="43"/>
    </row>
    <row r="54" spans="1:24">
      <c r="A54" s="46" t="str">
        <f t="shared" si="3"/>
        <v/>
      </c>
      <c r="B54" s="43" t="str">
        <f t="shared" si="9"/>
        <v/>
      </c>
      <c r="C54" s="47"/>
      <c r="F54" s="44"/>
      <c r="G54" s="45"/>
      <c r="H54" s="49"/>
      <c r="I54" s="43"/>
      <c r="J54" s="43">
        <f t="shared" si="1"/>
        <v>0</v>
      </c>
      <c r="K54" s="43"/>
      <c r="L54" s="43">
        <f t="shared" si="2"/>
        <v>0</v>
      </c>
      <c r="M54" s="43">
        <f t="shared" si="7"/>
        <v>0</v>
      </c>
      <c r="N54" s="43"/>
      <c r="O54" s="43"/>
      <c r="S54" s="43"/>
      <c r="T54" s="43"/>
      <c r="U54" s="43"/>
      <c r="V54" s="43"/>
      <c r="W54" s="43"/>
      <c r="X54" s="43"/>
    </row>
    <row r="55" spans="1:24">
      <c r="A55" s="46" t="str">
        <f t="shared" si="3"/>
        <v/>
      </c>
      <c r="B55" s="43" t="str">
        <f t="shared" si="9"/>
        <v/>
      </c>
      <c r="C55" s="47"/>
      <c r="F55" s="44"/>
      <c r="G55" s="45"/>
      <c r="H55" s="46"/>
      <c r="I55" s="43"/>
      <c r="J55" s="43">
        <f t="shared" si="1"/>
        <v>0</v>
      </c>
      <c r="K55" s="43"/>
      <c r="L55" s="43">
        <f t="shared" si="2"/>
        <v>0</v>
      </c>
      <c r="M55" s="43">
        <f t="shared" si="7"/>
        <v>0</v>
      </c>
      <c r="N55" s="43"/>
      <c r="O55" s="43"/>
      <c r="S55" s="43"/>
      <c r="T55" s="43"/>
      <c r="U55" s="43"/>
      <c r="V55" s="43"/>
      <c r="W55" s="43"/>
      <c r="X55" s="43"/>
    </row>
    <row r="56" spans="1:24">
      <c r="A56" s="46" t="str">
        <f t="shared" si="3"/>
        <v/>
      </c>
      <c r="B56" s="43" t="str">
        <f t="shared" si="9"/>
        <v/>
      </c>
      <c r="C56" s="47"/>
      <c r="F56" s="44"/>
      <c r="G56" s="45"/>
      <c r="H56" s="49"/>
      <c r="I56" s="43"/>
      <c r="J56" s="43">
        <f t="shared" si="1"/>
        <v>0</v>
      </c>
      <c r="K56" s="43"/>
      <c r="L56" s="43">
        <f t="shared" si="2"/>
        <v>0</v>
      </c>
      <c r="M56" s="43">
        <f t="shared" si="7"/>
        <v>0</v>
      </c>
      <c r="N56" s="43"/>
      <c r="O56" s="43"/>
      <c r="S56" s="43"/>
      <c r="T56" s="43"/>
      <c r="U56" s="43"/>
      <c r="V56" s="43"/>
      <c r="W56" s="43"/>
      <c r="X56" s="43"/>
    </row>
    <row r="57" spans="1:24">
      <c r="A57" s="46" t="str">
        <f t="shared" si="3"/>
        <v/>
      </c>
      <c r="B57" s="43" t="str">
        <f t="shared" si="9"/>
        <v/>
      </c>
      <c r="C57" s="47"/>
      <c r="F57" s="44"/>
      <c r="G57" s="45"/>
      <c r="H57" s="46"/>
      <c r="I57" s="43"/>
      <c r="J57" s="43">
        <f t="shared" si="1"/>
        <v>0</v>
      </c>
      <c r="K57" s="43"/>
      <c r="L57" s="43">
        <f t="shared" si="2"/>
        <v>0</v>
      </c>
      <c r="M57" s="43">
        <f t="shared" si="7"/>
        <v>0</v>
      </c>
      <c r="N57" s="43"/>
      <c r="O57" s="43"/>
      <c r="S57" s="43"/>
      <c r="T57" s="43"/>
      <c r="U57" s="43"/>
      <c r="V57" s="43"/>
      <c r="W57" s="43"/>
      <c r="X57" s="43"/>
    </row>
    <row r="58" spans="1:24">
      <c r="A58" s="46" t="str">
        <f t="shared" si="3"/>
        <v/>
      </c>
      <c r="B58" s="43" t="str">
        <f t="shared" si="9"/>
        <v/>
      </c>
      <c r="C58" s="47"/>
      <c r="F58" s="44"/>
      <c r="G58" s="45"/>
      <c r="H58" s="49"/>
      <c r="I58" s="43"/>
      <c r="J58" s="43">
        <f t="shared" si="1"/>
        <v>0</v>
      </c>
      <c r="K58" s="43"/>
      <c r="L58" s="43">
        <f t="shared" si="2"/>
        <v>0</v>
      </c>
      <c r="M58" s="43">
        <f t="shared" si="7"/>
        <v>0</v>
      </c>
      <c r="N58" s="43"/>
      <c r="O58" s="43"/>
      <c r="S58" s="43"/>
      <c r="T58" s="43"/>
      <c r="U58" s="43"/>
      <c r="V58" s="43"/>
      <c r="W58" s="43"/>
      <c r="X58" s="43"/>
    </row>
    <row r="59" spans="1:24">
      <c r="A59" s="46" t="str">
        <f t="shared" si="3"/>
        <v/>
      </c>
      <c r="B59" s="43" t="str">
        <f t="shared" si="9"/>
        <v/>
      </c>
      <c r="C59" s="47"/>
      <c r="F59" s="44"/>
      <c r="G59" s="45"/>
      <c r="H59" s="46"/>
      <c r="I59" s="43"/>
      <c r="J59" s="43">
        <f t="shared" si="1"/>
        <v>0</v>
      </c>
      <c r="K59" s="43"/>
      <c r="L59" s="43">
        <f t="shared" si="2"/>
        <v>0</v>
      </c>
      <c r="M59" s="43">
        <f t="shared" si="7"/>
        <v>0</v>
      </c>
      <c r="N59" s="43"/>
      <c r="O59" s="43"/>
      <c r="S59" s="43"/>
      <c r="T59" s="43"/>
      <c r="U59" s="43"/>
      <c r="V59" s="43"/>
      <c r="W59" s="43"/>
      <c r="X59" s="43"/>
    </row>
    <row r="60" spans="1:24">
      <c r="A60" s="46" t="str">
        <f t="shared" si="3"/>
        <v/>
      </c>
      <c r="B60" s="43" t="str">
        <f t="shared" si="9"/>
        <v/>
      </c>
      <c r="C60" s="47"/>
      <c r="F60" s="44"/>
      <c r="G60" s="45"/>
      <c r="H60" s="49"/>
      <c r="I60" s="43"/>
      <c r="J60" s="43">
        <f t="shared" si="1"/>
        <v>0</v>
      </c>
      <c r="K60" s="43"/>
      <c r="L60" s="43">
        <f t="shared" si="2"/>
        <v>0</v>
      </c>
      <c r="M60" s="43">
        <f t="shared" si="7"/>
        <v>0</v>
      </c>
      <c r="N60" s="43"/>
      <c r="O60" s="43"/>
      <c r="S60" s="43"/>
      <c r="T60" s="43"/>
      <c r="U60" s="43"/>
      <c r="V60" s="43"/>
      <c r="W60" s="43"/>
      <c r="X60" s="43"/>
    </row>
    <row r="61" spans="1:24">
      <c r="A61" s="46" t="str">
        <f t="shared" si="3"/>
        <v/>
      </c>
      <c r="B61" s="43" t="str">
        <f t="shared" si="9"/>
        <v/>
      </c>
      <c r="C61" s="47"/>
      <c r="F61" s="44"/>
      <c r="G61" s="45"/>
      <c r="H61" s="46"/>
      <c r="I61" s="43"/>
      <c r="J61" s="43">
        <f t="shared" si="1"/>
        <v>0</v>
      </c>
      <c r="K61" s="43"/>
      <c r="L61" s="43">
        <f t="shared" si="2"/>
        <v>0</v>
      </c>
      <c r="M61" s="43">
        <f t="shared" si="7"/>
        <v>0</v>
      </c>
      <c r="N61" s="43"/>
      <c r="O61" s="43"/>
      <c r="S61" s="43"/>
      <c r="T61" s="43"/>
      <c r="U61" s="43"/>
      <c r="V61" s="43"/>
      <c r="W61" s="43"/>
      <c r="X61" s="43"/>
    </row>
    <row r="62" spans="1:24">
      <c r="A62" s="46" t="str">
        <f t="shared" si="3"/>
        <v/>
      </c>
      <c r="B62" s="43" t="str">
        <f t="shared" si="9"/>
        <v/>
      </c>
      <c r="C62" s="47"/>
      <c r="G62" s="45" t="str">
        <f>IFERROR(IF(B61=$I$12,"",IF(EOMONTH(B61,1)&gt;=$I$12,$I$12,EOMONTH(B61,1))),"")</f>
        <v/>
      </c>
      <c r="H62" s="49"/>
      <c r="J62" s="43">
        <f t="shared" si="1"/>
        <v>0</v>
      </c>
      <c r="K62" s="43"/>
      <c r="L62" s="43">
        <f t="shared" si="2"/>
        <v>0</v>
      </c>
      <c r="M62" s="43">
        <f t="shared" si="7"/>
        <v>0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>
      <c r="A63" s="46" t="str">
        <f t="shared" si="3"/>
        <v/>
      </c>
      <c r="B63" s="43" t="str">
        <f t="shared" si="9"/>
        <v/>
      </c>
      <c r="C63" s="47"/>
      <c r="G63" s="45" t="str">
        <f t="shared" ref="G63:G126" si="10">IFERROR(IF(G62=$I$12,"",IF(EOMONTH(G62,1)&gt;=$I$12,$I$12,EOMONTH(G62,1))),"")</f>
        <v/>
      </c>
      <c r="H63" s="46"/>
      <c r="J63" s="43">
        <f t="shared" si="1"/>
        <v>0</v>
      </c>
      <c r="K63" s="43"/>
      <c r="L63" s="43">
        <f t="shared" si="2"/>
        <v>0</v>
      </c>
      <c r="M63" s="43">
        <f t="shared" si="7"/>
        <v>0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>
      <c r="A64" s="46" t="str">
        <f t="shared" si="3"/>
        <v/>
      </c>
      <c r="B64" s="43" t="str">
        <f t="shared" si="9"/>
        <v/>
      </c>
      <c r="C64" s="47"/>
      <c r="G64" s="45" t="str">
        <f t="shared" si="10"/>
        <v/>
      </c>
      <c r="H64" s="49"/>
      <c r="J64" s="43">
        <f t="shared" si="1"/>
        <v>0</v>
      </c>
      <c r="K64" s="43"/>
      <c r="L64" s="43">
        <f t="shared" si="2"/>
        <v>0</v>
      </c>
      <c r="M64" s="43">
        <f t="shared" si="7"/>
        <v>0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>
      <c r="A65" s="46" t="str">
        <f t="shared" si="3"/>
        <v/>
      </c>
      <c r="B65" s="43" t="str">
        <f t="shared" si="9"/>
        <v/>
      </c>
      <c r="C65" s="47"/>
      <c r="G65" s="45" t="str">
        <f t="shared" si="10"/>
        <v/>
      </c>
      <c r="H65" s="46"/>
      <c r="J65" s="43">
        <f t="shared" si="1"/>
        <v>0</v>
      </c>
      <c r="K65" s="43"/>
      <c r="L65" s="43">
        <f t="shared" si="2"/>
        <v>0</v>
      </c>
      <c r="M65" s="43">
        <f t="shared" si="7"/>
        <v>0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>
      <c r="A66" s="46" t="str">
        <f t="shared" si="3"/>
        <v/>
      </c>
      <c r="B66" s="43" t="str">
        <f t="shared" si="9"/>
        <v/>
      </c>
      <c r="C66" s="47"/>
      <c r="G66" s="45" t="str">
        <f t="shared" si="10"/>
        <v/>
      </c>
      <c r="H66" s="49"/>
      <c r="J66" s="43">
        <f t="shared" si="1"/>
        <v>0</v>
      </c>
      <c r="K66" s="43"/>
      <c r="L66" s="43">
        <f t="shared" si="2"/>
        <v>0</v>
      </c>
      <c r="M66" s="43">
        <f t="shared" si="7"/>
        <v>0</v>
      </c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>
      <c r="A67" s="46" t="str">
        <f t="shared" si="3"/>
        <v/>
      </c>
      <c r="B67" s="43" t="str">
        <f t="shared" si="9"/>
        <v/>
      </c>
      <c r="C67" s="47"/>
      <c r="G67" s="45" t="str">
        <f t="shared" si="10"/>
        <v/>
      </c>
      <c r="H67" s="46"/>
      <c r="J67" s="43">
        <f t="shared" si="1"/>
        <v>0</v>
      </c>
      <c r="K67" s="43"/>
      <c r="L67" s="43">
        <f t="shared" si="2"/>
        <v>0</v>
      </c>
      <c r="M67" s="43">
        <f t="shared" si="7"/>
        <v>0</v>
      </c>
      <c r="P67" s="43"/>
      <c r="Q67" s="43"/>
      <c r="R67" s="43"/>
      <c r="S67" s="43"/>
      <c r="T67" s="43"/>
      <c r="U67" s="43"/>
      <c r="V67" s="43"/>
      <c r="W67" s="43"/>
      <c r="X67" s="43"/>
    </row>
    <row r="68" spans="1:24">
      <c r="A68" s="46" t="str">
        <f t="shared" si="3"/>
        <v/>
      </c>
      <c r="B68" s="43" t="str">
        <f t="shared" si="9"/>
        <v/>
      </c>
      <c r="C68" s="47"/>
      <c r="G68" s="45" t="str">
        <f t="shared" si="10"/>
        <v/>
      </c>
      <c r="H68" s="49"/>
      <c r="J68" s="43">
        <f t="shared" si="1"/>
        <v>0</v>
      </c>
      <c r="K68" s="43"/>
      <c r="L68" s="43">
        <f t="shared" si="2"/>
        <v>0</v>
      </c>
      <c r="M68" s="43">
        <f t="shared" si="7"/>
        <v>0</v>
      </c>
      <c r="P68" s="43"/>
      <c r="Q68" s="43"/>
      <c r="R68" s="43"/>
      <c r="S68" s="43"/>
      <c r="T68" s="43"/>
      <c r="U68" s="43"/>
      <c r="V68" s="43"/>
      <c r="W68" s="43"/>
      <c r="X68" s="43"/>
    </row>
    <row r="69" spans="1:24">
      <c r="A69" s="46" t="str">
        <f t="shared" si="3"/>
        <v/>
      </c>
      <c r="B69" s="43" t="str">
        <f t="shared" si="9"/>
        <v/>
      </c>
      <c r="C69" s="47"/>
      <c r="G69" s="45" t="str">
        <f t="shared" si="10"/>
        <v/>
      </c>
      <c r="H69" s="46"/>
      <c r="J69" s="43">
        <f t="shared" si="1"/>
        <v>0</v>
      </c>
      <c r="K69" s="43"/>
      <c r="L69" s="43">
        <f t="shared" si="2"/>
        <v>0</v>
      </c>
      <c r="M69" s="43">
        <f t="shared" si="7"/>
        <v>0</v>
      </c>
      <c r="P69" s="43"/>
      <c r="Q69" s="43"/>
      <c r="R69" s="43"/>
      <c r="S69" s="43"/>
      <c r="T69" s="43"/>
      <c r="U69" s="43"/>
      <c r="V69" s="43"/>
      <c r="W69" s="43"/>
      <c r="X69" s="43"/>
    </row>
    <row r="70" spans="1:24">
      <c r="A70" s="46" t="str">
        <f t="shared" si="3"/>
        <v/>
      </c>
      <c r="B70" s="43" t="str">
        <f t="shared" si="9"/>
        <v/>
      </c>
      <c r="C70" s="47"/>
      <c r="G70" s="45" t="str">
        <f t="shared" si="10"/>
        <v/>
      </c>
      <c r="H70" s="49"/>
      <c r="J70" s="43">
        <f t="shared" si="1"/>
        <v>0</v>
      </c>
      <c r="K70" s="43"/>
      <c r="L70" s="43">
        <f t="shared" si="2"/>
        <v>0</v>
      </c>
      <c r="M70" s="43">
        <f t="shared" si="7"/>
        <v>0</v>
      </c>
      <c r="P70" s="43"/>
      <c r="Q70" s="43"/>
      <c r="R70" s="43"/>
      <c r="S70" s="43"/>
      <c r="T70" s="43"/>
      <c r="U70" s="43"/>
      <c r="V70" s="43"/>
      <c r="W70" s="43"/>
      <c r="X70" s="43"/>
    </row>
    <row r="71" spans="1:24">
      <c r="A71" s="46" t="str">
        <f t="shared" si="3"/>
        <v/>
      </c>
      <c r="B71" s="43" t="str">
        <f t="shared" si="9"/>
        <v/>
      </c>
      <c r="C71" s="47"/>
      <c r="G71" s="45" t="str">
        <f t="shared" si="10"/>
        <v/>
      </c>
      <c r="H71" s="46"/>
      <c r="J71" s="43">
        <f t="shared" si="1"/>
        <v>0</v>
      </c>
      <c r="K71" s="43"/>
      <c r="L71" s="43">
        <f t="shared" si="2"/>
        <v>0</v>
      </c>
      <c r="M71" s="43">
        <f t="shared" si="7"/>
        <v>0</v>
      </c>
      <c r="P71" s="43"/>
      <c r="Q71" s="43"/>
      <c r="R71" s="43"/>
      <c r="S71" s="43"/>
      <c r="T71" s="43"/>
      <c r="U71" s="43"/>
      <c r="V71" s="43"/>
      <c r="W71" s="43"/>
      <c r="X71" s="43"/>
    </row>
    <row r="72" spans="1:24">
      <c r="A72" s="46" t="str">
        <f t="shared" si="3"/>
        <v/>
      </c>
      <c r="B72" s="43" t="str">
        <f t="shared" si="9"/>
        <v/>
      </c>
      <c r="C72" s="47"/>
      <c r="G72" s="45" t="str">
        <f t="shared" si="10"/>
        <v/>
      </c>
      <c r="H72" s="49"/>
      <c r="J72" s="43">
        <f t="shared" si="1"/>
        <v>0</v>
      </c>
      <c r="K72" s="43"/>
      <c r="L72" s="43">
        <f t="shared" si="2"/>
        <v>0</v>
      </c>
      <c r="M72" s="43">
        <f t="shared" si="7"/>
        <v>0</v>
      </c>
      <c r="P72" s="43"/>
      <c r="Q72" s="43"/>
      <c r="R72" s="43"/>
      <c r="S72" s="43"/>
      <c r="T72" s="43"/>
      <c r="U72" s="43"/>
      <c r="V72" s="43"/>
      <c r="W72" s="43"/>
      <c r="X72" s="43"/>
    </row>
    <row r="73" spans="1:24">
      <c r="A73" s="46" t="str">
        <f t="shared" si="3"/>
        <v/>
      </c>
      <c r="B73" s="43" t="str">
        <f t="shared" si="9"/>
        <v/>
      </c>
      <c r="C73" s="47"/>
      <c r="G73" s="45" t="str">
        <f t="shared" si="10"/>
        <v/>
      </c>
      <c r="H73" s="46"/>
      <c r="J73" s="43">
        <f t="shared" si="1"/>
        <v>0</v>
      </c>
      <c r="K73" s="43"/>
      <c r="L73" s="43">
        <f t="shared" si="2"/>
        <v>0</v>
      </c>
      <c r="M73" s="43">
        <f t="shared" si="7"/>
        <v>0</v>
      </c>
      <c r="P73" s="43"/>
      <c r="Q73" s="43"/>
      <c r="R73" s="43"/>
      <c r="S73" s="43"/>
      <c r="T73" s="43"/>
      <c r="U73" s="43"/>
      <c r="V73" s="43"/>
      <c r="W73" s="43"/>
      <c r="X73" s="43"/>
    </row>
    <row r="74" spans="1:24">
      <c r="A74" s="46" t="str">
        <f t="shared" si="3"/>
        <v/>
      </c>
      <c r="B74" s="43" t="str">
        <f t="shared" si="9"/>
        <v/>
      </c>
      <c r="C74" s="47"/>
      <c r="G74" s="45" t="str">
        <f t="shared" si="10"/>
        <v/>
      </c>
      <c r="H74" s="49"/>
      <c r="J74" s="43">
        <f t="shared" si="1"/>
        <v>0</v>
      </c>
      <c r="K74" s="43"/>
      <c r="L74" s="43">
        <f t="shared" si="2"/>
        <v>0</v>
      </c>
      <c r="M74" s="43">
        <f t="shared" si="7"/>
        <v>0</v>
      </c>
      <c r="P74" s="43"/>
      <c r="Q74" s="43"/>
      <c r="R74" s="43"/>
      <c r="S74" s="43"/>
      <c r="T74" s="43"/>
      <c r="U74" s="43"/>
      <c r="V74" s="43"/>
      <c r="W74" s="43"/>
      <c r="X74" s="43"/>
    </row>
    <row r="75" spans="1:24">
      <c r="A75" s="46" t="str">
        <f t="shared" si="3"/>
        <v/>
      </c>
      <c r="B75" s="43" t="str">
        <f t="shared" si="9"/>
        <v/>
      </c>
      <c r="C75" s="47"/>
      <c r="G75" s="45" t="str">
        <f t="shared" si="10"/>
        <v/>
      </c>
      <c r="H75" s="46"/>
      <c r="J75" s="43">
        <f t="shared" si="1"/>
        <v>0</v>
      </c>
      <c r="K75" s="43"/>
      <c r="L75" s="43">
        <f t="shared" si="2"/>
        <v>0</v>
      </c>
      <c r="M75" s="43">
        <f t="shared" si="7"/>
        <v>0</v>
      </c>
      <c r="P75" s="43"/>
      <c r="Q75" s="43"/>
      <c r="R75" s="43"/>
      <c r="S75" s="43"/>
      <c r="T75" s="43"/>
      <c r="U75" s="43"/>
      <c r="V75" s="43"/>
      <c r="W75" s="43"/>
      <c r="X75" s="43"/>
    </row>
    <row r="76" spans="1:24">
      <c r="A76" s="46" t="str">
        <f t="shared" si="3"/>
        <v/>
      </c>
      <c r="B76" s="43" t="str">
        <f t="shared" si="9"/>
        <v/>
      </c>
      <c r="C76" s="47"/>
      <c r="G76" s="45" t="str">
        <f t="shared" si="10"/>
        <v/>
      </c>
      <c r="H76" s="49"/>
      <c r="J76" s="43">
        <f t="shared" si="1"/>
        <v>0</v>
      </c>
      <c r="K76" s="43"/>
      <c r="L76" s="43">
        <f t="shared" si="2"/>
        <v>0</v>
      </c>
      <c r="M76" s="43">
        <f t="shared" si="7"/>
        <v>0</v>
      </c>
      <c r="P76" s="43"/>
      <c r="Q76" s="43"/>
      <c r="R76" s="43"/>
      <c r="S76" s="43"/>
      <c r="T76" s="43"/>
      <c r="U76" s="43"/>
      <c r="V76" s="43"/>
      <c r="W76" s="43"/>
      <c r="X76" s="43"/>
    </row>
    <row r="77" spans="1:24">
      <c r="A77" s="46" t="str">
        <f t="shared" si="3"/>
        <v/>
      </c>
      <c r="B77" s="43" t="str">
        <f t="shared" si="9"/>
        <v/>
      </c>
      <c r="C77" s="47"/>
      <c r="G77" s="45" t="str">
        <f t="shared" si="10"/>
        <v/>
      </c>
      <c r="H77" s="46"/>
      <c r="J77" s="43">
        <f t="shared" si="1"/>
        <v>0</v>
      </c>
      <c r="K77" s="43"/>
      <c r="L77" s="43">
        <f t="shared" si="2"/>
        <v>0</v>
      </c>
      <c r="M77" s="43">
        <f t="shared" si="7"/>
        <v>0</v>
      </c>
      <c r="P77" s="43"/>
      <c r="Q77" s="43"/>
      <c r="R77" s="43"/>
      <c r="S77" s="43"/>
      <c r="T77" s="43"/>
      <c r="U77" s="43"/>
      <c r="V77" s="43"/>
      <c r="W77" s="43"/>
      <c r="X77" s="43"/>
    </row>
    <row r="78" spans="1:24">
      <c r="A78" s="46" t="str">
        <f t="shared" si="3"/>
        <v/>
      </c>
      <c r="B78" s="43" t="str">
        <f t="shared" si="9"/>
        <v/>
      </c>
      <c r="C78" s="47"/>
      <c r="G78" s="45" t="str">
        <f t="shared" si="10"/>
        <v/>
      </c>
      <c r="H78" s="49"/>
      <c r="J78" s="43">
        <f t="shared" si="1"/>
        <v>0</v>
      </c>
      <c r="K78" s="43"/>
      <c r="L78" s="43">
        <f t="shared" si="2"/>
        <v>0</v>
      </c>
      <c r="M78" s="43">
        <f t="shared" si="7"/>
        <v>0</v>
      </c>
      <c r="P78" s="43"/>
      <c r="Q78" s="43"/>
      <c r="R78" s="43"/>
      <c r="S78" s="43"/>
      <c r="T78" s="43"/>
      <c r="U78" s="43"/>
      <c r="V78" s="43"/>
      <c r="W78" s="43"/>
      <c r="X78" s="43"/>
    </row>
    <row r="79" spans="1:24">
      <c r="A79" s="46" t="str">
        <f t="shared" si="3"/>
        <v/>
      </c>
      <c r="B79" s="43" t="str">
        <f t="shared" si="9"/>
        <v/>
      </c>
      <c r="C79" s="47"/>
      <c r="G79" s="45" t="str">
        <f t="shared" si="10"/>
        <v/>
      </c>
      <c r="H79" s="46"/>
      <c r="J79" s="43">
        <f t="shared" si="1"/>
        <v>0</v>
      </c>
      <c r="K79" s="43"/>
      <c r="L79" s="43">
        <f t="shared" si="2"/>
        <v>0</v>
      </c>
      <c r="M79" s="43">
        <f t="shared" si="7"/>
        <v>0</v>
      </c>
      <c r="P79" s="43"/>
      <c r="Q79" s="43"/>
      <c r="R79" s="43"/>
      <c r="S79" s="43"/>
      <c r="T79" s="43"/>
      <c r="U79" s="43"/>
      <c r="V79" s="43"/>
      <c r="W79" s="43"/>
      <c r="X79" s="43"/>
    </row>
    <row r="80" spans="1:24">
      <c r="A80" s="46" t="str">
        <f t="shared" si="3"/>
        <v/>
      </c>
      <c r="B80" s="43" t="str">
        <f t="shared" si="9"/>
        <v/>
      </c>
      <c r="C80" s="47"/>
      <c r="G80" s="45" t="str">
        <f t="shared" si="10"/>
        <v/>
      </c>
      <c r="H80" s="49"/>
      <c r="J80" s="43">
        <f t="shared" si="1"/>
        <v>0</v>
      </c>
      <c r="K80" s="43"/>
      <c r="L80" s="43">
        <f t="shared" si="2"/>
        <v>0</v>
      </c>
      <c r="M80" s="43">
        <f t="shared" si="7"/>
        <v>0</v>
      </c>
      <c r="P80" s="43"/>
      <c r="Q80" s="43"/>
      <c r="R80" s="43"/>
      <c r="S80" s="43"/>
      <c r="T80" s="43"/>
      <c r="U80" s="43"/>
      <c r="V80" s="43"/>
      <c r="W80" s="43"/>
      <c r="X80" s="43"/>
    </row>
    <row r="81" spans="1:24">
      <c r="A81" s="46" t="str">
        <f t="shared" si="3"/>
        <v/>
      </c>
      <c r="B81" s="43" t="str">
        <f t="shared" si="9"/>
        <v/>
      </c>
      <c r="C81" s="47"/>
      <c r="G81" s="45" t="str">
        <f t="shared" si="10"/>
        <v/>
      </c>
      <c r="H81" s="46"/>
      <c r="J81" s="43">
        <f t="shared" si="1"/>
        <v>0</v>
      </c>
      <c r="K81" s="43"/>
      <c r="L81" s="43">
        <f t="shared" si="2"/>
        <v>0</v>
      </c>
      <c r="M81" s="43">
        <f t="shared" si="7"/>
        <v>0</v>
      </c>
      <c r="P81" s="43"/>
      <c r="Q81" s="43"/>
      <c r="R81" s="43"/>
      <c r="S81" s="43"/>
      <c r="T81" s="43"/>
      <c r="U81" s="43"/>
      <c r="V81" s="43"/>
      <c r="W81" s="43"/>
      <c r="X81" s="43"/>
    </row>
    <row r="82" spans="1:24">
      <c r="A82" s="46" t="str">
        <f t="shared" si="3"/>
        <v/>
      </c>
      <c r="B82" s="43" t="str">
        <f t="shared" si="9"/>
        <v/>
      </c>
      <c r="C82" s="47"/>
      <c r="G82" s="45" t="str">
        <f t="shared" si="10"/>
        <v/>
      </c>
      <c r="H82" s="49"/>
      <c r="J82" s="43">
        <f t="shared" si="1"/>
        <v>0</v>
      </c>
      <c r="K82" s="43"/>
      <c r="L82" s="43">
        <f t="shared" si="2"/>
        <v>0</v>
      </c>
      <c r="M82" s="43">
        <f t="shared" si="7"/>
        <v>0</v>
      </c>
      <c r="P82" s="43"/>
      <c r="Q82" s="43"/>
      <c r="R82" s="43"/>
      <c r="S82" s="43"/>
      <c r="T82" s="43"/>
      <c r="U82" s="43"/>
      <c r="V82" s="43"/>
      <c r="W82" s="43"/>
      <c r="X82" s="43"/>
    </row>
    <row r="83" spans="1:24">
      <c r="A83" s="46" t="str">
        <f t="shared" si="3"/>
        <v/>
      </c>
      <c r="B83" s="43" t="str">
        <f t="shared" si="9"/>
        <v/>
      </c>
      <c r="C83" s="47"/>
      <c r="G83" s="45" t="str">
        <f t="shared" si="10"/>
        <v/>
      </c>
      <c r="H83" s="46"/>
      <c r="J83" s="43">
        <f t="shared" si="1"/>
        <v>0</v>
      </c>
      <c r="K83" s="43"/>
      <c r="L83" s="43">
        <f t="shared" si="2"/>
        <v>0</v>
      </c>
      <c r="M83" s="43">
        <f t="shared" si="7"/>
        <v>0</v>
      </c>
      <c r="P83" s="43"/>
      <c r="Q83" s="43"/>
      <c r="R83" s="43"/>
      <c r="S83" s="43"/>
      <c r="T83" s="43"/>
      <c r="U83" s="43"/>
      <c r="V83" s="43"/>
      <c r="W83" s="43"/>
      <c r="X83" s="43"/>
    </row>
    <row r="84" spans="1:24">
      <c r="A84" s="46" t="str">
        <f t="shared" si="3"/>
        <v/>
      </c>
      <c r="B84" s="43" t="str">
        <f t="shared" si="9"/>
        <v/>
      </c>
      <c r="C84" s="47"/>
      <c r="G84" s="45" t="str">
        <f t="shared" si="10"/>
        <v/>
      </c>
      <c r="H84" s="49"/>
      <c r="J84" s="43">
        <f t="shared" si="1"/>
        <v>0</v>
      </c>
      <c r="K84" s="43"/>
      <c r="L84" s="43">
        <f t="shared" si="2"/>
        <v>0</v>
      </c>
      <c r="M84" s="43">
        <f t="shared" si="7"/>
        <v>0</v>
      </c>
      <c r="P84" s="43"/>
      <c r="Q84" s="43"/>
      <c r="R84" s="43"/>
      <c r="S84" s="43"/>
      <c r="T84" s="43"/>
      <c r="U84" s="43"/>
      <c r="V84" s="43"/>
      <c r="W84" s="43"/>
      <c r="X84" s="43"/>
    </row>
    <row r="85" spans="1:24">
      <c r="A85" s="46" t="str">
        <f t="shared" si="3"/>
        <v/>
      </c>
      <c r="B85" s="43" t="str">
        <f t="shared" si="9"/>
        <v/>
      </c>
      <c r="C85" s="47"/>
      <c r="G85" s="45" t="str">
        <f t="shared" si="10"/>
        <v/>
      </c>
      <c r="H85" s="46"/>
      <c r="J85" s="43">
        <f t="shared" si="1"/>
        <v>0</v>
      </c>
      <c r="K85" s="43"/>
      <c r="L85" s="43">
        <f t="shared" si="2"/>
        <v>0</v>
      </c>
      <c r="M85" s="43">
        <f t="shared" si="7"/>
        <v>0</v>
      </c>
      <c r="P85" s="43"/>
      <c r="Q85" s="43"/>
      <c r="R85" s="43"/>
      <c r="S85" s="43"/>
      <c r="T85" s="43"/>
      <c r="U85" s="43"/>
      <c r="V85" s="43"/>
      <c r="W85" s="43"/>
      <c r="X85" s="43"/>
    </row>
    <row r="86" spans="1:24">
      <c r="A86" s="46" t="str">
        <f t="shared" si="3"/>
        <v/>
      </c>
      <c r="B86" s="43" t="str">
        <f t="shared" si="9"/>
        <v/>
      </c>
      <c r="C86" s="47"/>
      <c r="G86" s="45" t="str">
        <f t="shared" si="10"/>
        <v/>
      </c>
      <c r="H86" s="49"/>
      <c r="J86" s="43">
        <f t="shared" ref="J86:J100" si="11">I86*$J$20</f>
        <v>0</v>
      </c>
      <c r="K86" s="43"/>
      <c r="L86" s="43">
        <f t="shared" ref="L86:L100" si="12">I86+K86</f>
        <v>0</v>
      </c>
      <c r="M86" s="43">
        <f t="shared" si="7"/>
        <v>0</v>
      </c>
      <c r="P86" s="43"/>
      <c r="Q86" s="43"/>
      <c r="R86" s="43"/>
      <c r="S86" s="43"/>
      <c r="T86" s="43"/>
      <c r="U86" s="43"/>
      <c r="V86" s="43"/>
      <c r="W86" s="43"/>
      <c r="X86" s="43"/>
    </row>
    <row r="87" spans="1:24">
      <c r="A87" s="46" t="str">
        <f t="shared" ref="A87:A150" si="13">IFERROR(IF(A86=$I$12,"",IF(EOMONTH(A86,1)&gt;=$I$12,$I$12,EOMONTH(A86,1))),"")</f>
        <v/>
      </c>
      <c r="B87" s="43" t="str">
        <f t="shared" si="9"/>
        <v/>
      </c>
      <c r="C87" s="47"/>
      <c r="G87" s="45" t="str">
        <f t="shared" si="10"/>
        <v/>
      </c>
      <c r="H87" s="46"/>
      <c r="J87" s="43">
        <f t="shared" si="11"/>
        <v>0</v>
      </c>
      <c r="K87" s="43"/>
      <c r="L87" s="43">
        <f t="shared" si="12"/>
        <v>0</v>
      </c>
      <c r="M87" s="43">
        <f t="shared" si="7"/>
        <v>0</v>
      </c>
      <c r="P87" s="43"/>
      <c r="Q87" s="43"/>
      <c r="R87" s="43"/>
      <c r="S87" s="43"/>
      <c r="T87" s="43"/>
      <c r="U87" s="43"/>
      <c r="V87" s="43"/>
      <c r="W87" s="43"/>
      <c r="X87" s="43"/>
    </row>
    <row r="88" spans="1:24">
      <c r="A88" s="46" t="str">
        <f t="shared" si="13"/>
        <v/>
      </c>
      <c r="B88" s="43" t="str">
        <f t="shared" si="9"/>
        <v/>
      </c>
      <c r="C88" s="47"/>
      <c r="G88" s="45" t="str">
        <f t="shared" si="10"/>
        <v/>
      </c>
      <c r="H88" s="49"/>
      <c r="J88" s="43">
        <f t="shared" si="11"/>
        <v>0</v>
      </c>
      <c r="K88" s="43"/>
      <c r="L88" s="43">
        <f t="shared" si="12"/>
        <v>0</v>
      </c>
      <c r="M88" s="43">
        <f t="shared" ref="M88:M100" si="14">M87+N88-K88</f>
        <v>0</v>
      </c>
      <c r="P88" s="43"/>
      <c r="Q88" s="43"/>
      <c r="R88" s="43"/>
      <c r="S88" s="43"/>
      <c r="T88" s="43"/>
      <c r="U88" s="43"/>
      <c r="V88" s="43"/>
      <c r="W88" s="43"/>
      <c r="X88" s="43"/>
    </row>
    <row r="89" spans="1:24">
      <c r="A89" s="46" t="str">
        <f t="shared" si="13"/>
        <v/>
      </c>
      <c r="B89" s="43" t="str">
        <f t="shared" si="9"/>
        <v/>
      </c>
      <c r="C89" s="47"/>
      <c r="G89" s="45" t="str">
        <f t="shared" si="10"/>
        <v/>
      </c>
      <c r="H89" s="46"/>
      <c r="J89" s="43">
        <f t="shared" si="11"/>
        <v>0</v>
      </c>
      <c r="K89" s="43"/>
      <c r="L89" s="43">
        <f t="shared" si="12"/>
        <v>0</v>
      </c>
      <c r="M89" s="43">
        <f t="shared" si="14"/>
        <v>0</v>
      </c>
      <c r="P89" s="43"/>
      <c r="Q89" s="43"/>
      <c r="R89" s="43"/>
      <c r="S89" s="43"/>
      <c r="T89" s="43"/>
      <c r="U89" s="43"/>
      <c r="V89" s="43"/>
      <c r="W89" s="43"/>
      <c r="X89" s="43"/>
    </row>
    <row r="90" spans="1:24">
      <c r="A90" s="46" t="str">
        <f t="shared" si="13"/>
        <v/>
      </c>
      <c r="B90" s="43" t="str">
        <f t="shared" si="9"/>
        <v/>
      </c>
      <c r="C90" s="47"/>
      <c r="G90" s="45" t="str">
        <f t="shared" si="10"/>
        <v/>
      </c>
      <c r="H90" s="49"/>
      <c r="J90" s="43">
        <f t="shared" si="11"/>
        <v>0</v>
      </c>
      <c r="K90" s="43"/>
      <c r="L90" s="43">
        <f t="shared" si="12"/>
        <v>0</v>
      </c>
      <c r="M90" s="43">
        <f t="shared" si="14"/>
        <v>0</v>
      </c>
      <c r="P90" s="43"/>
      <c r="Q90" s="43"/>
      <c r="R90" s="43"/>
      <c r="S90" s="43"/>
      <c r="T90" s="43"/>
      <c r="U90" s="43"/>
      <c r="V90" s="43"/>
      <c r="W90" s="43"/>
      <c r="X90" s="43"/>
    </row>
    <row r="91" spans="1:24">
      <c r="A91" s="46" t="str">
        <f t="shared" si="13"/>
        <v/>
      </c>
      <c r="B91" s="43" t="str">
        <f t="shared" si="9"/>
        <v/>
      </c>
      <c r="C91" s="47"/>
      <c r="G91" s="45" t="str">
        <f t="shared" si="10"/>
        <v/>
      </c>
      <c r="H91" s="46"/>
      <c r="J91" s="43">
        <f t="shared" si="11"/>
        <v>0</v>
      </c>
      <c r="K91" s="43"/>
      <c r="L91" s="43">
        <f t="shared" si="12"/>
        <v>0</v>
      </c>
      <c r="M91" s="43">
        <f t="shared" si="14"/>
        <v>0</v>
      </c>
      <c r="P91" s="43"/>
      <c r="Q91" s="43"/>
      <c r="R91" s="43"/>
      <c r="S91" s="43"/>
      <c r="T91" s="43"/>
      <c r="U91" s="43"/>
      <c r="V91" s="43"/>
      <c r="W91" s="43"/>
      <c r="X91" s="43"/>
    </row>
    <row r="92" spans="1:24">
      <c r="A92" s="46" t="str">
        <f t="shared" si="13"/>
        <v/>
      </c>
      <c r="B92" s="43" t="str">
        <f t="shared" si="9"/>
        <v/>
      </c>
      <c r="C92" s="47"/>
      <c r="G92" s="45" t="str">
        <f t="shared" si="10"/>
        <v/>
      </c>
      <c r="H92" s="49"/>
      <c r="J92" s="43">
        <f t="shared" si="11"/>
        <v>0</v>
      </c>
      <c r="K92" s="43"/>
      <c r="L92" s="43">
        <f t="shared" si="12"/>
        <v>0</v>
      </c>
      <c r="M92" s="43">
        <f t="shared" si="14"/>
        <v>0</v>
      </c>
      <c r="P92" s="43"/>
      <c r="Q92" s="43"/>
      <c r="R92" s="43"/>
      <c r="S92" s="43"/>
      <c r="T92" s="43"/>
      <c r="U92" s="43"/>
      <c r="V92" s="43"/>
      <c r="W92" s="43"/>
      <c r="X92" s="43"/>
    </row>
    <row r="93" spans="1:24">
      <c r="A93" s="46" t="str">
        <f t="shared" si="13"/>
        <v/>
      </c>
      <c r="B93" s="43" t="str">
        <f t="shared" si="9"/>
        <v/>
      </c>
      <c r="C93" s="47"/>
      <c r="G93" s="45" t="str">
        <f t="shared" si="10"/>
        <v/>
      </c>
      <c r="H93" s="46"/>
      <c r="J93" s="43">
        <f t="shared" si="11"/>
        <v>0</v>
      </c>
      <c r="K93" s="43"/>
      <c r="L93" s="43">
        <f t="shared" si="12"/>
        <v>0</v>
      </c>
      <c r="M93" s="43">
        <f t="shared" si="14"/>
        <v>0</v>
      </c>
      <c r="P93" s="43"/>
      <c r="Q93" s="43"/>
      <c r="R93" s="43"/>
      <c r="S93" s="43"/>
      <c r="T93" s="43"/>
      <c r="U93" s="43"/>
      <c r="V93" s="43"/>
      <c r="W93" s="43"/>
      <c r="X93" s="43"/>
    </row>
    <row r="94" spans="1:24">
      <c r="A94" s="46" t="str">
        <f t="shared" si="13"/>
        <v/>
      </c>
      <c r="B94" s="43" t="str">
        <f t="shared" si="9"/>
        <v/>
      </c>
      <c r="C94" s="47"/>
      <c r="G94" s="45" t="str">
        <f t="shared" si="10"/>
        <v/>
      </c>
      <c r="H94" s="49"/>
      <c r="J94" s="43">
        <f t="shared" si="11"/>
        <v>0</v>
      </c>
      <c r="K94" s="43"/>
      <c r="L94" s="43">
        <f t="shared" si="12"/>
        <v>0</v>
      </c>
      <c r="M94" s="43">
        <f t="shared" si="14"/>
        <v>0</v>
      </c>
      <c r="P94" s="43"/>
      <c r="Q94" s="43"/>
      <c r="R94" s="43"/>
      <c r="S94" s="43"/>
      <c r="T94" s="43"/>
      <c r="U94" s="43"/>
      <c r="V94" s="43"/>
      <c r="W94" s="43"/>
      <c r="X94" s="43"/>
    </row>
    <row r="95" spans="1:24">
      <c r="A95" s="46" t="str">
        <f t="shared" si="13"/>
        <v/>
      </c>
      <c r="B95" s="43" t="str">
        <f t="shared" si="9"/>
        <v/>
      </c>
      <c r="C95" s="47"/>
      <c r="G95" s="45" t="str">
        <f t="shared" si="10"/>
        <v/>
      </c>
      <c r="H95" s="46"/>
      <c r="J95" s="43">
        <f t="shared" si="11"/>
        <v>0</v>
      </c>
      <c r="K95" s="43"/>
      <c r="L95" s="43">
        <f t="shared" si="12"/>
        <v>0</v>
      </c>
      <c r="M95" s="43">
        <f t="shared" si="14"/>
        <v>0</v>
      </c>
      <c r="P95" s="43"/>
      <c r="Q95" s="43"/>
      <c r="R95" s="43"/>
      <c r="S95" s="43"/>
      <c r="T95" s="43"/>
      <c r="U95" s="43"/>
      <c r="V95" s="43"/>
      <c r="W95" s="43"/>
      <c r="X95" s="43"/>
    </row>
    <row r="96" spans="1:24">
      <c r="A96" s="46" t="str">
        <f t="shared" si="13"/>
        <v/>
      </c>
      <c r="B96" s="43" t="str">
        <f t="shared" si="9"/>
        <v/>
      </c>
      <c r="C96" s="47"/>
      <c r="G96" s="45" t="str">
        <f t="shared" si="10"/>
        <v/>
      </c>
      <c r="H96" s="49"/>
      <c r="J96" s="43">
        <f t="shared" si="11"/>
        <v>0</v>
      </c>
      <c r="K96" s="43"/>
      <c r="L96" s="43">
        <f t="shared" si="12"/>
        <v>0</v>
      </c>
      <c r="M96" s="43">
        <f t="shared" si="14"/>
        <v>0</v>
      </c>
      <c r="P96" s="43"/>
      <c r="Q96" s="43"/>
      <c r="R96" s="43"/>
      <c r="S96" s="43"/>
      <c r="T96" s="43"/>
      <c r="U96" s="43"/>
      <c r="V96" s="43"/>
      <c r="W96" s="43"/>
      <c r="X96" s="43"/>
    </row>
    <row r="97" spans="1:24">
      <c r="A97" s="46" t="str">
        <f t="shared" si="13"/>
        <v/>
      </c>
      <c r="B97" s="43" t="str">
        <f t="shared" si="9"/>
        <v/>
      </c>
      <c r="C97" s="47"/>
      <c r="G97" s="45" t="str">
        <f t="shared" si="10"/>
        <v/>
      </c>
      <c r="H97" s="46"/>
      <c r="J97" s="43">
        <f t="shared" si="11"/>
        <v>0</v>
      </c>
      <c r="K97" s="43"/>
      <c r="L97" s="43">
        <f t="shared" si="12"/>
        <v>0</v>
      </c>
      <c r="M97" s="43">
        <f t="shared" si="14"/>
        <v>0</v>
      </c>
      <c r="P97" s="43"/>
      <c r="Q97" s="43"/>
      <c r="R97" s="43"/>
      <c r="S97" s="43"/>
      <c r="T97" s="43"/>
      <c r="U97" s="43"/>
      <c r="V97" s="43"/>
      <c r="W97" s="43"/>
      <c r="X97" s="43"/>
    </row>
    <row r="98" spans="1:24">
      <c r="A98" s="46" t="str">
        <f t="shared" si="13"/>
        <v/>
      </c>
      <c r="B98" s="43" t="str">
        <f t="shared" si="9"/>
        <v/>
      </c>
      <c r="C98" s="47"/>
      <c r="G98" s="45" t="str">
        <f t="shared" si="10"/>
        <v/>
      </c>
      <c r="H98" s="49"/>
      <c r="J98" s="43">
        <f t="shared" si="11"/>
        <v>0</v>
      </c>
      <c r="K98" s="43"/>
      <c r="L98" s="43">
        <f t="shared" si="12"/>
        <v>0</v>
      </c>
      <c r="M98" s="43">
        <f t="shared" si="14"/>
        <v>0</v>
      </c>
      <c r="P98" s="43"/>
      <c r="Q98" s="43"/>
      <c r="R98" s="43"/>
      <c r="S98" s="43"/>
      <c r="T98" s="43"/>
      <c r="U98" s="43"/>
      <c r="V98" s="43"/>
      <c r="W98" s="43"/>
      <c r="X98" s="43"/>
    </row>
    <row r="99" spans="1:24">
      <c r="A99" s="46" t="str">
        <f t="shared" si="13"/>
        <v/>
      </c>
      <c r="B99" s="43" t="str">
        <f t="shared" si="9"/>
        <v/>
      </c>
      <c r="C99" s="47"/>
      <c r="G99" s="45" t="str">
        <f t="shared" si="10"/>
        <v/>
      </c>
      <c r="H99" s="46"/>
      <c r="J99" s="43">
        <f t="shared" si="11"/>
        <v>0</v>
      </c>
      <c r="K99" s="43"/>
      <c r="L99" s="43">
        <f t="shared" si="12"/>
        <v>0</v>
      </c>
      <c r="M99" s="43">
        <f t="shared" si="14"/>
        <v>0</v>
      </c>
      <c r="P99" s="43"/>
      <c r="Q99" s="43"/>
      <c r="R99" s="43"/>
      <c r="S99" s="43"/>
      <c r="T99" s="43"/>
      <c r="U99" s="43"/>
      <c r="V99" s="43"/>
      <c r="W99" s="43"/>
      <c r="X99" s="43"/>
    </row>
    <row r="100" spans="1:24">
      <c r="A100" s="46" t="str">
        <f t="shared" si="13"/>
        <v/>
      </c>
      <c r="B100" s="43" t="str">
        <f t="shared" si="9"/>
        <v/>
      </c>
      <c r="C100" s="47"/>
      <c r="G100" s="45" t="str">
        <f t="shared" si="10"/>
        <v/>
      </c>
      <c r="H100" s="49"/>
      <c r="J100" s="43">
        <f t="shared" si="11"/>
        <v>0</v>
      </c>
      <c r="K100" s="43"/>
      <c r="L100" s="43">
        <f t="shared" si="12"/>
        <v>0</v>
      </c>
      <c r="M100" s="43">
        <f t="shared" si="14"/>
        <v>0</v>
      </c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>
      <c r="A101" s="46" t="str">
        <f t="shared" si="13"/>
        <v/>
      </c>
      <c r="F101" s="54"/>
      <c r="G101" s="46" t="str">
        <f t="shared" si="10"/>
        <v/>
      </c>
      <c r="H101" s="46"/>
      <c r="I101" s="45"/>
      <c r="J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>
      <c r="A102" s="46" t="str">
        <f t="shared" si="13"/>
        <v/>
      </c>
      <c r="G102" s="46" t="str">
        <f t="shared" si="10"/>
        <v/>
      </c>
      <c r="J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>
      <c r="A103" s="46" t="str">
        <f t="shared" si="13"/>
        <v/>
      </c>
      <c r="G103" s="46" t="str">
        <f t="shared" si="10"/>
        <v/>
      </c>
      <c r="J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>
      <c r="A104" s="46" t="str">
        <f t="shared" si="13"/>
        <v/>
      </c>
      <c r="G104" s="46" t="str">
        <f t="shared" si="10"/>
        <v/>
      </c>
      <c r="J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>
      <c r="A105" s="46" t="str">
        <f t="shared" si="13"/>
        <v/>
      </c>
      <c r="G105" s="46" t="str">
        <f t="shared" si="10"/>
        <v/>
      </c>
      <c r="J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>
      <c r="A106" s="46" t="str">
        <f t="shared" si="13"/>
        <v/>
      </c>
      <c r="G106" s="46" t="str">
        <f t="shared" si="10"/>
        <v/>
      </c>
      <c r="J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>
      <c r="A107" s="46" t="str">
        <f t="shared" si="13"/>
        <v/>
      </c>
      <c r="G107" s="46" t="str">
        <f t="shared" si="10"/>
        <v/>
      </c>
      <c r="J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>
      <c r="A108" s="46" t="str">
        <f t="shared" si="13"/>
        <v/>
      </c>
      <c r="G108" s="46" t="str">
        <f t="shared" si="10"/>
        <v/>
      </c>
      <c r="J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>
      <c r="A109" s="46" t="str">
        <f t="shared" si="13"/>
        <v/>
      </c>
      <c r="G109" s="46" t="str">
        <f t="shared" si="10"/>
        <v/>
      </c>
      <c r="J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>
      <c r="A110" s="46" t="str">
        <f t="shared" si="13"/>
        <v/>
      </c>
      <c r="G110" s="46" t="str">
        <f t="shared" si="10"/>
        <v/>
      </c>
      <c r="J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>
      <c r="A111" s="46" t="str">
        <f t="shared" si="13"/>
        <v/>
      </c>
      <c r="G111" s="46" t="str">
        <f t="shared" si="10"/>
        <v/>
      </c>
      <c r="J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>
      <c r="A112" s="46" t="str">
        <f t="shared" si="13"/>
        <v/>
      </c>
      <c r="G112" s="46" t="str">
        <f t="shared" si="10"/>
        <v/>
      </c>
      <c r="J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>
      <c r="A113" s="46" t="str">
        <f t="shared" si="13"/>
        <v/>
      </c>
      <c r="G113" s="46" t="str">
        <f t="shared" si="10"/>
        <v/>
      </c>
      <c r="J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>
      <c r="A114" s="46" t="str">
        <f t="shared" si="13"/>
        <v/>
      </c>
      <c r="G114" s="46" t="str">
        <f t="shared" si="10"/>
        <v/>
      </c>
      <c r="J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>
      <c r="A115" s="46" t="str">
        <f t="shared" si="13"/>
        <v/>
      </c>
      <c r="G115" s="46" t="str">
        <f t="shared" si="10"/>
        <v/>
      </c>
      <c r="J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>
      <c r="A116" s="46" t="str">
        <f t="shared" si="13"/>
        <v/>
      </c>
      <c r="G116" s="46" t="str">
        <f t="shared" si="10"/>
        <v/>
      </c>
      <c r="J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>
      <c r="A117" s="46" t="str">
        <f t="shared" si="13"/>
        <v/>
      </c>
      <c r="G117" s="46" t="str">
        <f t="shared" si="10"/>
        <v/>
      </c>
      <c r="J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>
      <c r="A118" s="46" t="str">
        <f t="shared" si="13"/>
        <v/>
      </c>
      <c r="G118" s="46" t="str">
        <f t="shared" si="10"/>
        <v/>
      </c>
      <c r="J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>
      <c r="A119" s="46" t="str">
        <f t="shared" si="13"/>
        <v/>
      </c>
      <c r="G119" s="46" t="str">
        <f t="shared" si="10"/>
        <v/>
      </c>
      <c r="J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>
      <c r="A120" s="46" t="str">
        <f t="shared" si="13"/>
        <v/>
      </c>
      <c r="G120" s="46" t="str">
        <f t="shared" si="10"/>
        <v/>
      </c>
      <c r="J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>
      <c r="A121" s="46" t="str">
        <f t="shared" si="13"/>
        <v/>
      </c>
      <c r="G121" s="46" t="str">
        <f t="shared" si="10"/>
        <v/>
      </c>
      <c r="J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>
      <c r="A122" s="46" t="str">
        <f t="shared" si="13"/>
        <v/>
      </c>
      <c r="G122" s="46" t="str">
        <f t="shared" si="10"/>
        <v/>
      </c>
      <c r="J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>
      <c r="A123" s="46" t="str">
        <f t="shared" si="13"/>
        <v/>
      </c>
      <c r="G123" s="46" t="str">
        <f t="shared" si="10"/>
        <v/>
      </c>
      <c r="J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>
      <c r="A124" s="46" t="str">
        <f t="shared" si="13"/>
        <v/>
      </c>
      <c r="G124" s="46" t="str">
        <f t="shared" si="10"/>
        <v/>
      </c>
      <c r="J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>
      <c r="A125" s="46" t="str">
        <f t="shared" si="13"/>
        <v/>
      </c>
      <c r="G125" s="46" t="str">
        <f t="shared" si="10"/>
        <v/>
      </c>
      <c r="J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>
      <c r="A126" s="46" t="str">
        <f t="shared" si="13"/>
        <v/>
      </c>
      <c r="G126" s="46" t="str">
        <f t="shared" si="10"/>
        <v/>
      </c>
      <c r="J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>
      <c r="A127" s="46" t="str">
        <f t="shared" si="13"/>
        <v/>
      </c>
      <c r="G127" s="46" t="str">
        <f t="shared" ref="G127:G190" si="15">IFERROR(IF(G126=$I$12,"",IF(EOMONTH(G126,1)&gt;=$I$12,$I$12,EOMONTH(G126,1))),"")</f>
        <v/>
      </c>
      <c r="J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>
      <c r="A128" s="46" t="str">
        <f t="shared" si="13"/>
        <v/>
      </c>
      <c r="G128" s="46" t="str">
        <f t="shared" si="15"/>
        <v/>
      </c>
      <c r="J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>
      <c r="A129" s="46" t="str">
        <f t="shared" si="13"/>
        <v/>
      </c>
      <c r="G129" s="46" t="str">
        <f t="shared" si="15"/>
        <v/>
      </c>
      <c r="J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>
      <c r="A130" s="46" t="str">
        <f t="shared" si="13"/>
        <v/>
      </c>
      <c r="G130" s="46" t="str">
        <f t="shared" si="15"/>
        <v/>
      </c>
      <c r="J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>
      <c r="A131" s="46" t="str">
        <f t="shared" si="13"/>
        <v/>
      </c>
      <c r="G131" s="46" t="str">
        <f t="shared" si="15"/>
        <v/>
      </c>
      <c r="J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>
      <c r="A132" s="46" t="str">
        <f t="shared" si="13"/>
        <v/>
      </c>
      <c r="G132" s="46" t="str">
        <f t="shared" si="15"/>
        <v/>
      </c>
      <c r="J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>
      <c r="A133" s="46" t="str">
        <f t="shared" si="13"/>
        <v/>
      </c>
      <c r="G133" s="46" t="str">
        <f t="shared" si="15"/>
        <v/>
      </c>
      <c r="J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>
      <c r="A134" s="46" t="str">
        <f t="shared" si="13"/>
        <v/>
      </c>
      <c r="G134" s="46" t="str">
        <f t="shared" si="15"/>
        <v/>
      </c>
      <c r="J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>
      <c r="A135" s="46" t="str">
        <f t="shared" si="13"/>
        <v/>
      </c>
      <c r="G135" s="46" t="str">
        <f t="shared" si="15"/>
        <v/>
      </c>
      <c r="J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>
      <c r="A136" s="46" t="str">
        <f t="shared" si="13"/>
        <v/>
      </c>
      <c r="G136" s="46" t="str">
        <f t="shared" si="15"/>
        <v/>
      </c>
      <c r="J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>
      <c r="A137" s="46" t="str">
        <f t="shared" si="13"/>
        <v/>
      </c>
      <c r="G137" s="46" t="str">
        <f t="shared" si="15"/>
        <v/>
      </c>
      <c r="J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>
      <c r="A138" s="46" t="str">
        <f t="shared" si="13"/>
        <v/>
      </c>
      <c r="G138" s="46" t="str">
        <f t="shared" si="15"/>
        <v/>
      </c>
      <c r="J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>
      <c r="A139" s="46" t="str">
        <f t="shared" si="13"/>
        <v/>
      </c>
      <c r="G139" s="46" t="str">
        <f t="shared" si="15"/>
        <v/>
      </c>
      <c r="J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>
      <c r="A140" s="46" t="str">
        <f t="shared" si="13"/>
        <v/>
      </c>
      <c r="G140" s="46" t="str">
        <f t="shared" si="15"/>
        <v/>
      </c>
      <c r="J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>
      <c r="A141" s="46" t="str">
        <f t="shared" si="13"/>
        <v/>
      </c>
      <c r="G141" s="46" t="str">
        <f t="shared" si="15"/>
        <v/>
      </c>
      <c r="J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>
      <c r="A142" s="46" t="str">
        <f t="shared" si="13"/>
        <v/>
      </c>
      <c r="G142" s="46" t="str">
        <f t="shared" si="15"/>
        <v/>
      </c>
      <c r="J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>
      <c r="A143" s="46" t="str">
        <f t="shared" si="13"/>
        <v/>
      </c>
      <c r="G143" s="46" t="str">
        <f t="shared" si="15"/>
        <v/>
      </c>
      <c r="J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>
      <c r="A144" s="46" t="str">
        <f t="shared" si="13"/>
        <v/>
      </c>
      <c r="G144" s="46" t="str">
        <f t="shared" si="15"/>
        <v/>
      </c>
      <c r="J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>
      <c r="A145" s="46" t="str">
        <f t="shared" si="13"/>
        <v/>
      </c>
      <c r="G145" s="46" t="str">
        <f t="shared" si="15"/>
        <v/>
      </c>
      <c r="J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>
      <c r="A146" s="46" t="str">
        <f t="shared" si="13"/>
        <v/>
      </c>
      <c r="G146" s="46" t="str">
        <f t="shared" si="15"/>
        <v/>
      </c>
      <c r="J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>
      <c r="A147" s="46" t="str">
        <f t="shared" si="13"/>
        <v/>
      </c>
      <c r="G147" s="46" t="str">
        <f t="shared" si="15"/>
        <v/>
      </c>
      <c r="J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>
      <c r="A148" s="46" t="str">
        <f t="shared" si="13"/>
        <v/>
      </c>
      <c r="G148" s="46" t="str">
        <f t="shared" si="15"/>
        <v/>
      </c>
      <c r="J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>
      <c r="A149" s="46" t="str">
        <f t="shared" si="13"/>
        <v/>
      </c>
      <c r="G149" s="46" t="str">
        <f t="shared" si="15"/>
        <v/>
      </c>
      <c r="J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>
      <c r="A150" s="46" t="str">
        <f t="shared" si="13"/>
        <v/>
      </c>
      <c r="G150" s="46" t="str">
        <f t="shared" si="15"/>
        <v/>
      </c>
      <c r="J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>
      <c r="A151" s="46" t="str">
        <f t="shared" ref="A151:A214" si="16">IFERROR(IF(A150=$I$12,"",IF(EOMONTH(A150,1)&gt;=$I$12,$I$12,EOMONTH(A150,1))),"")</f>
        <v/>
      </c>
      <c r="G151" s="46" t="str">
        <f t="shared" si="15"/>
        <v/>
      </c>
      <c r="J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>
      <c r="A152" s="46" t="str">
        <f t="shared" si="16"/>
        <v/>
      </c>
      <c r="G152" s="46" t="str">
        <f t="shared" si="15"/>
        <v/>
      </c>
      <c r="J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>
      <c r="A153" s="46" t="str">
        <f t="shared" si="16"/>
        <v/>
      </c>
      <c r="G153" s="46" t="str">
        <f t="shared" si="15"/>
        <v/>
      </c>
      <c r="J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>
      <c r="A154" s="46" t="str">
        <f t="shared" si="16"/>
        <v/>
      </c>
      <c r="G154" s="46" t="str">
        <f t="shared" si="15"/>
        <v/>
      </c>
      <c r="J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>
      <c r="A155" s="46" t="str">
        <f t="shared" si="16"/>
        <v/>
      </c>
      <c r="G155" s="46" t="str">
        <f t="shared" si="15"/>
        <v/>
      </c>
      <c r="J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>
      <c r="A156" s="46" t="str">
        <f t="shared" si="16"/>
        <v/>
      </c>
      <c r="G156" s="46" t="str">
        <f t="shared" si="15"/>
        <v/>
      </c>
      <c r="J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>
      <c r="A157" s="46" t="str">
        <f t="shared" si="16"/>
        <v/>
      </c>
      <c r="G157" s="46" t="str">
        <f t="shared" si="15"/>
        <v/>
      </c>
      <c r="J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>
      <c r="A158" s="46" t="str">
        <f t="shared" si="16"/>
        <v/>
      </c>
      <c r="G158" s="46" t="str">
        <f t="shared" si="15"/>
        <v/>
      </c>
      <c r="J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>
      <c r="A159" s="46" t="str">
        <f t="shared" si="16"/>
        <v/>
      </c>
      <c r="G159" s="46" t="str">
        <f t="shared" si="15"/>
        <v/>
      </c>
      <c r="J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>
      <c r="A160" s="46" t="str">
        <f t="shared" si="16"/>
        <v/>
      </c>
      <c r="G160" s="46" t="str">
        <f t="shared" si="15"/>
        <v/>
      </c>
      <c r="J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>
      <c r="A161" s="46" t="str">
        <f t="shared" si="16"/>
        <v/>
      </c>
      <c r="G161" s="46" t="str">
        <f t="shared" si="15"/>
        <v/>
      </c>
      <c r="J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>
      <c r="A162" s="46" t="str">
        <f t="shared" si="16"/>
        <v/>
      </c>
      <c r="G162" s="46" t="str">
        <f t="shared" si="15"/>
        <v/>
      </c>
      <c r="J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>
      <c r="A163" s="46" t="str">
        <f t="shared" si="16"/>
        <v/>
      </c>
      <c r="G163" s="46" t="str">
        <f t="shared" si="15"/>
        <v/>
      </c>
      <c r="J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>
      <c r="A164" s="46" t="str">
        <f t="shared" si="16"/>
        <v/>
      </c>
      <c r="G164" s="46" t="str">
        <f t="shared" si="15"/>
        <v/>
      </c>
      <c r="J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>
      <c r="A165" s="46" t="str">
        <f t="shared" si="16"/>
        <v/>
      </c>
      <c r="G165" s="46" t="str">
        <f t="shared" si="15"/>
        <v/>
      </c>
      <c r="J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>
      <c r="A166" s="46" t="str">
        <f t="shared" si="16"/>
        <v/>
      </c>
      <c r="G166" s="46" t="str">
        <f t="shared" si="15"/>
        <v/>
      </c>
      <c r="J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>
      <c r="A167" s="46" t="str">
        <f t="shared" si="16"/>
        <v/>
      </c>
      <c r="G167" s="46" t="str">
        <f t="shared" si="15"/>
        <v/>
      </c>
      <c r="J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>
      <c r="A168" s="46" t="str">
        <f t="shared" si="16"/>
        <v/>
      </c>
      <c r="G168" s="46" t="str">
        <f t="shared" si="15"/>
        <v/>
      </c>
      <c r="J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>
      <c r="A169" s="46" t="str">
        <f t="shared" si="16"/>
        <v/>
      </c>
      <c r="G169" s="46" t="str">
        <f t="shared" si="15"/>
        <v/>
      </c>
      <c r="J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>
      <c r="A170" s="46" t="str">
        <f t="shared" si="16"/>
        <v/>
      </c>
      <c r="G170" s="46" t="str">
        <f t="shared" si="15"/>
        <v/>
      </c>
      <c r="J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>
      <c r="A171" s="46" t="str">
        <f t="shared" si="16"/>
        <v/>
      </c>
      <c r="G171" s="46" t="str">
        <f t="shared" si="15"/>
        <v/>
      </c>
      <c r="J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>
      <c r="A172" s="46" t="str">
        <f t="shared" si="16"/>
        <v/>
      </c>
      <c r="G172" s="46" t="str">
        <f t="shared" si="15"/>
        <v/>
      </c>
      <c r="J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>
      <c r="A173" s="46" t="str">
        <f t="shared" si="16"/>
        <v/>
      </c>
      <c r="G173" s="46" t="str">
        <f t="shared" si="15"/>
        <v/>
      </c>
      <c r="J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>
      <c r="A174" s="46" t="str">
        <f t="shared" si="16"/>
        <v/>
      </c>
      <c r="G174" s="46" t="str">
        <f t="shared" si="15"/>
        <v/>
      </c>
      <c r="J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>
      <c r="A175" s="46" t="str">
        <f t="shared" si="16"/>
        <v/>
      </c>
      <c r="G175" s="46" t="str">
        <f t="shared" si="15"/>
        <v/>
      </c>
      <c r="J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>
      <c r="A176" s="46" t="str">
        <f t="shared" si="16"/>
        <v/>
      </c>
      <c r="G176" s="46" t="str">
        <f t="shared" si="15"/>
        <v/>
      </c>
      <c r="J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>
      <c r="A177" s="46" t="str">
        <f t="shared" si="16"/>
        <v/>
      </c>
      <c r="G177" s="46" t="str">
        <f t="shared" si="15"/>
        <v/>
      </c>
      <c r="J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>
      <c r="A178" s="46" t="str">
        <f t="shared" si="16"/>
        <v/>
      </c>
      <c r="G178" s="46" t="str">
        <f t="shared" si="15"/>
        <v/>
      </c>
      <c r="J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>
      <c r="A179" s="46" t="str">
        <f t="shared" si="16"/>
        <v/>
      </c>
      <c r="G179" s="46" t="str">
        <f t="shared" si="15"/>
        <v/>
      </c>
      <c r="J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>
      <c r="A180" s="46" t="str">
        <f t="shared" si="16"/>
        <v/>
      </c>
      <c r="G180" s="46" t="str">
        <f t="shared" si="15"/>
        <v/>
      </c>
      <c r="J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>
      <c r="A181" s="46" t="str">
        <f t="shared" si="16"/>
        <v/>
      </c>
      <c r="G181" s="46" t="str">
        <f t="shared" si="15"/>
        <v/>
      </c>
      <c r="J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>
      <c r="A182" s="46" t="str">
        <f t="shared" si="16"/>
        <v/>
      </c>
      <c r="G182" s="46" t="str">
        <f t="shared" si="15"/>
        <v/>
      </c>
      <c r="J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>
      <c r="A183" s="46" t="str">
        <f t="shared" si="16"/>
        <v/>
      </c>
      <c r="G183" s="46" t="str">
        <f t="shared" si="15"/>
        <v/>
      </c>
      <c r="J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>
      <c r="A184" s="46" t="str">
        <f t="shared" si="16"/>
        <v/>
      </c>
      <c r="G184" s="46" t="str">
        <f t="shared" si="15"/>
        <v/>
      </c>
      <c r="J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>
      <c r="A185" s="46" t="str">
        <f t="shared" si="16"/>
        <v/>
      </c>
      <c r="G185" s="46" t="str">
        <f t="shared" si="15"/>
        <v/>
      </c>
      <c r="J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>
      <c r="A186" s="46" t="str">
        <f t="shared" si="16"/>
        <v/>
      </c>
      <c r="G186" s="46" t="str">
        <f t="shared" si="15"/>
        <v/>
      </c>
      <c r="J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>
      <c r="A187" s="46" t="str">
        <f t="shared" si="16"/>
        <v/>
      </c>
      <c r="G187" s="46" t="str">
        <f t="shared" si="15"/>
        <v/>
      </c>
      <c r="J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>
      <c r="A188" s="46" t="str">
        <f t="shared" si="16"/>
        <v/>
      </c>
      <c r="G188" s="46" t="str">
        <f t="shared" si="15"/>
        <v/>
      </c>
      <c r="J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>
      <c r="A189" s="46" t="str">
        <f t="shared" si="16"/>
        <v/>
      </c>
      <c r="G189" s="46" t="str">
        <f t="shared" si="15"/>
        <v/>
      </c>
      <c r="J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>
      <c r="A190" s="46" t="str">
        <f t="shared" si="16"/>
        <v/>
      </c>
      <c r="G190" s="46" t="str">
        <f t="shared" si="15"/>
        <v/>
      </c>
      <c r="J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>
      <c r="A191" s="46" t="str">
        <f t="shared" si="16"/>
        <v/>
      </c>
      <c r="G191" s="46" t="str">
        <f t="shared" ref="G191:G254" si="17">IFERROR(IF(G190=$I$12,"",IF(EOMONTH(G190,1)&gt;=$I$12,$I$12,EOMONTH(G190,1))),"")</f>
        <v/>
      </c>
      <c r="J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>
      <c r="A192" s="46" t="str">
        <f t="shared" si="16"/>
        <v/>
      </c>
      <c r="G192" s="46" t="str">
        <f t="shared" si="17"/>
        <v/>
      </c>
      <c r="J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>
      <c r="A193" s="46" t="str">
        <f t="shared" si="16"/>
        <v/>
      </c>
      <c r="G193" s="46" t="str">
        <f t="shared" si="17"/>
        <v/>
      </c>
      <c r="J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>
      <c r="A194" s="46" t="str">
        <f t="shared" si="16"/>
        <v/>
      </c>
      <c r="G194" s="46" t="str">
        <f t="shared" si="17"/>
        <v/>
      </c>
      <c r="J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>
      <c r="A195" s="46" t="str">
        <f t="shared" si="16"/>
        <v/>
      </c>
      <c r="G195" s="46" t="str">
        <f t="shared" si="17"/>
        <v/>
      </c>
      <c r="J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>
      <c r="A196" s="46" t="str">
        <f t="shared" si="16"/>
        <v/>
      </c>
      <c r="G196" s="46" t="str">
        <f t="shared" si="17"/>
        <v/>
      </c>
      <c r="J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>
      <c r="A197" s="46" t="str">
        <f t="shared" si="16"/>
        <v/>
      </c>
      <c r="G197" s="46" t="str">
        <f t="shared" si="17"/>
        <v/>
      </c>
      <c r="J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>
      <c r="A198" s="46" t="str">
        <f t="shared" si="16"/>
        <v/>
      </c>
      <c r="G198" s="46" t="str">
        <f t="shared" si="17"/>
        <v/>
      </c>
      <c r="J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>
      <c r="A199" s="46" t="str">
        <f t="shared" si="16"/>
        <v/>
      </c>
      <c r="G199" s="46" t="str">
        <f t="shared" si="17"/>
        <v/>
      </c>
      <c r="J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>
      <c r="A200" s="46" t="str">
        <f t="shared" si="16"/>
        <v/>
      </c>
      <c r="G200" s="46" t="str">
        <f t="shared" si="17"/>
        <v/>
      </c>
      <c r="J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>
      <c r="A201" s="46" t="str">
        <f t="shared" si="16"/>
        <v/>
      </c>
      <c r="G201" s="46" t="str">
        <f t="shared" si="17"/>
        <v/>
      </c>
      <c r="J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>
      <c r="A202" s="46" t="str">
        <f t="shared" si="16"/>
        <v/>
      </c>
      <c r="G202" s="46" t="str">
        <f t="shared" si="17"/>
        <v/>
      </c>
      <c r="J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>
      <c r="A203" s="46" t="str">
        <f t="shared" si="16"/>
        <v/>
      </c>
      <c r="G203" s="46" t="str">
        <f t="shared" si="17"/>
        <v/>
      </c>
      <c r="J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>
      <c r="A204" s="46" t="str">
        <f t="shared" si="16"/>
        <v/>
      </c>
      <c r="G204" s="46" t="str">
        <f t="shared" si="17"/>
        <v/>
      </c>
      <c r="J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>
      <c r="A205" s="46" t="str">
        <f t="shared" si="16"/>
        <v/>
      </c>
      <c r="G205" s="46" t="str">
        <f t="shared" si="17"/>
        <v/>
      </c>
      <c r="J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>
      <c r="A206" s="46" t="str">
        <f t="shared" si="16"/>
        <v/>
      </c>
      <c r="G206" s="46" t="str">
        <f t="shared" si="17"/>
        <v/>
      </c>
      <c r="J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>
      <c r="A207" s="46" t="str">
        <f t="shared" si="16"/>
        <v/>
      </c>
      <c r="G207" s="46" t="str">
        <f t="shared" si="17"/>
        <v/>
      </c>
      <c r="J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>
      <c r="A208" s="46" t="str">
        <f t="shared" si="16"/>
        <v/>
      </c>
      <c r="G208" s="46" t="str">
        <f t="shared" si="17"/>
        <v/>
      </c>
      <c r="J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>
      <c r="A209" s="46" t="str">
        <f t="shared" si="16"/>
        <v/>
      </c>
      <c r="G209" s="46" t="str">
        <f t="shared" si="17"/>
        <v/>
      </c>
      <c r="J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>
      <c r="A210" s="46" t="str">
        <f t="shared" si="16"/>
        <v/>
      </c>
      <c r="G210" s="46" t="str">
        <f t="shared" si="17"/>
        <v/>
      </c>
      <c r="J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>
      <c r="A211" s="46" t="str">
        <f t="shared" si="16"/>
        <v/>
      </c>
      <c r="G211" s="46" t="str">
        <f t="shared" si="17"/>
        <v/>
      </c>
      <c r="J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>
      <c r="A212" s="46" t="str">
        <f t="shared" si="16"/>
        <v/>
      </c>
      <c r="G212" s="46" t="str">
        <f t="shared" si="17"/>
        <v/>
      </c>
      <c r="J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>
      <c r="A213" s="46" t="str">
        <f t="shared" si="16"/>
        <v/>
      </c>
      <c r="G213" s="46" t="str">
        <f t="shared" si="17"/>
        <v/>
      </c>
      <c r="J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>
      <c r="A214" s="46" t="str">
        <f t="shared" si="16"/>
        <v/>
      </c>
      <c r="G214" s="46" t="str">
        <f t="shared" si="17"/>
        <v/>
      </c>
      <c r="J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>
      <c r="A215" s="46" t="str">
        <f t="shared" ref="A215:A267" si="18">IFERROR(IF(A214=$I$12,"",IF(EOMONTH(A214,1)&gt;=$I$12,$I$12,EOMONTH(A214,1))),"")</f>
        <v/>
      </c>
      <c r="G215" s="46" t="str">
        <f t="shared" si="17"/>
        <v/>
      </c>
      <c r="J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>
      <c r="A216" s="46" t="str">
        <f t="shared" si="18"/>
        <v/>
      </c>
      <c r="G216" s="46" t="str">
        <f t="shared" si="17"/>
        <v/>
      </c>
      <c r="J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>
      <c r="A217" s="46" t="str">
        <f t="shared" si="18"/>
        <v/>
      </c>
      <c r="G217" s="46" t="str">
        <f t="shared" si="17"/>
        <v/>
      </c>
      <c r="J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>
      <c r="A218" s="46" t="str">
        <f t="shared" si="18"/>
        <v/>
      </c>
      <c r="G218" s="46" t="str">
        <f t="shared" si="17"/>
        <v/>
      </c>
      <c r="J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>
      <c r="A219" s="46" t="str">
        <f t="shared" si="18"/>
        <v/>
      </c>
      <c r="G219" s="46" t="str">
        <f t="shared" si="17"/>
        <v/>
      </c>
      <c r="J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>
      <c r="A220" s="46" t="str">
        <f t="shared" si="18"/>
        <v/>
      </c>
      <c r="G220" s="46" t="str">
        <f t="shared" si="17"/>
        <v/>
      </c>
      <c r="J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>
      <c r="A221" s="46" t="str">
        <f t="shared" si="18"/>
        <v/>
      </c>
      <c r="G221" s="46" t="str">
        <f t="shared" si="17"/>
        <v/>
      </c>
      <c r="J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>
      <c r="A222" s="46" t="str">
        <f t="shared" si="18"/>
        <v/>
      </c>
      <c r="G222" s="46" t="str">
        <f t="shared" si="17"/>
        <v/>
      </c>
      <c r="J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>
      <c r="A223" s="46" t="str">
        <f t="shared" si="18"/>
        <v/>
      </c>
      <c r="G223" s="46" t="str">
        <f t="shared" si="17"/>
        <v/>
      </c>
      <c r="J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>
      <c r="A224" s="46" t="str">
        <f t="shared" si="18"/>
        <v/>
      </c>
      <c r="G224" s="46" t="str">
        <f t="shared" si="17"/>
        <v/>
      </c>
      <c r="J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>
      <c r="A225" s="46" t="str">
        <f t="shared" si="18"/>
        <v/>
      </c>
      <c r="G225" s="46" t="str">
        <f t="shared" si="17"/>
        <v/>
      </c>
      <c r="J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>
      <c r="A226" s="46" t="str">
        <f t="shared" si="18"/>
        <v/>
      </c>
      <c r="G226" s="46" t="str">
        <f t="shared" si="17"/>
        <v/>
      </c>
      <c r="J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>
      <c r="A227" s="46" t="str">
        <f t="shared" si="18"/>
        <v/>
      </c>
      <c r="G227" s="46" t="str">
        <f t="shared" si="17"/>
        <v/>
      </c>
      <c r="J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>
      <c r="A228" s="46" t="str">
        <f t="shared" si="18"/>
        <v/>
      </c>
      <c r="G228" s="46" t="str">
        <f t="shared" si="17"/>
        <v/>
      </c>
      <c r="J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>
      <c r="A229" s="46" t="str">
        <f t="shared" si="18"/>
        <v/>
      </c>
      <c r="G229" s="46" t="str">
        <f t="shared" si="17"/>
        <v/>
      </c>
      <c r="J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>
      <c r="A230" s="46" t="str">
        <f t="shared" si="18"/>
        <v/>
      </c>
      <c r="G230" s="46" t="str">
        <f t="shared" si="17"/>
        <v/>
      </c>
      <c r="J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>
      <c r="A231" s="46" t="str">
        <f t="shared" si="18"/>
        <v/>
      </c>
      <c r="G231" s="46" t="str">
        <f t="shared" si="17"/>
        <v/>
      </c>
      <c r="J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>
      <c r="A232" s="46" t="str">
        <f t="shared" si="18"/>
        <v/>
      </c>
      <c r="G232" s="46" t="str">
        <f t="shared" si="17"/>
        <v/>
      </c>
      <c r="J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>
      <c r="A233" s="46" t="str">
        <f t="shared" si="18"/>
        <v/>
      </c>
      <c r="G233" s="46" t="str">
        <f t="shared" si="17"/>
        <v/>
      </c>
      <c r="J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>
      <c r="A234" s="46" t="str">
        <f t="shared" si="18"/>
        <v/>
      </c>
      <c r="G234" s="46" t="str">
        <f t="shared" si="17"/>
        <v/>
      </c>
      <c r="J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>
      <c r="A235" s="46" t="str">
        <f t="shared" si="18"/>
        <v/>
      </c>
      <c r="G235" s="46" t="str">
        <f t="shared" si="17"/>
        <v/>
      </c>
      <c r="J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>
      <c r="A236" s="46" t="str">
        <f t="shared" si="18"/>
        <v/>
      </c>
      <c r="G236" s="46" t="str">
        <f t="shared" si="17"/>
        <v/>
      </c>
      <c r="J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>
      <c r="A237" s="46" t="str">
        <f t="shared" si="18"/>
        <v/>
      </c>
      <c r="G237" s="46" t="str">
        <f t="shared" si="17"/>
        <v/>
      </c>
      <c r="J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>
      <c r="A238" s="46" t="str">
        <f t="shared" si="18"/>
        <v/>
      </c>
      <c r="G238" s="46" t="str">
        <f t="shared" si="17"/>
        <v/>
      </c>
      <c r="J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>
      <c r="A239" s="46" t="str">
        <f t="shared" si="18"/>
        <v/>
      </c>
      <c r="G239" s="46" t="str">
        <f t="shared" si="17"/>
        <v/>
      </c>
      <c r="J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>
      <c r="A240" s="46" t="str">
        <f t="shared" si="18"/>
        <v/>
      </c>
      <c r="G240" s="46" t="str">
        <f t="shared" si="17"/>
        <v/>
      </c>
      <c r="J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>
      <c r="A241" s="46" t="str">
        <f t="shared" si="18"/>
        <v/>
      </c>
      <c r="G241" s="46" t="str">
        <f t="shared" si="17"/>
        <v/>
      </c>
      <c r="J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>
      <c r="A242" s="46" t="str">
        <f t="shared" si="18"/>
        <v/>
      </c>
      <c r="G242" s="46" t="str">
        <f t="shared" si="17"/>
        <v/>
      </c>
      <c r="J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>
      <c r="A243" s="46" t="str">
        <f t="shared" si="18"/>
        <v/>
      </c>
      <c r="G243" s="46" t="str">
        <f t="shared" si="17"/>
        <v/>
      </c>
      <c r="J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>
      <c r="A244" s="46" t="str">
        <f t="shared" si="18"/>
        <v/>
      </c>
      <c r="G244" s="46" t="str">
        <f t="shared" si="17"/>
        <v/>
      </c>
      <c r="J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>
      <c r="A245" s="46" t="str">
        <f t="shared" si="18"/>
        <v/>
      </c>
      <c r="G245" s="46" t="str">
        <f t="shared" si="17"/>
        <v/>
      </c>
      <c r="J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>
      <c r="A246" s="46" t="str">
        <f t="shared" si="18"/>
        <v/>
      </c>
      <c r="G246" s="46" t="str">
        <f t="shared" si="17"/>
        <v/>
      </c>
      <c r="J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>
      <c r="A247" s="46" t="str">
        <f t="shared" si="18"/>
        <v/>
      </c>
      <c r="G247" s="46" t="str">
        <f t="shared" si="17"/>
        <v/>
      </c>
      <c r="J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>
      <c r="A248" s="46" t="str">
        <f t="shared" si="18"/>
        <v/>
      </c>
      <c r="G248" s="46" t="str">
        <f t="shared" si="17"/>
        <v/>
      </c>
      <c r="J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>
      <c r="A249" s="46" t="str">
        <f t="shared" si="18"/>
        <v/>
      </c>
      <c r="G249" s="46" t="str">
        <f t="shared" si="17"/>
        <v/>
      </c>
      <c r="J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>
      <c r="A250" s="46" t="str">
        <f t="shared" si="18"/>
        <v/>
      </c>
      <c r="G250" s="46" t="str">
        <f t="shared" si="17"/>
        <v/>
      </c>
      <c r="J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>
      <c r="A251" s="46" t="str">
        <f t="shared" si="18"/>
        <v/>
      </c>
      <c r="G251" s="46" t="str">
        <f t="shared" si="17"/>
        <v/>
      </c>
      <c r="J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>
      <c r="A252" s="46" t="str">
        <f t="shared" si="18"/>
        <v/>
      </c>
      <c r="G252" s="46" t="str">
        <f t="shared" si="17"/>
        <v/>
      </c>
      <c r="J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>
      <c r="A253" s="46" t="str">
        <f t="shared" si="18"/>
        <v/>
      </c>
      <c r="G253" s="46" t="str">
        <f t="shared" si="17"/>
        <v/>
      </c>
      <c r="J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>
      <c r="A254" s="46" t="str">
        <f t="shared" si="18"/>
        <v/>
      </c>
      <c r="G254" s="46" t="str">
        <f t="shared" si="17"/>
        <v/>
      </c>
      <c r="J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>
      <c r="A255" s="46" t="str">
        <f t="shared" si="18"/>
        <v/>
      </c>
      <c r="G255" s="46" t="str">
        <f t="shared" ref="G255:G318" si="19">IFERROR(IF(G254=$I$12,"",IF(EOMONTH(G254,1)&gt;=$I$12,$I$12,EOMONTH(G254,1))),"")</f>
        <v/>
      </c>
      <c r="J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>
      <c r="A256" s="46" t="str">
        <f t="shared" si="18"/>
        <v/>
      </c>
      <c r="G256" s="46" t="str">
        <f t="shared" si="19"/>
        <v/>
      </c>
      <c r="J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>
      <c r="A257" s="46" t="str">
        <f t="shared" si="18"/>
        <v/>
      </c>
      <c r="G257" s="46" t="str">
        <f t="shared" si="19"/>
        <v/>
      </c>
      <c r="J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>
      <c r="A258" s="46" t="str">
        <f t="shared" si="18"/>
        <v/>
      </c>
      <c r="G258" s="46" t="str">
        <f t="shared" si="19"/>
        <v/>
      </c>
      <c r="J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>
      <c r="A259" s="46" t="str">
        <f t="shared" si="18"/>
        <v/>
      </c>
      <c r="G259" s="46" t="str">
        <f t="shared" si="19"/>
        <v/>
      </c>
      <c r="J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>
      <c r="A260" s="46" t="str">
        <f t="shared" si="18"/>
        <v/>
      </c>
      <c r="G260" s="46" t="str">
        <f t="shared" si="19"/>
        <v/>
      </c>
      <c r="J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>
      <c r="A261" s="46" t="str">
        <f t="shared" si="18"/>
        <v/>
      </c>
      <c r="G261" s="46" t="str">
        <f t="shared" si="19"/>
        <v/>
      </c>
      <c r="J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>
      <c r="A262" s="46" t="str">
        <f t="shared" si="18"/>
        <v/>
      </c>
      <c r="G262" s="46" t="str">
        <f t="shared" si="19"/>
        <v/>
      </c>
      <c r="J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>
      <c r="A263" s="46" t="str">
        <f t="shared" si="18"/>
        <v/>
      </c>
      <c r="G263" s="46" t="str">
        <f t="shared" si="19"/>
        <v/>
      </c>
      <c r="J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>
      <c r="A264" s="46" t="str">
        <f t="shared" si="18"/>
        <v/>
      </c>
      <c r="G264" s="46" t="str">
        <f t="shared" si="19"/>
        <v/>
      </c>
      <c r="J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>
      <c r="A265" s="46" t="str">
        <f t="shared" si="18"/>
        <v/>
      </c>
      <c r="G265" s="46" t="str">
        <f t="shared" si="19"/>
        <v/>
      </c>
      <c r="J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>
      <c r="A266" s="46" t="str">
        <f t="shared" si="18"/>
        <v/>
      </c>
      <c r="G266" s="46" t="str">
        <f t="shared" si="19"/>
        <v/>
      </c>
      <c r="J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>
      <c r="A267" s="46" t="str">
        <f t="shared" si="18"/>
        <v/>
      </c>
      <c r="G267" s="46" t="str">
        <f t="shared" si="19"/>
        <v/>
      </c>
      <c r="J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>
      <c r="G268" s="46" t="str">
        <f t="shared" si="19"/>
        <v/>
      </c>
      <c r="J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>
      <c r="G269" s="46" t="str">
        <f t="shared" si="19"/>
        <v/>
      </c>
      <c r="J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>
      <c r="G270" s="46" t="str">
        <f t="shared" si="19"/>
        <v/>
      </c>
      <c r="J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>
      <c r="G271" s="46" t="str">
        <f t="shared" si="19"/>
        <v/>
      </c>
      <c r="J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>
      <c r="G272" s="46" t="str">
        <f t="shared" si="19"/>
        <v/>
      </c>
      <c r="J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7:24">
      <c r="G273" s="46" t="str">
        <f t="shared" si="19"/>
        <v/>
      </c>
      <c r="J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7:24">
      <c r="G274" s="46" t="str">
        <f t="shared" si="19"/>
        <v/>
      </c>
      <c r="J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7:24">
      <c r="G275" s="46" t="str">
        <f t="shared" si="19"/>
        <v/>
      </c>
      <c r="J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7:24">
      <c r="G276" s="46" t="str">
        <f t="shared" si="19"/>
        <v/>
      </c>
      <c r="J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7:24">
      <c r="G277" s="46" t="str">
        <f t="shared" si="19"/>
        <v/>
      </c>
      <c r="J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7:24">
      <c r="G278" s="46" t="str">
        <f t="shared" si="19"/>
        <v/>
      </c>
      <c r="J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7:24">
      <c r="G279" s="46" t="str">
        <f t="shared" si="19"/>
        <v/>
      </c>
      <c r="J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7:24">
      <c r="G280" s="46" t="str">
        <f t="shared" si="19"/>
        <v/>
      </c>
      <c r="J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7:24">
      <c r="G281" s="46" t="str">
        <f t="shared" si="19"/>
        <v/>
      </c>
      <c r="J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7:24">
      <c r="G282" s="46" t="str">
        <f t="shared" si="19"/>
        <v/>
      </c>
      <c r="J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7:24">
      <c r="G283" s="46" t="str">
        <f t="shared" si="19"/>
        <v/>
      </c>
      <c r="J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7:24">
      <c r="G284" s="46" t="str">
        <f t="shared" si="19"/>
        <v/>
      </c>
      <c r="J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7:24">
      <c r="G285" s="46" t="str">
        <f t="shared" si="19"/>
        <v/>
      </c>
      <c r="J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7:24">
      <c r="G286" s="46" t="str">
        <f t="shared" si="19"/>
        <v/>
      </c>
      <c r="J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7:24">
      <c r="G287" s="46" t="str">
        <f t="shared" si="19"/>
        <v/>
      </c>
      <c r="J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7:24">
      <c r="G288" s="46" t="str">
        <f t="shared" si="19"/>
        <v/>
      </c>
      <c r="J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7:24">
      <c r="G289" s="46" t="str">
        <f t="shared" si="19"/>
        <v/>
      </c>
      <c r="J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7:24">
      <c r="G290" s="46" t="str">
        <f t="shared" si="19"/>
        <v/>
      </c>
      <c r="J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7:24">
      <c r="G291" s="46" t="str">
        <f t="shared" si="19"/>
        <v/>
      </c>
      <c r="J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7:24">
      <c r="G292" s="46" t="str">
        <f t="shared" si="19"/>
        <v/>
      </c>
      <c r="J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7:24">
      <c r="G293" s="46" t="str">
        <f t="shared" si="19"/>
        <v/>
      </c>
      <c r="J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7:24">
      <c r="G294" s="46" t="str">
        <f t="shared" si="19"/>
        <v/>
      </c>
      <c r="J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7:24">
      <c r="G295" s="46" t="str">
        <f t="shared" si="19"/>
        <v/>
      </c>
      <c r="J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7:24">
      <c r="G296" s="46" t="str">
        <f t="shared" si="19"/>
        <v/>
      </c>
      <c r="J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7:24">
      <c r="G297" s="46" t="str">
        <f t="shared" si="19"/>
        <v/>
      </c>
      <c r="J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7:24">
      <c r="G298" s="46" t="str">
        <f t="shared" si="19"/>
        <v/>
      </c>
      <c r="J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7:24">
      <c r="G299" s="46" t="str">
        <f t="shared" si="19"/>
        <v/>
      </c>
      <c r="J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7:24">
      <c r="G300" s="46" t="str">
        <f t="shared" si="19"/>
        <v/>
      </c>
      <c r="J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7:24">
      <c r="G301" s="46" t="str">
        <f t="shared" si="19"/>
        <v/>
      </c>
      <c r="J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7:24">
      <c r="G302" s="46" t="str">
        <f t="shared" si="19"/>
        <v/>
      </c>
      <c r="J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7:24">
      <c r="G303" s="46" t="str">
        <f t="shared" si="19"/>
        <v/>
      </c>
      <c r="J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7:24">
      <c r="G304" s="46" t="str">
        <f t="shared" si="19"/>
        <v/>
      </c>
      <c r="J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7:24">
      <c r="G305" s="46" t="str">
        <f t="shared" si="19"/>
        <v/>
      </c>
      <c r="J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7:24">
      <c r="G306" s="46" t="str">
        <f t="shared" si="19"/>
        <v/>
      </c>
      <c r="J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7:24">
      <c r="G307" s="46" t="str">
        <f t="shared" si="19"/>
        <v/>
      </c>
      <c r="J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7:24">
      <c r="G308" s="46" t="str">
        <f t="shared" si="19"/>
        <v/>
      </c>
      <c r="J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7:24">
      <c r="G309" s="46" t="str">
        <f t="shared" si="19"/>
        <v/>
      </c>
      <c r="J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7:24">
      <c r="G310" s="46" t="str">
        <f t="shared" si="19"/>
        <v/>
      </c>
      <c r="J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7:24">
      <c r="G311" s="46" t="str">
        <f t="shared" si="19"/>
        <v/>
      </c>
      <c r="J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7:24">
      <c r="G312" s="46" t="str">
        <f t="shared" si="19"/>
        <v/>
      </c>
      <c r="J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7:24">
      <c r="G313" s="46" t="str">
        <f t="shared" si="19"/>
        <v/>
      </c>
      <c r="J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7:24">
      <c r="G314" s="46" t="str">
        <f t="shared" si="19"/>
        <v/>
      </c>
      <c r="J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7:24">
      <c r="G315" s="46" t="str">
        <f t="shared" si="19"/>
        <v/>
      </c>
      <c r="J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7:24">
      <c r="G316" s="46" t="str">
        <f t="shared" si="19"/>
        <v/>
      </c>
      <c r="J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7:24">
      <c r="G317" s="46" t="str">
        <f t="shared" si="19"/>
        <v/>
      </c>
      <c r="J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7:24">
      <c r="G318" s="46" t="str">
        <f t="shared" si="19"/>
        <v/>
      </c>
      <c r="J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7:24">
      <c r="G319" s="46" t="str">
        <f t="shared" ref="G319:G382" si="20">IFERROR(IF(G318=$I$12,"",IF(EOMONTH(G318,1)&gt;=$I$12,$I$12,EOMONTH(G318,1))),"")</f>
        <v/>
      </c>
      <c r="J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7:24">
      <c r="G320" s="46" t="str">
        <f t="shared" si="20"/>
        <v/>
      </c>
      <c r="J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7:24">
      <c r="G321" s="46" t="str">
        <f t="shared" si="20"/>
        <v/>
      </c>
      <c r="J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7:24">
      <c r="G322" s="46" t="str">
        <f t="shared" si="20"/>
        <v/>
      </c>
      <c r="J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7:24">
      <c r="G323" s="46" t="str">
        <f t="shared" si="20"/>
        <v/>
      </c>
      <c r="J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7:24">
      <c r="G324" s="46" t="str">
        <f t="shared" si="20"/>
        <v/>
      </c>
      <c r="J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7:24">
      <c r="G325" s="46" t="str">
        <f t="shared" si="20"/>
        <v/>
      </c>
      <c r="J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7:24">
      <c r="G326" s="46" t="str">
        <f t="shared" si="20"/>
        <v/>
      </c>
      <c r="J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7:24">
      <c r="G327" s="46" t="str">
        <f t="shared" si="20"/>
        <v/>
      </c>
      <c r="J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7:24">
      <c r="G328" s="46" t="str">
        <f t="shared" si="20"/>
        <v/>
      </c>
      <c r="J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7:24">
      <c r="G329" s="46" t="str">
        <f t="shared" si="20"/>
        <v/>
      </c>
      <c r="J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7:24">
      <c r="G330" s="46" t="str">
        <f t="shared" si="20"/>
        <v/>
      </c>
      <c r="J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7:24">
      <c r="G331" s="46" t="str">
        <f t="shared" si="20"/>
        <v/>
      </c>
      <c r="J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7:24">
      <c r="G332" s="46" t="str">
        <f t="shared" si="20"/>
        <v/>
      </c>
      <c r="J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7:24">
      <c r="G333" s="46" t="str">
        <f t="shared" si="20"/>
        <v/>
      </c>
      <c r="J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7:24">
      <c r="G334" s="46" t="str">
        <f t="shared" si="20"/>
        <v/>
      </c>
      <c r="J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7:24">
      <c r="G335" s="46" t="str">
        <f t="shared" si="20"/>
        <v/>
      </c>
      <c r="J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7:24">
      <c r="G336" s="46" t="str">
        <f t="shared" si="20"/>
        <v/>
      </c>
      <c r="J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7:24">
      <c r="G337" s="46" t="str">
        <f t="shared" si="20"/>
        <v/>
      </c>
      <c r="J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7:24">
      <c r="G338" s="46" t="str">
        <f t="shared" si="20"/>
        <v/>
      </c>
      <c r="J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7:24">
      <c r="G339" s="46" t="str">
        <f t="shared" si="20"/>
        <v/>
      </c>
      <c r="J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7:24">
      <c r="G340" s="46" t="str">
        <f t="shared" si="20"/>
        <v/>
      </c>
      <c r="J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7:24">
      <c r="G341" s="46" t="str">
        <f t="shared" si="20"/>
        <v/>
      </c>
      <c r="J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7:24">
      <c r="G342" s="46" t="str">
        <f t="shared" si="20"/>
        <v/>
      </c>
      <c r="J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7:24">
      <c r="G343" s="46" t="str">
        <f t="shared" si="20"/>
        <v/>
      </c>
      <c r="J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7:24">
      <c r="G344" s="46" t="str">
        <f t="shared" si="20"/>
        <v/>
      </c>
      <c r="J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7:24">
      <c r="G345" s="46" t="str">
        <f t="shared" si="20"/>
        <v/>
      </c>
      <c r="J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7:24">
      <c r="G346" s="46" t="str">
        <f t="shared" si="20"/>
        <v/>
      </c>
      <c r="J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7:24">
      <c r="G347" s="46" t="str">
        <f t="shared" si="20"/>
        <v/>
      </c>
      <c r="J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7:24">
      <c r="G348" s="46" t="str">
        <f t="shared" si="20"/>
        <v/>
      </c>
      <c r="J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7:24">
      <c r="G349" s="46" t="str">
        <f t="shared" si="20"/>
        <v/>
      </c>
      <c r="J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7:24">
      <c r="G350" s="46" t="str">
        <f t="shared" si="20"/>
        <v/>
      </c>
      <c r="J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7:24">
      <c r="G351" s="46" t="str">
        <f t="shared" si="20"/>
        <v/>
      </c>
      <c r="J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7:24">
      <c r="G352" s="46" t="str">
        <f t="shared" si="20"/>
        <v/>
      </c>
      <c r="J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7:24">
      <c r="G353" s="46" t="str">
        <f t="shared" si="20"/>
        <v/>
      </c>
      <c r="J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7:24">
      <c r="G354" s="46" t="str">
        <f t="shared" si="20"/>
        <v/>
      </c>
      <c r="J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7:24">
      <c r="G355" s="46" t="str">
        <f t="shared" si="20"/>
        <v/>
      </c>
      <c r="J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7:24">
      <c r="G356" s="46" t="str">
        <f t="shared" si="20"/>
        <v/>
      </c>
      <c r="J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7:24">
      <c r="G357" s="46" t="str">
        <f t="shared" si="20"/>
        <v/>
      </c>
      <c r="J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7:24">
      <c r="G358" s="46" t="str">
        <f t="shared" si="20"/>
        <v/>
      </c>
      <c r="J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7:24">
      <c r="G359" s="46" t="str">
        <f t="shared" si="20"/>
        <v/>
      </c>
      <c r="J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7:24">
      <c r="G360" s="46" t="str">
        <f t="shared" si="20"/>
        <v/>
      </c>
      <c r="J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7:24">
      <c r="G361" s="46" t="str">
        <f t="shared" si="20"/>
        <v/>
      </c>
      <c r="J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7:24">
      <c r="G362" s="46" t="str">
        <f t="shared" si="20"/>
        <v/>
      </c>
      <c r="J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7:24">
      <c r="G363" s="46" t="str">
        <f t="shared" si="20"/>
        <v/>
      </c>
      <c r="J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7:24">
      <c r="G364" s="46" t="str">
        <f t="shared" si="20"/>
        <v/>
      </c>
      <c r="J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7:24">
      <c r="G365" s="46" t="str">
        <f t="shared" si="20"/>
        <v/>
      </c>
      <c r="J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7:24">
      <c r="G366" s="46" t="str">
        <f t="shared" si="20"/>
        <v/>
      </c>
      <c r="J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7:24">
      <c r="G367" s="46" t="str">
        <f t="shared" si="20"/>
        <v/>
      </c>
      <c r="J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7:24">
      <c r="G368" s="46" t="str">
        <f t="shared" si="20"/>
        <v/>
      </c>
      <c r="J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7:24">
      <c r="G369" s="46" t="str">
        <f t="shared" si="20"/>
        <v/>
      </c>
      <c r="J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7:24">
      <c r="G370" s="46" t="str">
        <f t="shared" si="20"/>
        <v/>
      </c>
      <c r="J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7:24">
      <c r="G371" s="46" t="str">
        <f t="shared" si="20"/>
        <v/>
      </c>
      <c r="J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7:24">
      <c r="G372" s="46" t="str">
        <f t="shared" si="20"/>
        <v/>
      </c>
      <c r="J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7:24">
      <c r="G373" s="46" t="str">
        <f t="shared" si="20"/>
        <v/>
      </c>
      <c r="J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7:24">
      <c r="G374" s="46" t="str">
        <f t="shared" si="20"/>
        <v/>
      </c>
      <c r="J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7:24">
      <c r="G375" s="46" t="str">
        <f t="shared" si="20"/>
        <v/>
      </c>
      <c r="J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7:24">
      <c r="G376" s="46" t="str">
        <f t="shared" si="20"/>
        <v/>
      </c>
      <c r="J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7:24">
      <c r="G377" s="46" t="str">
        <f t="shared" si="20"/>
        <v/>
      </c>
      <c r="J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7:24">
      <c r="G378" s="46" t="str">
        <f t="shared" si="20"/>
        <v/>
      </c>
      <c r="J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7:24">
      <c r="G379" s="46" t="str">
        <f t="shared" si="20"/>
        <v/>
      </c>
      <c r="J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7:24">
      <c r="G380" s="46" t="str">
        <f t="shared" si="20"/>
        <v/>
      </c>
      <c r="J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7:24">
      <c r="G381" s="46" t="str">
        <f t="shared" si="20"/>
        <v/>
      </c>
      <c r="J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7:24">
      <c r="G382" s="46" t="str">
        <f t="shared" si="20"/>
        <v/>
      </c>
      <c r="J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7:24">
      <c r="G383" s="46" t="str">
        <f t="shared" ref="G383:G398" si="21">IFERROR(IF(G382=$I$12,"",IF(EOMONTH(G382,1)&gt;=$I$12,$I$12,EOMONTH(G382,1))),"")</f>
        <v/>
      </c>
      <c r="J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7:24">
      <c r="G384" s="46" t="str">
        <f t="shared" si="21"/>
        <v/>
      </c>
      <c r="J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7:24">
      <c r="G385" s="46" t="str">
        <f t="shared" si="21"/>
        <v/>
      </c>
      <c r="J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7:24">
      <c r="G386" s="46" t="str">
        <f t="shared" si="21"/>
        <v/>
      </c>
      <c r="J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7:24">
      <c r="G387" s="46" t="str">
        <f t="shared" si="21"/>
        <v/>
      </c>
      <c r="J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7:24">
      <c r="G388" s="46" t="str">
        <f t="shared" si="21"/>
        <v/>
      </c>
      <c r="J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7:24">
      <c r="G389" s="46" t="str">
        <f t="shared" si="21"/>
        <v/>
      </c>
      <c r="J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7:24">
      <c r="G390" s="46" t="str">
        <f t="shared" si="21"/>
        <v/>
      </c>
      <c r="J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7:24">
      <c r="G391" s="46" t="str">
        <f t="shared" si="21"/>
        <v/>
      </c>
      <c r="J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7:24">
      <c r="G392" s="46" t="str">
        <f t="shared" si="21"/>
        <v/>
      </c>
      <c r="J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7:24">
      <c r="G393" s="46" t="str">
        <f t="shared" si="21"/>
        <v/>
      </c>
      <c r="J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7:24">
      <c r="G394" s="46" t="str">
        <f t="shared" si="21"/>
        <v/>
      </c>
      <c r="J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7:24">
      <c r="G395" s="46" t="str">
        <f t="shared" si="21"/>
        <v/>
      </c>
      <c r="J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7:24">
      <c r="G396" s="46" t="str">
        <f t="shared" si="21"/>
        <v/>
      </c>
      <c r="J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7:24">
      <c r="G397" s="46" t="str">
        <f t="shared" si="21"/>
        <v/>
      </c>
      <c r="J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7:24">
      <c r="G398" s="46" t="str">
        <f t="shared" si="21"/>
        <v/>
      </c>
      <c r="J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7:24">
      <c r="J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7:24">
      <c r="J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0:24">
      <c r="J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0:24">
      <c r="J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0:24">
      <c r="J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0:24">
      <c r="J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0:24">
      <c r="J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0:24">
      <c r="J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0:24">
      <c r="J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0:24">
      <c r="J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0:24">
      <c r="J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0:24">
      <c r="J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0:24">
      <c r="J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0:24">
      <c r="J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0:24">
      <c r="J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0:24">
      <c r="J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0:24">
      <c r="J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0:24">
      <c r="J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0:24">
      <c r="J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0:24">
      <c r="J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0:24">
      <c r="J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0:24">
      <c r="J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0:24">
      <c r="J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0:24">
      <c r="J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0:24">
      <c r="J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0:24">
      <c r="J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0:24">
      <c r="J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0:24">
      <c r="J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0:24">
      <c r="J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0:24">
      <c r="J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0:24">
      <c r="J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0:24">
      <c r="J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0:24">
      <c r="J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0:24">
      <c r="J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0:24">
      <c r="J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0:24">
      <c r="J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0:24">
      <c r="J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0:24">
      <c r="J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0:24">
      <c r="J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0:24">
      <c r="J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0:24">
      <c r="J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0:24">
      <c r="J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0:24">
      <c r="J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0:24">
      <c r="J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0:24">
      <c r="J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0:24">
      <c r="J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0:24">
      <c r="J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0:24">
      <c r="J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0:24">
      <c r="J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0:24">
      <c r="J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0:24">
      <c r="J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0:24">
      <c r="J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0:24">
      <c r="J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0:24">
      <c r="J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0:24">
      <c r="J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0:24">
      <c r="J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0:24">
      <c r="J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0:24">
      <c r="J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0:24">
      <c r="J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0:24">
      <c r="J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0:24">
      <c r="J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0:24">
      <c r="J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0:24">
      <c r="J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0:24">
      <c r="J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0:24">
      <c r="J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0:24">
      <c r="J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0:24">
      <c r="J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0:24">
      <c r="J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0:24">
      <c r="J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0:24">
      <c r="J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0:24">
      <c r="J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0:24">
      <c r="J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0:24">
      <c r="J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0:24">
      <c r="J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0:24">
      <c r="J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0:24">
      <c r="J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0:24">
      <c r="J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0:24">
      <c r="J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0:24">
      <c r="J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0:24">
      <c r="J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0:24">
      <c r="J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0:24">
      <c r="J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0:24">
      <c r="J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0:24">
      <c r="J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0:24">
      <c r="J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0:24">
      <c r="J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0:24">
      <c r="J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0:24">
      <c r="J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0:24">
      <c r="J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0:24">
      <c r="J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0:24">
      <c r="J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0:24">
      <c r="J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0:24">
      <c r="J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0:24">
      <c r="J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0:24">
      <c r="J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0:24">
      <c r="J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0:24">
      <c r="J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0:24">
      <c r="J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0:24">
      <c r="J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0:24">
      <c r="J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0:24">
      <c r="J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0:24">
      <c r="J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0:24">
      <c r="J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0:24">
      <c r="J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0:24">
      <c r="J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0:24">
      <c r="J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0:24">
      <c r="J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0:24">
      <c r="J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0:24">
      <c r="J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0:24">
      <c r="J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0:24">
      <c r="J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0:24">
      <c r="J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0:24">
      <c r="J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0:24">
      <c r="J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0:24">
      <c r="J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0:24">
      <c r="J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0:24">
      <c r="J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0:24">
      <c r="J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0:24">
      <c r="J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0:24">
      <c r="J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0:24">
      <c r="J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0:24">
      <c r="J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0:24">
      <c r="J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0:24">
      <c r="J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0:24">
      <c r="J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0:24">
      <c r="J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0:24">
      <c r="J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0:24">
      <c r="J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0:24">
      <c r="J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0:24">
      <c r="J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0:24">
      <c r="J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0:24">
      <c r="J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0:24">
      <c r="J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0:24">
      <c r="J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0:24">
      <c r="J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0:24">
      <c r="J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0:24">
      <c r="J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0:24">
      <c r="J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0:24">
      <c r="J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0:24">
      <c r="J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0:24">
      <c r="J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0:24">
      <c r="J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0:24">
      <c r="J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0:24">
      <c r="J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0:24">
      <c r="J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0:24">
      <c r="J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0:24">
      <c r="J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0:24">
      <c r="J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0:24">
      <c r="J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0:24">
      <c r="J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0:24">
      <c r="J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0:24">
      <c r="J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0:24">
      <c r="J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0:24">
      <c r="J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0:24">
      <c r="J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0:24">
      <c r="J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0:24">
      <c r="J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0:24">
      <c r="J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0:24">
      <c r="J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0:24">
      <c r="J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0:24">
      <c r="J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0:24">
      <c r="J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0:24">
      <c r="J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0:24">
      <c r="J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0:24">
      <c r="J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0:24">
      <c r="J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0:24">
      <c r="J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0:24">
      <c r="J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0:24">
      <c r="J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0:24">
      <c r="J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0:24">
      <c r="J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0:24">
      <c r="J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0:24">
      <c r="J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0:24">
      <c r="J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0:24">
      <c r="J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0:24">
      <c r="J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0:24">
      <c r="J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0:24">
      <c r="J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0:24">
      <c r="J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0:24">
      <c r="J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0:24">
      <c r="J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0:24">
      <c r="J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0:24">
      <c r="J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0:24">
      <c r="J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0:24">
      <c r="J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0:24">
      <c r="J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0:24">
      <c r="J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0:24">
      <c r="J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0:24">
      <c r="J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0:24">
      <c r="J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0:24">
      <c r="J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0:24">
      <c r="J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0:24">
      <c r="J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0:24">
      <c r="J592" s="43"/>
      <c r="P592" s="43"/>
      <c r="Q592" s="43"/>
      <c r="R592" s="43"/>
      <c r="S592" s="43"/>
      <c r="T592" s="43"/>
      <c r="U592" s="43"/>
      <c r="V592" s="43"/>
      <c r="W592" s="43"/>
      <c r="X592" s="43"/>
    </row>
  </sheetData>
  <mergeCells count="15">
    <mergeCell ref="F13:H13"/>
    <mergeCell ref="F14:H14"/>
    <mergeCell ref="F15:H15"/>
    <mergeCell ref="F7:H7"/>
    <mergeCell ref="F8:H8"/>
    <mergeCell ref="F9:H9"/>
    <mergeCell ref="F10:H10"/>
    <mergeCell ref="F11:H11"/>
    <mergeCell ref="F12:H12"/>
    <mergeCell ref="F2:H2"/>
    <mergeCell ref="F3:H3"/>
    <mergeCell ref="F4:H4"/>
    <mergeCell ref="F5:H5"/>
    <mergeCell ref="F6:H6"/>
    <mergeCell ref="P6:Q6"/>
  </mergeCells>
  <dataValidations count="2">
    <dataValidation type="list" allowBlank="1" showInputMessage="1" showErrorMessage="1" sqref="I15">
      <formula1>$K$15:$L$15</formula1>
    </dataValidation>
    <dataValidation type="list" allowBlank="1" showInputMessage="1" showErrorMessage="1" sqref="I14">
      <formula1>$Z$4:$Z$6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2014-09-03T10:05:28Z</dcterms:modified>
</cp:coreProperties>
</file>