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225" windowWidth="14805" windowHeight="7890"/>
  </bookViews>
  <sheets>
    <sheet name="План" sheetId="1" r:id="rId1"/>
    <sheet name="Списки заданий" sheetId="2" r:id="rId2"/>
    <sheet name="Настройки" sheetId="3" r:id="rId3"/>
    <sheet name="Лист1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Z19" i="1" l="1"/>
  <c r="Z20" i="1"/>
  <c r="Z22" i="1"/>
  <c r="Z23" i="1"/>
  <c r="Z27" i="1"/>
  <c r="Z36" i="1"/>
  <c r="Z37" i="1"/>
  <c r="Z38" i="1"/>
  <c r="G2" i="4" l="1"/>
  <c r="D1" i="4"/>
  <c r="B18" i="1" l="1"/>
  <c r="B27" i="1" s="1"/>
  <c r="B36" i="1" s="1"/>
  <c r="B45" i="1" s="1"/>
  <c r="B54" i="1" s="1"/>
  <c r="B63" i="1" s="1"/>
</calcChain>
</file>

<file path=xl/sharedStrings.xml><?xml version="1.0" encoding="utf-8"?>
<sst xmlns="http://schemas.openxmlformats.org/spreadsheetml/2006/main" count="261" uniqueCount="168">
  <si>
    <t>Неделя</t>
  </si>
  <si>
    <t>19:35-20:04</t>
  </si>
  <si>
    <t>Пр.мысли</t>
  </si>
  <si>
    <t>Р. Вильгельм</t>
  </si>
  <si>
    <t>Зад-е №1</t>
  </si>
  <si>
    <t>Зад-е №2</t>
  </si>
  <si>
    <t>Партнёр</t>
  </si>
  <si>
    <t>o т</t>
  </si>
  <si>
    <t>Зад-е №3</t>
  </si>
  <si>
    <t>А. Алиев</t>
  </si>
  <si>
    <t>В. Вильгельм</t>
  </si>
  <si>
    <t>Р. Гётте</t>
  </si>
  <si>
    <t>М. Вильгельм</t>
  </si>
  <si>
    <t xml:space="preserve">Кл.2- </t>
  </si>
  <si>
    <t>Кл.1- О.Алёхин</t>
  </si>
  <si>
    <t>Алёхин Олег</t>
  </si>
  <si>
    <t>Арндт Андрей</t>
  </si>
  <si>
    <t>Вильгельм Радион</t>
  </si>
  <si>
    <t>Вильгельм Томас</t>
  </si>
  <si>
    <t>Мюллер Николай</t>
  </si>
  <si>
    <t>Новиков Сергей</t>
  </si>
  <si>
    <t>Ситдиков Рафик</t>
  </si>
  <si>
    <t>Голбан Анджей</t>
  </si>
  <si>
    <t>Карпов Иван</t>
  </si>
  <si>
    <t>Цайдер Фёдор</t>
  </si>
  <si>
    <t>Алиев Айдын</t>
  </si>
  <si>
    <t>Арндт Эдвард</t>
  </si>
  <si>
    <t>Вебер Роберт</t>
  </si>
  <si>
    <t>Викторов Виктор</t>
  </si>
  <si>
    <t>Вильгельм Андрей</t>
  </si>
  <si>
    <t>Вильгельм Даниель</t>
  </si>
  <si>
    <t>Вильгельм Майк</t>
  </si>
  <si>
    <t>Гартман Александр</t>
  </si>
  <si>
    <t>Гартман Александр мл.</t>
  </si>
  <si>
    <t>Гётте Евгений</t>
  </si>
  <si>
    <t>Девальд Эрик</t>
  </si>
  <si>
    <t>Иванько Максим</t>
  </si>
  <si>
    <t>Короткий Михаил</t>
  </si>
  <si>
    <t>Кребс Влад</t>
  </si>
  <si>
    <t>Мошнегуца Максим</t>
  </si>
  <si>
    <t>Новиков Максим</t>
  </si>
  <si>
    <t>Урих Виктор</t>
  </si>
  <si>
    <t>Цильке Виктор</t>
  </si>
  <si>
    <t>Цильке Кевин</t>
  </si>
  <si>
    <t>Алёхина Валентина</t>
  </si>
  <si>
    <t>2п.Ш1</t>
  </si>
  <si>
    <t>Алёхина Ираида</t>
  </si>
  <si>
    <t>Алёхина Ольга</t>
  </si>
  <si>
    <t>Арндт Ирина</t>
  </si>
  <si>
    <t>Арндт Катерина</t>
  </si>
  <si>
    <t>3п.Ш1</t>
  </si>
  <si>
    <t>Вебер Нина</t>
  </si>
  <si>
    <t>Викторова Лилия</t>
  </si>
  <si>
    <t>Вильгельм Валентина</t>
  </si>
  <si>
    <t>Вильгельм Раиса</t>
  </si>
  <si>
    <t>Вольф Наталья</t>
  </si>
  <si>
    <t>Гартман Алёна</t>
  </si>
  <si>
    <t>Гартман Юлия</t>
  </si>
  <si>
    <t>Гётте Русалина</t>
  </si>
  <si>
    <t>Голбан Кристина</t>
  </si>
  <si>
    <t>Гришина Анжела</t>
  </si>
  <si>
    <t>Гришина Анна</t>
  </si>
  <si>
    <t>Девальд Виктория</t>
  </si>
  <si>
    <t>Девальд Лидия</t>
  </si>
  <si>
    <t>Кайбелева Наталия</t>
  </si>
  <si>
    <t>Карпова Анжелика</t>
  </si>
  <si>
    <t>Каспер Мария</t>
  </si>
  <si>
    <t>Кляйн Марианна</t>
  </si>
  <si>
    <t>Коль Анжелика</t>
  </si>
  <si>
    <t>Короткая Милана</t>
  </si>
  <si>
    <t>Кребс Вера</t>
  </si>
  <si>
    <t>Кребс Зинаида</t>
  </si>
  <si>
    <t>Мошнегуца Наталия</t>
  </si>
  <si>
    <t>Новикова Ирина</t>
  </si>
  <si>
    <t>Труфанова Ольга</t>
  </si>
  <si>
    <t>Урих Елена</t>
  </si>
  <si>
    <t>Файхо Елена</t>
  </si>
  <si>
    <t>Файхо Кристина</t>
  </si>
  <si>
    <t>Цайдер Галина</t>
  </si>
  <si>
    <t>Цильке Лина</t>
  </si>
  <si>
    <t>Шааб Наталья</t>
  </si>
  <si>
    <t>Штраух Катерина</t>
  </si>
  <si>
    <t>2...Ш1</t>
  </si>
  <si>
    <t>1...Ш1</t>
  </si>
  <si>
    <t>3...Ш1</t>
  </si>
  <si>
    <t>Пр.мыс.</t>
  </si>
  <si>
    <t>01.09.14</t>
  </si>
  <si>
    <t>08.09.14</t>
  </si>
  <si>
    <t>15.09.14</t>
  </si>
  <si>
    <t>22.09.14</t>
  </si>
  <si>
    <t>29.09.14</t>
  </si>
  <si>
    <t>06.10.14</t>
  </si>
  <si>
    <t>13.10.14</t>
  </si>
  <si>
    <t>20.10.14</t>
  </si>
  <si>
    <t>27.10.14</t>
  </si>
  <si>
    <t>03.11.14</t>
  </si>
  <si>
    <t>10.11.14</t>
  </si>
  <si>
    <t>17.11.14</t>
  </si>
  <si>
    <t>24.11.14</t>
  </si>
  <si>
    <t>01.12.14</t>
  </si>
  <si>
    <t>08.12.14</t>
  </si>
  <si>
    <t>15.12.14</t>
  </si>
  <si>
    <t>22.12.14</t>
  </si>
  <si>
    <t>29.12.14</t>
  </si>
  <si>
    <t>05.01.15</t>
  </si>
  <si>
    <t>12.01.15</t>
  </si>
  <si>
    <t>19.01.15</t>
  </si>
  <si>
    <t>26.01.15</t>
  </si>
  <si>
    <t>02.02.15</t>
  </si>
  <si>
    <t>09.02.15</t>
  </si>
  <si>
    <t>16.02.15</t>
  </si>
  <si>
    <t>23.02.15</t>
  </si>
  <si>
    <t>02.03.15</t>
  </si>
  <si>
    <t>09.03.15</t>
  </si>
  <si>
    <t>16.03.15</t>
  </si>
  <si>
    <t>23.03.15</t>
  </si>
  <si>
    <t>30.03.15</t>
  </si>
  <si>
    <t>06.04.15</t>
  </si>
  <si>
    <t>13.04.15</t>
  </si>
  <si>
    <t>20.04.15</t>
  </si>
  <si>
    <t>27.04.15</t>
  </si>
  <si>
    <t>04.05.15</t>
  </si>
  <si>
    <t>11.05.15</t>
  </si>
  <si>
    <t>18.05.15</t>
  </si>
  <si>
    <t>25.05.15</t>
  </si>
  <si>
    <t>01.06.15</t>
  </si>
  <si>
    <t>08.06.15</t>
  </si>
  <si>
    <t>15.06.15</t>
  </si>
  <si>
    <t>22.06.15</t>
  </si>
  <si>
    <t>29.06.15</t>
  </si>
  <si>
    <t>06.07.15</t>
  </si>
  <si>
    <t>13.07.15</t>
  </si>
  <si>
    <t>20.07.15</t>
  </si>
  <si>
    <t>27.07.15</t>
  </si>
  <si>
    <t>03.08.15</t>
  </si>
  <si>
    <t>10.08.15</t>
  </si>
  <si>
    <t>17.08.15</t>
  </si>
  <si>
    <t>24.08.15</t>
  </si>
  <si>
    <t>31.08.15</t>
  </si>
  <si>
    <t>№</t>
  </si>
  <si>
    <r>
      <rPr>
        <b/>
        <sz val="8"/>
        <rFont val="Arial"/>
        <family val="2"/>
        <charset val="204"/>
      </rPr>
      <t>00</t>
    </r>
    <r>
      <rPr>
        <b/>
        <sz val="14"/>
        <color rgb="FFFF0000"/>
        <rFont val="Arial"/>
        <family val="2"/>
        <charset val="204"/>
      </rPr>
      <t xml:space="preserve">       ШТС</t>
    </r>
  </si>
  <si>
    <t>Фамилие и имя</t>
  </si>
  <si>
    <t xml:space="preserve"> =ИНДЕКС(Таблица1[[№]:[27.10.14]];11;4)</t>
  </si>
  <si>
    <t>Дата</t>
  </si>
  <si>
    <t>Задание</t>
  </si>
  <si>
    <t>Фамилие, Имя</t>
  </si>
  <si>
    <t xml:space="preserve"> =СТОЛБЕЦ(Таблица1[[#Заголовки];[01.09.14]])</t>
  </si>
  <si>
    <t xml:space="preserve"> =ПОИСКПОЗ(B9;'Списки заданий'!D$1:BD$1;0)</t>
  </si>
  <si>
    <t xml:space="preserve"> =ПОИСКПОЗ($B9;Таблица1[[#Заголовки];[01.09.14]:[31.08.15]];0)</t>
  </si>
  <si>
    <t xml:space="preserve"> =ЕСЛИ(ЕОШИБКА(ВПР(ЗНАЧЕН($A$3)&amp;"+3";Hilfs!$A:$B;2;0))=ИСТИНА;"";ВПР(ЗНАЧЕН($A$3)&amp;"+3";Hilfs!$A:$B;2;0))</t>
  </si>
  <si>
    <r>
      <t xml:space="preserve">  =ИНДЕКС('Списки заданий'!A2:DE174;</t>
    </r>
    <r>
      <rPr>
        <sz val="11"/>
        <color rgb="FF00B0F0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scheme val="minor"/>
      </rPr>
      <t>;</t>
    </r>
    <r>
      <rPr>
        <sz val="11"/>
        <color rgb="FF00B05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</si>
  <si>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 =ПРОСМОТР('Списки заданий'!D74;'Списки заданий'!D74:D102;'Списки заданий'!C74:C102)</t>
  </si>
  <si>
    <t xml:space="preserve"> =ПРОСМОТР("Руков.";'Списки заданий'!D74:D102;'Списки заданий'!C74:C102)</t>
  </si>
  <si>
    <t xml:space="preserve"> =ГПР(B9;Таблица1;'Списки заданий'!1:1+3;0)</t>
  </si>
  <si>
    <t>Столбец1</t>
  </si>
  <si>
    <t>ШТС</t>
  </si>
  <si>
    <t xml:space="preserve">Общая программа </t>
  </si>
  <si>
    <t>Доброго дня всем! Думал сам разберусь, похоже без вашей помощи не обойдусь!</t>
  </si>
  <si>
    <t xml:space="preserve"> используя данные из сводной таблицы, находящийся на листе "Список заданий"</t>
  </si>
  <si>
    <t>Задача такая.  Необходимо заполнить таблицу "Общая программа"   на листе ''План '' ,</t>
  </si>
  <si>
    <t>Помогите, пожалуйста, разобраться, только с одной ячейкой, а дальше, я уже сам.</t>
  </si>
  <si>
    <r>
      <t xml:space="preserve">Потом, в найденном в этом столбце ( </t>
    </r>
    <r>
      <rPr>
        <sz val="8"/>
        <rFont val="Calibri"/>
        <family val="2"/>
        <charset val="204"/>
        <scheme val="minor"/>
      </rPr>
      <t>я выделил её жёлтым цветом</t>
    </r>
    <r>
      <rPr>
        <sz val="11"/>
        <color rgb="FFFF0000"/>
        <rFont val="Calibri"/>
        <family val="2"/>
        <scheme val="minor"/>
      </rPr>
      <t>) Найти строку, где  находится "Пр.мыс.",</t>
    </r>
  </si>
  <si>
    <t xml:space="preserve"> и перенести её  в ячейку I9  на листе "План"</t>
  </si>
  <si>
    <t>Тема:  Сбор данных из сводной таблицы</t>
  </si>
  <si>
    <r>
      <t>а затем на пересечении этой строки и столбца (C) "Фамилие и имя" найти  текст "</t>
    </r>
    <r>
      <rPr>
        <sz val="11"/>
        <rFont val="Calibri"/>
        <family val="2"/>
        <charset val="204"/>
        <scheme val="minor"/>
      </rPr>
      <t>Р. Вильгельм</t>
    </r>
    <r>
      <rPr>
        <sz val="11"/>
        <color rgb="FFFF0000"/>
        <rFont val="Calibri"/>
        <family val="2"/>
        <scheme val="minor"/>
      </rPr>
      <t>"</t>
    </r>
  </si>
  <si>
    <r>
      <t xml:space="preserve">содержанию ячейки B9 ( </t>
    </r>
    <r>
      <rPr>
        <sz val="11"/>
        <rFont val="Calibri"/>
        <family val="2"/>
        <charset val="204"/>
        <scheme val="minor"/>
      </rPr>
      <t>01.09.2014</t>
    </r>
    <r>
      <rPr>
        <sz val="11"/>
        <color rgb="FFFF0000"/>
        <rFont val="Calibri"/>
        <family val="2"/>
        <scheme val="minor"/>
      </rPr>
      <t>) на листе "План".</t>
    </r>
  </si>
  <si>
    <t xml:space="preserve">На листе "Списки заданий"  в шапке таблицы  найти именно тот столбец, где её название (дата) соответствует </t>
  </si>
  <si>
    <t>На листе "План" в ячейку  I9   необходимо вписать формулу, которая работала бы по следующему алгоритму: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</si>
</sst>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7.5"/>
      <color rgb="FF000000"/>
      <name val="Arial"/>
      <family val="2"/>
      <charset val="204"/>
    </font>
    <font>
      <b/>
      <sz val="7.5"/>
      <color rgb="FF0000FF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7.5"/>
      <color rgb="FF0000FF"/>
      <name val="Arial"/>
      <family val="2"/>
      <charset val="204"/>
    </font>
    <font>
      <i/>
      <sz val="7.5"/>
      <color rgb="FF000000"/>
      <name val="Arial"/>
      <family val="2"/>
      <charset val="204"/>
    </font>
    <font>
      <sz val="7.5"/>
      <color rgb="FF0000FF"/>
      <name val="Arial"/>
      <family val="2"/>
      <charset val="204"/>
    </font>
    <font>
      <b/>
      <sz val="7.5"/>
      <color rgb="FF3DEB3D"/>
      <name val="Arial"/>
      <family val="2"/>
      <charset val="204"/>
    </font>
    <font>
      <b/>
      <sz val="7.5"/>
      <color rgb="FFB847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7.5"/>
      <color rgb="FF3DEB3D"/>
      <name val="Arial"/>
      <family val="2"/>
      <charset val="204"/>
    </font>
    <font>
      <sz val="7.5"/>
      <color rgb="FF3DEB3D"/>
      <name val="Arial"/>
      <family val="2"/>
      <charset val="204"/>
    </font>
    <font>
      <i/>
      <sz val="7.5"/>
      <color rgb="FF0000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i/>
      <sz val="10"/>
      <color rgb="FF000000"/>
      <name val="Arial"/>
      <family val="2"/>
      <charset val="204"/>
    </font>
    <font>
      <sz val="8"/>
      <color rgb="FF0000FF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22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1"/>
      <color rgb="FF0000FF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0"/>
      <name val="Arial"/>
      <family val="2"/>
      <charset val="204"/>
    </font>
    <font>
      <b/>
      <sz val="11"/>
      <color rgb="FFFF00FF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sz val="10"/>
      <color rgb="FFFF00FF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5" tint="-0.499984740745262"/>
      <name val="Arial"/>
      <family val="2"/>
      <charset val="204"/>
    </font>
    <font>
      <b/>
      <sz val="12"/>
      <color theme="5" tint="-0.499984740745262"/>
      <name val="Arial"/>
      <family val="2"/>
      <charset val="204"/>
    </font>
    <font>
      <sz val="11"/>
      <color theme="5" tint="-0.499984740745262"/>
      <name val="Calibri"/>
      <family val="2"/>
      <scheme val="minor"/>
    </font>
    <font>
      <i/>
      <sz val="11"/>
      <name val="Arial"/>
      <family val="2"/>
      <charset val="204"/>
    </font>
    <font>
      <b/>
      <sz val="10"/>
      <color rgb="FFFF00FF"/>
      <name val="Arial"/>
      <family val="2"/>
      <charset val="204"/>
    </font>
    <font>
      <b/>
      <sz val="8"/>
      <name val="Arial"/>
      <family val="2"/>
      <charset val="204"/>
    </font>
    <font>
      <sz val="11"/>
      <color theme="5" tint="-0.499984740745262"/>
      <name val="Arial"/>
      <family val="2"/>
      <charset val="204"/>
    </font>
    <font>
      <sz val="11"/>
      <color rgb="FF00B0F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textRotation="90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textRotation="90" wrapText="1"/>
    </xf>
    <xf numFmtId="0" fontId="1" fillId="2" borderId="25" xfId="0" applyFont="1" applyFill="1" applyBorder="1" applyAlignment="1">
      <alignment horizontal="left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6" fillId="2" borderId="28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textRotation="90"/>
    </xf>
    <xf numFmtId="0" fontId="22" fillId="3" borderId="7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2" borderId="16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31" fillId="6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wrapText="1"/>
    </xf>
    <xf numFmtId="0" fontId="0" fillId="0" borderId="0" xfId="0" applyFont="1"/>
    <xf numFmtId="0" fontId="32" fillId="2" borderId="0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0" fillId="7" borderId="0" xfId="0" applyFill="1"/>
    <xf numFmtId="0" fontId="34" fillId="8" borderId="30" xfId="0" applyFont="1" applyFill="1" applyBorder="1"/>
    <xf numFmtId="49" fontId="34" fillId="8" borderId="30" xfId="0" applyNumberFormat="1" applyFont="1" applyFill="1" applyBorder="1"/>
    <xf numFmtId="49" fontId="34" fillId="8" borderId="30" xfId="0" applyNumberFormat="1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0" xfId="0" applyFont="1"/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left"/>
    </xf>
    <xf numFmtId="0" fontId="38" fillId="0" borderId="0" xfId="0" applyFont="1" applyBorder="1" applyAlignment="1">
      <alignment horizontal="left" vertical="center"/>
    </xf>
    <xf numFmtId="0" fontId="0" fillId="0" borderId="0" xfId="0" applyBorder="1"/>
    <xf numFmtId="14" fontId="33" fillId="7" borderId="30" xfId="0" applyNumberFormat="1" applyFont="1" applyFill="1" applyBorder="1" applyAlignment="1">
      <alignment horizontal="center" vertical="center"/>
    </xf>
    <xf numFmtId="49" fontId="38" fillId="0" borderId="0" xfId="0" applyNumberFormat="1" applyFont="1"/>
    <xf numFmtId="0" fontId="38" fillId="0" borderId="0" xfId="0" applyFont="1" applyAlignment="1">
      <alignment vertical="center"/>
    </xf>
    <xf numFmtId="49" fontId="33" fillId="0" borderId="0" xfId="0" applyNumberFormat="1" applyFont="1" applyFill="1" applyBorder="1" applyAlignment="1">
      <alignment horizontal="left" vertical="center" shrinkToFit="1"/>
    </xf>
    <xf numFmtId="0" fontId="43" fillId="0" borderId="0" xfId="0" applyFont="1" applyAlignment="1">
      <alignment horizontal="left"/>
    </xf>
    <xf numFmtId="0" fontId="44" fillId="0" borderId="0" xfId="0" applyFont="1"/>
    <xf numFmtId="0" fontId="45" fillId="0" borderId="0" xfId="0" applyFont="1"/>
    <xf numFmtId="49" fontId="33" fillId="0" borderId="0" xfId="0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/>
    <xf numFmtId="49" fontId="35" fillId="0" borderId="0" xfId="0" applyNumberFormat="1" applyFont="1" applyFill="1" applyBorder="1" applyAlignment="1">
      <alignment horizontal="left" vertical="center" shrinkToFit="1"/>
    </xf>
    <xf numFmtId="0" fontId="46" fillId="0" borderId="0" xfId="0" applyFont="1"/>
    <xf numFmtId="0" fontId="33" fillId="0" borderId="0" xfId="0" applyNumberFormat="1" applyFont="1" applyAlignment="1">
      <alignment horizontal="left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/>
    <xf numFmtId="49" fontId="33" fillId="7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33" fillId="7" borderId="33" xfId="0" applyNumberFormat="1" applyFont="1" applyFill="1" applyBorder="1" applyAlignment="1">
      <alignment horizontal="center" vertical="center"/>
    </xf>
    <xf numFmtId="14" fontId="47" fillId="7" borderId="30" xfId="0" applyNumberFormat="1" applyFont="1" applyFill="1" applyBorder="1" applyAlignment="1">
      <alignment horizontal="center" vertical="center"/>
    </xf>
    <xf numFmtId="0" fontId="33" fillId="8" borderId="38" xfId="0" applyFont="1" applyFill="1" applyBorder="1" applyAlignment="1">
      <alignment horizontal="center" vertical="center"/>
    </xf>
    <xf numFmtId="164" fontId="41" fillId="7" borderId="39" xfId="0" applyNumberFormat="1" applyFont="1" applyFill="1" applyBorder="1" applyAlignment="1">
      <alignment horizontal="center" vertical="center"/>
    </xf>
    <xf numFmtId="164" fontId="48" fillId="7" borderId="35" xfId="0" applyNumberFormat="1" applyFont="1" applyFill="1" applyBorder="1" applyAlignment="1">
      <alignment horizontal="center" textRotation="90"/>
    </xf>
    <xf numFmtId="0" fontId="49" fillId="7" borderId="0" xfId="0" applyFont="1" applyFill="1" applyAlignment="1"/>
    <xf numFmtId="0" fontId="37" fillId="8" borderId="34" xfId="0" applyFont="1" applyFill="1" applyBorder="1" applyAlignment="1">
      <alignment horizontal="left" vertical="center"/>
    </xf>
    <xf numFmtId="0" fontId="51" fillId="8" borderId="34" xfId="0" applyFont="1" applyFill="1" applyBorder="1" applyAlignment="1">
      <alignment horizontal="left" vertical="center"/>
    </xf>
    <xf numFmtId="0" fontId="33" fillId="8" borderId="41" xfId="0" applyFont="1" applyFill="1" applyBorder="1" applyAlignment="1">
      <alignment horizontal="center" vertical="center"/>
    </xf>
    <xf numFmtId="0" fontId="51" fillId="8" borderId="31" xfId="0" applyFont="1" applyFill="1" applyBorder="1" applyAlignment="1">
      <alignment horizontal="left" vertical="center"/>
    </xf>
    <xf numFmtId="0" fontId="34" fillId="8" borderId="42" xfId="0" applyFont="1" applyFill="1" applyBorder="1"/>
    <xf numFmtId="49" fontId="33" fillId="7" borderId="42" xfId="0" applyNumberFormat="1" applyFont="1" applyFill="1" applyBorder="1" applyAlignment="1">
      <alignment horizontal="center" vertical="center"/>
    </xf>
    <xf numFmtId="49" fontId="52" fillId="7" borderId="36" xfId="0" applyNumberFormat="1" applyFont="1" applyFill="1" applyBorder="1" applyAlignment="1">
      <alignment horizontal="center"/>
    </xf>
    <xf numFmtId="49" fontId="52" fillId="7" borderId="40" xfId="0" applyNumberFormat="1" applyFont="1" applyFill="1" applyBorder="1" applyAlignment="1">
      <alignment horizontal="left"/>
    </xf>
    <xf numFmtId="14" fontId="33" fillId="7" borderId="30" xfId="0" applyNumberFormat="1" applyFont="1" applyFill="1" applyBorder="1" applyAlignment="1">
      <alignment horizontal="center"/>
    </xf>
    <xf numFmtId="0" fontId="53" fillId="7" borderId="43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14" fontId="42" fillId="7" borderId="37" xfId="0" applyNumberFormat="1" applyFont="1" applyFill="1" applyBorder="1" applyAlignment="1">
      <alignment vertical="top"/>
    </xf>
    <xf numFmtId="16" fontId="0" fillId="0" borderId="0" xfId="0" applyNumberFormat="1"/>
    <xf numFmtId="14" fontId="0" fillId="0" borderId="0" xfId="0" applyNumberFormat="1" applyAlignment="1">
      <alignment horizontal="left"/>
    </xf>
    <xf numFmtId="1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56" fillId="0" borderId="0" xfId="0" applyFont="1"/>
    <xf numFmtId="0" fontId="56" fillId="9" borderId="0" xfId="0" applyFont="1" applyFill="1" applyAlignment="1">
      <alignment horizontal="center"/>
    </xf>
    <xf numFmtId="0" fontId="11" fillId="2" borderId="26" xfId="0" applyFont="1" applyFill="1" applyBorder="1" applyAlignment="1">
      <alignment horizontal="center" vertical="center" textRotation="90" wrapText="1"/>
    </xf>
    <xf numFmtId="14" fontId="15" fillId="6" borderId="26" xfId="0" applyNumberFormat="1" applyFont="1" applyFill="1" applyBorder="1" applyAlignment="1">
      <alignment horizontal="center" vertical="center" textRotation="90" wrapText="1"/>
    </xf>
    <xf numFmtId="0" fontId="11" fillId="6" borderId="26" xfId="0" applyFont="1" applyFill="1" applyBorder="1" applyAlignment="1">
      <alignment horizontal="center" vertical="center" textRotation="90" wrapText="1"/>
    </xf>
    <xf numFmtId="14" fontId="15" fillId="2" borderId="26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textRotation="90" wrapText="1"/>
    </xf>
    <xf numFmtId="0" fontId="21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left" vertical="center" wrapText="1"/>
    </xf>
    <xf numFmtId="0" fontId="18" fillId="9" borderId="0" xfId="0" applyFont="1" applyFill="1" applyBorder="1" applyAlignment="1">
      <alignment horizontal="left" vertical="center" wrapText="1"/>
    </xf>
    <xf numFmtId="0" fontId="18" fillId="9" borderId="6" xfId="0" applyFont="1" applyFill="1" applyBorder="1" applyAlignment="1">
      <alignment horizontal="left" vertical="center" wrapText="1"/>
    </xf>
    <xf numFmtId="0" fontId="31" fillId="9" borderId="16" xfId="0" applyFont="1" applyFill="1" applyBorder="1" applyAlignment="1">
      <alignment horizontal="left" vertical="center" wrapText="1"/>
    </xf>
    <xf numFmtId="0" fontId="18" fillId="9" borderId="16" xfId="0" applyFont="1" applyFill="1" applyBorder="1" applyAlignment="1">
      <alignment horizontal="left" vertical="center" wrapText="1"/>
    </xf>
    <xf numFmtId="0" fontId="18" fillId="9" borderId="18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left" vertical="center" wrapText="1"/>
    </xf>
    <xf numFmtId="0" fontId="16" fillId="9" borderId="14" xfId="0" applyFont="1" applyFill="1" applyBorder="1" applyAlignment="1">
      <alignment horizontal="left" vertical="center" wrapText="1"/>
    </xf>
    <xf numFmtId="0" fontId="50" fillId="9" borderId="0" xfId="0" applyFont="1" applyFill="1" applyBorder="1" applyAlignment="1">
      <alignment horizontal="left" vertical="center"/>
    </xf>
    <xf numFmtId="14" fontId="33" fillId="9" borderId="32" xfId="0" applyNumberFormat="1" applyFont="1" applyFill="1" applyBorder="1" applyAlignment="1">
      <alignment horizontal="center" vertical="center"/>
    </xf>
    <xf numFmtId="14" fontId="33" fillId="9" borderId="34" xfId="0" applyNumberFormat="1" applyFont="1" applyFill="1" applyBorder="1" applyAlignment="1">
      <alignment horizontal="center" vertical="center"/>
    </xf>
    <xf numFmtId="49" fontId="33" fillId="9" borderId="34" xfId="0" applyNumberFormat="1" applyFont="1" applyFill="1" applyBorder="1" applyAlignment="1">
      <alignment horizontal="center" vertical="center"/>
    </xf>
    <xf numFmtId="49" fontId="33" fillId="9" borderId="31" xfId="0" applyNumberFormat="1" applyFont="1" applyFill="1" applyBorder="1" applyAlignment="1">
      <alignment horizontal="center" vertical="center"/>
    </xf>
    <xf numFmtId="0" fontId="1" fillId="9" borderId="0" xfId="0" applyFont="1" applyFill="1" applyAlignment="1">
      <alignment horizontal="left" vertical="center" wrapText="1"/>
    </xf>
    <xf numFmtId="14" fontId="15" fillId="9" borderId="26" xfId="0" applyNumberFormat="1" applyFont="1" applyFill="1" applyBorder="1" applyAlignment="1">
      <alignment horizontal="center" vertical="center" textRotation="90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9" fillId="9" borderId="21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left" vertical="center" wrapText="1"/>
    </xf>
    <xf numFmtId="0" fontId="11" fillId="9" borderId="26" xfId="0" applyFont="1" applyFill="1" applyBorder="1" applyAlignment="1">
      <alignment horizontal="center" vertical="center" textRotation="90" wrapText="1"/>
    </xf>
    <xf numFmtId="0" fontId="34" fillId="9" borderId="30" xfId="0" applyFont="1" applyFill="1" applyBorder="1"/>
    <xf numFmtId="0" fontId="57" fillId="0" borderId="0" xfId="0" applyFont="1"/>
    <xf numFmtId="0" fontId="18" fillId="9" borderId="0" xfId="0" applyFont="1" applyFill="1" applyBorder="1" applyAlignment="1">
      <alignment vertical="center" wrapText="1"/>
    </xf>
    <xf numFmtId="0" fontId="58" fillId="0" borderId="0" xfId="0" applyFont="1"/>
  </cellXfs>
  <cellStyles count="1">
    <cellStyle name="Обычный" xfId="0" builtinId="0"/>
  </cellStyles>
  <dxfs count="5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FF"/>
        <name val="Arial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499984740745262"/>
        <name val="Arial"/>
        <scheme val="none"/>
      </font>
      <numFmt numFmtId="164" formatCode="dd/mm/yy;@"/>
      <fill>
        <patternFill patternType="solid">
          <fgColor indexed="64"/>
          <bgColor theme="0"/>
        </patternFill>
      </fill>
      <alignment horizontal="center" vertical="bottom" textRotation="9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</dxfs>
  <tableStyles count="0" defaultTableStyle="TableStyleMedium2" defaultPivotStyle="PivotStyleMedium9"/>
  <colors>
    <mruColors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3;&#1072;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план"/>
      <sheetName val="список участников"/>
      <sheetName val="(без) Бланк заданий"/>
      <sheetName val="Бланк заданий"/>
      <sheetName val="план-9"/>
      <sheetName val="Настройка!"/>
      <sheetName val="Hilfs"/>
      <sheetName val="plan"/>
      <sheetName val="einstellungen"/>
      <sheetName val="Aufgaben"/>
      <sheetName val="Tabelle1"/>
      <sheetName val="Tabelle2"/>
      <sheetName val="Tabelle3"/>
      <sheetName val="Лист1"/>
      <sheetName val="Проба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1:BD67" totalsRowShown="0" headerRowDxfId="58" dataDxfId="57" tableBorderDxfId="56">
  <autoFilter ref="A1:BD67"/>
  <sortState ref="A2:DE67">
    <sortCondition ref="B1:B67"/>
  </sortState>
  <tableColumns count="56">
    <tableColumn id="1" name="№" dataDxfId="55"/>
    <tableColumn id="2" name="Столбец1" dataDxfId="54"/>
    <tableColumn id="3" name="Фамилие и имя" dataDxfId="53"/>
    <tableColumn id="5" name="01.09.14" dataDxfId="52"/>
    <tableColumn id="6" name="08.09.14" dataDxfId="51"/>
    <tableColumn id="7" name="15.09.14" dataDxfId="50"/>
    <tableColumn id="8" name="22.09.14" dataDxfId="49"/>
    <tableColumn id="9" name="29.09.14" dataDxfId="48"/>
    <tableColumn id="10" name="06.10.14" dataDxfId="47"/>
    <tableColumn id="11" name="13.10.14" dataDxfId="46"/>
    <tableColumn id="12" name="20.10.14" dataDxfId="45"/>
    <tableColumn id="13" name="27.10.14" dataDxfId="44"/>
    <tableColumn id="14" name="03.11.14" dataDxfId="43"/>
    <tableColumn id="15" name="10.11.14" dataDxfId="42"/>
    <tableColumn id="16" name="17.11.14" dataDxfId="41"/>
    <tableColumn id="17" name="24.11.14" dataDxfId="40"/>
    <tableColumn id="18" name="01.12.14" dataDxfId="39"/>
    <tableColumn id="19" name="08.12.14" dataDxfId="38"/>
    <tableColumn id="20" name="15.12.14" dataDxfId="37"/>
    <tableColumn id="21" name="22.12.14" dataDxfId="36"/>
    <tableColumn id="22" name="29.12.14" dataDxfId="35"/>
    <tableColumn id="23" name="05.01.15" dataDxfId="34"/>
    <tableColumn id="24" name="12.01.15" dataDxfId="33"/>
    <tableColumn id="25" name="19.01.15" dataDxfId="32"/>
    <tableColumn id="26" name="26.01.15" dataDxfId="31"/>
    <tableColumn id="27" name="02.02.15" dataDxfId="30"/>
    <tableColumn id="28" name="09.02.15" dataDxfId="29"/>
    <tableColumn id="29" name="16.02.15" dataDxfId="28"/>
    <tableColumn id="30" name="23.02.15" dataDxfId="27"/>
    <tableColumn id="31" name="02.03.15" dataDxfId="26"/>
    <tableColumn id="32" name="09.03.15" dataDxfId="25"/>
    <tableColumn id="33" name="16.03.15" dataDxfId="24"/>
    <tableColumn id="34" name="23.03.15" dataDxfId="23"/>
    <tableColumn id="35" name="30.03.15" dataDxfId="22"/>
    <tableColumn id="36" name="06.04.15" dataDxfId="21"/>
    <tableColumn id="37" name="13.04.15" dataDxfId="20"/>
    <tableColumn id="38" name="20.04.15" dataDxfId="19"/>
    <tableColumn id="39" name="27.04.15" dataDxfId="18"/>
    <tableColumn id="40" name="04.05.15" dataDxfId="17"/>
    <tableColumn id="41" name="11.05.15" dataDxfId="16"/>
    <tableColumn id="42" name="18.05.15" dataDxfId="15"/>
    <tableColumn id="43" name="25.05.15" dataDxfId="14"/>
    <tableColumn id="44" name="01.06.15" dataDxfId="13"/>
    <tableColumn id="45" name="08.06.15" dataDxfId="12"/>
    <tableColumn id="46" name="15.06.15" dataDxfId="11"/>
    <tableColumn id="47" name="22.06.15" dataDxfId="10"/>
    <tableColumn id="48" name="29.06.15" dataDxfId="9"/>
    <tableColumn id="49" name="06.07.15" dataDxfId="8"/>
    <tableColumn id="50" name="13.07.15" dataDxfId="7"/>
    <tableColumn id="51" name="20.07.15" dataDxfId="6"/>
    <tableColumn id="52" name="27.07.15" dataDxfId="5"/>
    <tableColumn id="53" name="03.08.15" dataDxfId="4"/>
    <tableColumn id="54" name="10.08.15" dataDxfId="3"/>
    <tableColumn id="55" name="17.08.15" dataDxfId="2"/>
    <tableColumn id="56" name="24.08.15" dataDxfId="1"/>
    <tableColumn id="57" name="31.08.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71"/>
  <sheetViews>
    <sheetView tabSelected="1" topLeftCell="R1" zoomScaleNormal="100" workbookViewId="0">
      <selection activeCell="Z14" sqref="Z4:Z14"/>
    </sheetView>
  </sheetViews>
  <sheetFormatPr defaultRowHeight="15" x14ac:dyDescent="0.25"/>
  <cols>
    <col min="1" max="1" width="0.28515625" customWidth="1"/>
    <col min="2" max="2" width="2.7109375" style="69" customWidth="1"/>
    <col min="3" max="3" width="5.42578125" customWidth="1"/>
    <col min="4" max="4" width="0.28515625" customWidth="1"/>
    <col min="5" max="5" width="15.7109375" style="101" customWidth="1"/>
    <col min="6" max="6" width="0.28515625" customWidth="1"/>
    <col min="7" max="7" width="8.28515625" customWidth="1"/>
    <col min="8" max="8" width="0.28515625" customWidth="1"/>
    <col min="9" max="9" width="15.7109375" style="101" customWidth="1"/>
    <col min="10" max="11" width="0.28515625" customWidth="1"/>
    <col min="12" max="12" width="15.7109375" style="101" customWidth="1"/>
    <col min="13" max="13" width="0.28515625" customWidth="1"/>
    <col min="14" max="14" width="5.85546875" customWidth="1"/>
    <col min="15" max="15" width="0.28515625" customWidth="1"/>
    <col min="16" max="17" width="15.7109375" style="101" customWidth="1"/>
    <col min="18" max="18" width="0.5703125" customWidth="1"/>
    <col min="19" max="19" width="5.42578125" customWidth="1"/>
    <col min="20" max="20" width="0.28515625" customWidth="1"/>
    <col min="21" max="21" width="15.7109375" style="101" customWidth="1"/>
    <col min="22" max="22" width="0.28515625" customWidth="1"/>
    <col min="23" max="23" width="0.85546875" customWidth="1"/>
    <col min="24" max="24" width="3.7109375" customWidth="1"/>
    <col min="25" max="25" width="0.85546875" customWidth="1"/>
    <col min="27" max="27" width="9.85546875" customWidth="1"/>
  </cols>
  <sheetData>
    <row r="1" spans="1:34" ht="5.45" customHeight="1" x14ac:dyDescent="0.2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4" ht="19.899999999999999" customHeight="1" x14ac:dyDescent="0.25">
      <c r="A2" s="1"/>
      <c r="B2" s="167" t="s">
        <v>156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"/>
      <c r="W2" s="1"/>
      <c r="Z2" t="s">
        <v>163</v>
      </c>
    </row>
    <row r="3" spans="1:34" ht="4.1500000000000004" customHeight="1" thickBot="1" x14ac:dyDescent="0.3">
      <c r="A3" s="2"/>
      <c r="B3" s="45"/>
      <c r="C3" s="2"/>
      <c r="D3" s="2"/>
      <c r="E3" s="93"/>
      <c r="F3" s="2"/>
      <c r="G3" s="2"/>
      <c r="H3" s="2"/>
      <c r="I3" s="93"/>
      <c r="J3" s="2"/>
      <c r="K3" s="2"/>
      <c r="L3" s="93"/>
      <c r="M3" s="2"/>
      <c r="N3" s="2"/>
      <c r="O3" s="2"/>
      <c r="P3" s="93"/>
      <c r="Q3" s="93"/>
      <c r="R3" s="2"/>
      <c r="S3" s="2"/>
      <c r="T3" s="2"/>
      <c r="U3" s="93"/>
      <c r="V3" s="2"/>
      <c r="W3" s="2"/>
    </row>
    <row r="4" spans="1:34" ht="17.649999999999999" customHeight="1" thickTop="1" x14ac:dyDescent="0.25">
      <c r="A4" s="3"/>
      <c r="B4" s="66"/>
      <c r="C4" s="85"/>
      <c r="D4" s="85"/>
      <c r="E4" s="83"/>
      <c r="F4" s="86"/>
      <c r="G4" s="85"/>
      <c r="H4" s="85"/>
      <c r="I4" s="83"/>
      <c r="J4" s="85"/>
      <c r="K4" s="85"/>
      <c r="L4" s="83"/>
      <c r="M4" s="86"/>
      <c r="N4" s="87"/>
      <c r="O4" s="85"/>
      <c r="P4" s="83"/>
      <c r="Q4" s="83"/>
      <c r="R4" s="86"/>
      <c r="S4" s="171"/>
      <c r="T4" s="172"/>
      <c r="U4" s="172"/>
      <c r="V4" s="173"/>
      <c r="W4" s="3"/>
      <c r="Z4" s="210" t="s">
        <v>157</v>
      </c>
      <c r="AA4" s="210"/>
      <c r="AB4" s="210"/>
      <c r="AC4" s="210"/>
      <c r="AD4" s="210"/>
      <c r="AE4" s="210"/>
      <c r="AF4" s="210"/>
      <c r="AG4" s="210"/>
      <c r="AH4" s="210"/>
    </row>
    <row r="5" spans="1:34" ht="17.649999999999999" customHeight="1" x14ac:dyDescent="0.25">
      <c r="A5" s="3"/>
      <c r="B5" s="168" t="s">
        <v>0</v>
      </c>
      <c r="C5" s="169"/>
      <c r="D5" s="169"/>
      <c r="E5" s="169"/>
      <c r="F5" s="70"/>
      <c r="G5" s="169"/>
      <c r="H5" s="169"/>
      <c r="I5" s="169"/>
      <c r="J5" s="169"/>
      <c r="K5" s="169"/>
      <c r="L5" s="169"/>
      <c r="M5" s="71"/>
      <c r="N5" s="169"/>
      <c r="O5" s="169"/>
      <c r="P5" s="169"/>
      <c r="Q5" s="169"/>
      <c r="R5" s="71"/>
      <c r="S5" s="174"/>
      <c r="T5" s="175"/>
      <c r="U5" s="175"/>
      <c r="V5" s="176"/>
      <c r="W5" s="3"/>
      <c r="Z5" s="212" t="s">
        <v>159</v>
      </c>
      <c r="AA5" s="212"/>
      <c r="AB5" s="212"/>
      <c r="AC5" s="212"/>
      <c r="AD5" s="212"/>
      <c r="AE5" s="212"/>
      <c r="AF5" s="212"/>
      <c r="AG5" s="212"/>
    </row>
    <row r="6" spans="1:34" ht="17.649999999999999" customHeight="1" x14ac:dyDescent="0.25">
      <c r="A6" s="3"/>
      <c r="B6" s="168"/>
      <c r="C6" s="169"/>
      <c r="D6" s="169"/>
      <c r="E6" s="169"/>
      <c r="F6" s="70"/>
      <c r="G6" s="169" t="s">
        <v>155</v>
      </c>
      <c r="H6" s="169"/>
      <c r="I6" s="169"/>
      <c r="J6" s="169"/>
      <c r="K6" s="169"/>
      <c r="L6" s="169"/>
      <c r="M6" s="71"/>
      <c r="N6" s="169"/>
      <c r="O6" s="169"/>
      <c r="P6" s="169"/>
      <c r="Q6" s="169"/>
      <c r="R6" s="71"/>
      <c r="S6" s="174"/>
      <c r="T6" s="175"/>
      <c r="U6" s="175"/>
      <c r="V6" s="176"/>
      <c r="W6" s="3"/>
      <c r="Z6" s="212" t="s">
        <v>158</v>
      </c>
      <c r="AA6" s="212"/>
      <c r="AB6" s="212"/>
      <c r="AC6" s="212"/>
      <c r="AD6" s="212"/>
      <c r="AE6" s="212"/>
      <c r="AF6" s="212"/>
      <c r="AG6" s="212"/>
    </row>
    <row r="7" spans="1:34" ht="17.649999999999999" customHeight="1" thickBot="1" x14ac:dyDescent="0.3">
      <c r="A7" s="3"/>
      <c r="B7" s="168"/>
      <c r="C7" s="170"/>
      <c r="D7" s="170"/>
      <c r="E7" s="170"/>
      <c r="F7" s="89"/>
      <c r="G7" s="90" t="s">
        <v>1</v>
      </c>
      <c r="H7" s="91"/>
      <c r="I7" s="84" t="s">
        <v>14</v>
      </c>
      <c r="J7" s="81"/>
      <c r="K7" s="81"/>
      <c r="L7" s="84" t="s">
        <v>13</v>
      </c>
      <c r="M7" s="92"/>
      <c r="N7" s="170"/>
      <c r="O7" s="170"/>
      <c r="P7" s="170"/>
      <c r="Q7" s="170"/>
      <c r="R7" s="88"/>
      <c r="S7" s="174"/>
      <c r="T7" s="175"/>
      <c r="U7" s="175"/>
      <c r="V7" s="176"/>
      <c r="W7" s="3"/>
      <c r="Z7" s="212" t="s">
        <v>160</v>
      </c>
      <c r="AA7" s="212"/>
      <c r="AB7" s="212"/>
      <c r="AC7" s="212"/>
      <c r="AD7" s="212"/>
      <c r="AE7" s="212"/>
      <c r="AF7" s="212"/>
      <c r="AG7" s="212"/>
    </row>
    <row r="8" spans="1:34" ht="3" customHeight="1" thickTop="1" x14ac:dyDescent="0.25">
      <c r="A8" s="1"/>
      <c r="B8" s="66"/>
      <c r="C8" s="7"/>
      <c r="D8" s="8"/>
      <c r="E8" s="94"/>
      <c r="F8" s="9"/>
      <c r="G8" s="73"/>
      <c r="H8" s="72"/>
      <c r="I8" s="104"/>
      <c r="J8" s="72"/>
      <c r="K8" s="72"/>
      <c r="L8" s="104"/>
      <c r="M8" s="4"/>
      <c r="N8" s="10"/>
      <c r="O8" s="6"/>
      <c r="P8" s="94"/>
      <c r="Q8" s="94"/>
      <c r="R8" s="8"/>
      <c r="S8" s="51"/>
      <c r="T8" s="8"/>
      <c r="U8" s="94"/>
      <c r="V8" s="11"/>
      <c r="W8" s="1"/>
      <c r="Z8" s="212"/>
      <c r="AA8" s="212"/>
      <c r="AB8" s="212"/>
      <c r="AC8" s="212"/>
      <c r="AD8" s="212"/>
      <c r="AE8" s="212"/>
      <c r="AF8" s="212"/>
      <c r="AG8" s="212"/>
    </row>
    <row r="9" spans="1:34" ht="17.649999999999999" customHeight="1" x14ac:dyDescent="0.25">
      <c r="A9" s="192"/>
      <c r="B9" s="193">
        <v>41883</v>
      </c>
      <c r="C9" s="194"/>
      <c r="D9" s="195"/>
      <c r="E9" s="179"/>
      <c r="F9" s="196"/>
      <c r="G9" s="197" t="s">
        <v>2</v>
      </c>
      <c r="H9" s="198"/>
      <c r="I9" s="211" t="s">
        <v>3</v>
      </c>
      <c r="J9" s="211"/>
      <c r="K9" s="211"/>
      <c r="L9" s="211"/>
      <c r="M9" s="199"/>
      <c r="N9" s="200"/>
      <c r="O9" s="201"/>
      <c r="P9" s="179"/>
      <c r="Q9" s="202"/>
      <c r="R9" s="203"/>
      <c r="S9" s="204"/>
      <c r="T9" s="203"/>
      <c r="U9" s="179"/>
      <c r="V9" s="5"/>
      <c r="W9" s="1"/>
      <c r="Z9" s="212" t="s">
        <v>167</v>
      </c>
      <c r="AA9" s="212"/>
      <c r="AB9" s="212"/>
      <c r="AC9" s="212"/>
      <c r="AD9" s="212"/>
      <c r="AE9" s="212"/>
      <c r="AF9" s="212"/>
      <c r="AG9" s="212"/>
    </row>
    <row r="10" spans="1:34" ht="17.649999999999999" customHeight="1" x14ac:dyDescent="0.25">
      <c r="A10" s="192"/>
      <c r="B10" s="193"/>
      <c r="C10" s="194"/>
      <c r="D10" s="195"/>
      <c r="E10" s="179"/>
      <c r="F10" s="196"/>
      <c r="G10" s="197" t="s">
        <v>4</v>
      </c>
      <c r="H10" s="198"/>
      <c r="I10" s="179" t="s">
        <v>9</v>
      </c>
      <c r="J10" s="180"/>
      <c r="K10" s="181"/>
      <c r="L10" s="179"/>
      <c r="M10" s="199"/>
      <c r="N10" s="200"/>
      <c r="O10" s="201"/>
      <c r="P10" s="179"/>
      <c r="Q10" s="179"/>
      <c r="R10" s="198"/>
      <c r="S10" s="204"/>
      <c r="T10" s="198"/>
      <c r="U10" s="179"/>
      <c r="V10" s="5"/>
      <c r="W10" s="1"/>
      <c r="Z10" s="212" t="s">
        <v>166</v>
      </c>
      <c r="AA10" s="212"/>
      <c r="AB10" s="212"/>
      <c r="AC10" s="212"/>
      <c r="AD10" s="212"/>
      <c r="AE10" s="212"/>
      <c r="AF10" s="212"/>
      <c r="AG10" s="212"/>
    </row>
    <row r="11" spans="1:34" ht="17.649999999999999" customHeight="1" x14ac:dyDescent="0.25">
      <c r="A11" s="192"/>
      <c r="B11" s="193"/>
      <c r="C11" s="194"/>
      <c r="D11" s="195"/>
      <c r="E11" s="179"/>
      <c r="F11" s="196"/>
      <c r="G11" s="197"/>
      <c r="H11" s="198"/>
      <c r="I11" s="179"/>
      <c r="J11" s="180"/>
      <c r="K11" s="181"/>
      <c r="L11" s="179"/>
      <c r="M11" s="199"/>
      <c r="N11" s="200"/>
      <c r="O11" s="201"/>
      <c r="P11" s="179"/>
      <c r="Q11" s="179"/>
      <c r="R11" s="198"/>
      <c r="S11" s="204"/>
      <c r="T11" s="198"/>
      <c r="U11" s="179"/>
      <c r="V11" s="5"/>
      <c r="W11" s="1"/>
      <c r="Z11" s="212" t="s">
        <v>165</v>
      </c>
      <c r="AA11" s="212"/>
      <c r="AB11" s="212"/>
      <c r="AC11" s="212"/>
      <c r="AD11" s="212"/>
      <c r="AE11" s="212"/>
      <c r="AF11" s="212"/>
      <c r="AG11" s="212"/>
    </row>
    <row r="12" spans="1:34" ht="17.649999999999999" customHeight="1" x14ac:dyDescent="0.25">
      <c r="A12" s="192"/>
      <c r="B12" s="193"/>
      <c r="C12" s="205"/>
      <c r="D12" s="195"/>
      <c r="E12" s="179"/>
      <c r="F12" s="196"/>
      <c r="G12" s="197" t="s">
        <v>5</v>
      </c>
      <c r="H12" s="198"/>
      <c r="I12" s="179" t="s">
        <v>10</v>
      </c>
      <c r="J12" s="180"/>
      <c r="K12" s="181"/>
      <c r="L12" s="179"/>
      <c r="M12" s="199"/>
      <c r="N12" s="206"/>
      <c r="O12" s="201"/>
      <c r="P12" s="179"/>
      <c r="Q12" s="179"/>
      <c r="R12" s="198"/>
      <c r="S12" s="204"/>
      <c r="T12" s="198"/>
      <c r="U12" s="179"/>
      <c r="V12" s="5"/>
      <c r="W12" s="1"/>
      <c r="Z12" s="212" t="s">
        <v>161</v>
      </c>
      <c r="AA12" s="212"/>
      <c r="AB12" s="212"/>
      <c r="AC12" s="212"/>
      <c r="AD12" s="212"/>
      <c r="AE12" s="212"/>
      <c r="AF12" s="212"/>
      <c r="AG12" s="212"/>
    </row>
    <row r="13" spans="1:34" ht="17.649999999999999" customHeight="1" x14ac:dyDescent="0.25">
      <c r="A13" s="192"/>
      <c r="B13" s="193"/>
      <c r="C13" s="205"/>
      <c r="D13" s="195"/>
      <c r="E13" s="179"/>
      <c r="F13" s="196"/>
      <c r="G13" s="207" t="s">
        <v>6</v>
      </c>
      <c r="H13" s="198"/>
      <c r="I13" s="179" t="s">
        <v>11</v>
      </c>
      <c r="J13" s="180"/>
      <c r="K13" s="181"/>
      <c r="L13" s="179"/>
      <c r="M13" s="199"/>
      <c r="N13" s="200"/>
      <c r="O13" s="201"/>
      <c r="P13" s="179"/>
      <c r="Q13" s="179"/>
      <c r="R13" s="198"/>
      <c r="S13" s="204"/>
      <c r="T13" s="198"/>
      <c r="U13" s="179"/>
      <c r="V13" s="5"/>
      <c r="W13" s="1"/>
      <c r="Z13" s="212" t="s">
        <v>164</v>
      </c>
      <c r="AA13" s="212"/>
      <c r="AB13" s="212"/>
      <c r="AC13" s="212"/>
      <c r="AD13" s="212"/>
      <c r="AE13" s="212"/>
      <c r="AF13" s="212"/>
      <c r="AG13" s="212"/>
    </row>
    <row r="14" spans="1:34" ht="17.649999999999999" customHeight="1" x14ac:dyDescent="0.25">
      <c r="A14" s="192"/>
      <c r="B14" s="208" t="s">
        <v>7</v>
      </c>
      <c r="C14" s="205"/>
      <c r="D14" s="195"/>
      <c r="E14" s="179"/>
      <c r="F14" s="196"/>
      <c r="G14" s="197" t="s">
        <v>8</v>
      </c>
      <c r="H14" s="198"/>
      <c r="I14" s="179" t="s">
        <v>12</v>
      </c>
      <c r="J14" s="180"/>
      <c r="K14" s="181"/>
      <c r="L14" s="179"/>
      <c r="M14" s="199"/>
      <c r="N14" s="200"/>
      <c r="O14" s="201"/>
      <c r="P14" s="179"/>
      <c r="Q14" s="179"/>
      <c r="R14" s="198"/>
      <c r="S14" s="204"/>
      <c r="T14" s="198"/>
      <c r="U14" s="179"/>
      <c r="V14" s="17"/>
      <c r="W14" s="1"/>
      <c r="Z14" s="212" t="s">
        <v>162</v>
      </c>
    </row>
    <row r="15" spans="1:34" ht="17.649999999999999" customHeight="1" x14ac:dyDescent="0.25">
      <c r="A15" s="192"/>
      <c r="B15" s="208"/>
      <c r="C15" s="205"/>
      <c r="D15" s="195"/>
      <c r="E15" s="179"/>
      <c r="F15" s="196"/>
      <c r="G15" s="207" t="s">
        <v>6</v>
      </c>
      <c r="H15" s="198"/>
      <c r="I15" s="179"/>
      <c r="J15" s="180"/>
      <c r="K15" s="181"/>
      <c r="L15" s="179"/>
      <c r="M15" s="199"/>
      <c r="N15" s="200"/>
      <c r="O15" s="201"/>
      <c r="P15" s="179"/>
      <c r="Q15" s="179"/>
      <c r="R15" s="198"/>
      <c r="S15" s="204"/>
      <c r="T15" s="198"/>
      <c r="U15" s="179"/>
      <c r="V15" s="17"/>
      <c r="W15" s="1"/>
    </row>
    <row r="16" spans="1:34" ht="3" customHeight="1" thickBot="1" x14ac:dyDescent="0.3">
      <c r="A16" s="1"/>
      <c r="B16" s="67"/>
      <c r="C16" s="18"/>
      <c r="D16" s="19"/>
      <c r="E16" s="105"/>
      <c r="F16" s="20"/>
      <c r="G16" s="76"/>
      <c r="H16" s="21"/>
      <c r="I16" s="182"/>
      <c r="J16" s="183"/>
      <c r="K16" s="184"/>
      <c r="L16" s="182"/>
      <c r="M16" s="22"/>
      <c r="N16" s="24"/>
      <c r="O16" s="23"/>
      <c r="P16" s="96"/>
      <c r="Q16" s="96"/>
      <c r="R16" s="21"/>
      <c r="S16" s="53"/>
      <c r="T16" s="21"/>
      <c r="U16" s="96"/>
      <c r="V16" s="25"/>
      <c r="W16" s="1"/>
    </row>
    <row r="17" spans="1:28" ht="3" customHeight="1" x14ac:dyDescent="0.25">
      <c r="A17" s="1"/>
      <c r="B17" s="68"/>
      <c r="C17" s="28"/>
      <c r="D17" s="29"/>
      <c r="E17" s="97"/>
      <c r="F17" s="30"/>
      <c r="G17" s="77"/>
      <c r="H17" s="29"/>
      <c r="I17" s="185"/>
      <c r="J17" s="186"/>
      <c r="K17" s="186"/>
      <c r="L17" s="185"/>
      <c r="M17" s="26"/>
      <c r="N17" s="31"/>
      <c r="O17" s="27"/>
      <c r="P17" s="97"/>
      <c r="Q17" s="97"/>
      <c r="R17" s="29"/>
      <c r="S17" s="54"/>
      <c r="T17" s="29"/>
      <c r="U17" s="97"/>
      <c r="V17" s="11"/>
      <c r="W17" s="1"/>
    </row>
    <row r="18" spans="1:28" ht="17.649999999999999" customHeight="1" x14ac:dyDescent="0.25">
      <c r="A18" s="1"/>
      <c r="B18" s="163">
        <f>$B9+7</f>
        <v>41890</v>
      </c>
      <c r="C18" s="32"/>
      <c r="D18" s="62"/>
      <c r="E18" s="98"/>
      <c r="F18" s="33"/>
      <c r="G18" s="78" t="s">
        <v>2</v>
      </c>
      <c r="H18" s="50"/>
      <c r="I18" s="178"/>
      <c r="J18" s="178"/>
      <c r="K18" s="178"/>
      <c r="L18" s="178"/>
      <c r="M18" s="34"/>
      <c r="N18" s="63"/>
      <c r="O18" s="35"/>
      <c r="P18" s="98"/>
      <c r="Q18" s="103"/>
      <c r="R18" s="49"/>
      <c r="S18" s="55"/>
      <c r="T18" s="49"/>
      <c r="U18" s="98"/>
      <c r="V18" s="5"/>
      <c r="W18" s="1"/>
    </row>
    <row r="19" spans="1:28" ht="17.649999999999999" customHeight="1" x14ac:dyDescent="0.25">
      <c r="A19" s="1"/>
      <c r="B19" s="163"/>
      <c r="C19" s="32"/>
      <c r="D19" s="62"/>
      <c r="E19" s="98"/>
      <c r="F19" s="33"/>
      <c r="G19" s="78" t="s">
        <v>4</v>
      </c>
      <c r="H19" s="50"/>
      <c r="I19" s="179"/>
      <c r="J19" s="180"/>
      <c r="K19" s="181"/>
      <c r="L19" s="179"/>
      <c r="M19" s="34"/>
      <c r="N19" s="63"/>
      <c r="O19" s="35"/>
      <c r="P19" s="98"/>
      <c r="Q19" s="98"/>
      <c r="R19" s="50"/>
      <c r="S19" s="55"/>
      <c r="T19" s="50"/>
      <c r="U19" s="98"/>
      <c r="V19" s="5"/>
      <c r="W19" s="1"/>
      <c r="Z19" t="e">
        <f>MATCH("'Списки заданий (2)'!'Списки заданий (2)'!F3:F67",Пр.мысли)</f>
        <v>#NAME?</v>
      </c>
    </row>
    <row r="20" spans="1:28" ht="17.649999999999999" customHeight="1" x14ac:dyDescent="0.25">
      <c r="A20" s="1"/>
      <c r="B20" s="163"/>
      <c r="C20" s="32"/>
      <c r="D20" s="62"/>
      <c r="E20" s="98"/>
      <c r="F20" s="33"/>
      <c r="G20" s="78"/>
      <c r="H20" s="50"/>
      <c r="I20" s="179"/>
      <c r="J20" s="180"/>
      <c r="K20" s="181"/>
      <c r="L20" s="179"/>
      <c r="M20" s="34"/>
      <c r="N20" s="63"/>
      <c r="O20" s="35"/>
      <c r="P20" s="98"/>
      <c r="Q20" s="98"/>
      <c r="R20" s="50"/>
      <c r="S20" s="55"/>
      <c r="T20" s="50"/>
      <c r="U20" s="98"/>
      <c r="V20" s="5"/>
      <c r="W20" s="1"/>
      <c r="Z20" s="161" t="str">
        <f>INDEX('Списки заданий'!A11:BD76,11,3)</f>
        <v>Короткий Михаил</v>
      </c>
      <c r="AA20" s="161"/>
      <c r="AB20" t="s">
        <v>150</v>
      </c>
    </row>
    <row r="21" spans="1:28" ht="17.649999999999999" customHeight="1" x14ac:dyDescent="0.25">
      <c r="A21" s="1"/>
      <c r="B21" s="163"/>
      <c r="C21" s="36"/>
      <c r="D21" s="62"/>
      <c r="E21" s="98"/>
      <c r="F21" s="33"/>
      <c r="G21" s="78" t="s">
        <v>5</v>
      </c>
      <c r="H21" s="50"/>
      <c r="I21" s="179"/>
      <c r="J21" s="180"/>
      <c r="K21" s="181"/>
      <c r="L21" s="179"/>
      <c r="M21" s="34"/>
      <c r="N21" s="63"/>
      <c r="O21" s="35"/>
      <c r="P21" s="98"/>
      <c r="Q21" s="98"/>
      <c r="R21" s="50"/>
      <c r="S21" s="55"/>
      <c r="T21" s="50"/>
      <c r="U21" s="98"/>
      <c r="V21" s="5"/>
      <c r="W21" s="1"/>
      <c r="Z21" t="s">
        <v>146</v>
      </c>
    </row>
    <row r="22" spans="1:28" ht="17.649999999999999" customHeight="1" x14ac:dyDescent="0.25">
      <c r="A22" s="1"/>
      <c r="B22" s="163"/>
      <c r="C22" s="36"/>
      <c r="D22" s="62"/>
      <c r="E22" s="98"/>
      <c r="F22" s="33"/>
      <c r="G22" s="79" t="s">
        <v>6</v>
      </c>
      <c r="H22" s="50"/>
      <c r="I22" s="179"/>
      <c r="J22" s="180"/>
      <c r="K22" s="181"/>
      <c r="L22" s="179"/>
      <c r="M22" s="34"/>
      <c r="N22" s="63"/>
      <c r="O22" s="35"/>
      <c r="P22" s="98"/>
      <c r="Q22" s="98"/>
      <c r="R22" s="50"/>
      <c r="S22" s="55"/>
      <c r="T22" s="50"/>
      <c r="U22" s="98"/>
      <c r="V22" s="5"/>
      <c r="W22" s="1"/>
      <c r="Z22" t="e">
        <f>MATCH($B$9,Таблица1[[#Headers],[01.09.14]:[31.08.15]],0)</f>
        <v>#N/A</v>
      </c>
      <c r="AA22" t="s">
        <v>148</v>
      </c>
    </row>
    <row r="23" spans="1:28" ht="17.649999999999999" customHeight="1" x14ac:dyDescent="0.25">
      <c r="A23" s="1"/>
      <c r="B23" s="164" t="s">
        <v>7</v>
      </c>
      <c r="C23" s="36"/>
      <c r="D23" s="62"/>
      <c r="E23" s="98"/>
      <c r="F23" s="33"/>
      <c r="G23" s="78" t="s">
        <v>8</v>
      </c>
      <c r="H23" s="50"/>
      <c r="I23" s="179"/>
      <c r="J23" s="180"/>
      <c r="K23" s="181"/>
      <c r="L23" s="179"/>
      <c r="M23" s="34"/>
      <c r="N23" s="63"/>
      <c r="O23" s="35"/>
      <c r="P23" s="98"/>
      <c r="Q23" s="98"/>
      <c r="R23" s="50"/>
      <c r="S23" s="55"/>
      <c r="T23" s="50"/>
      <c r="U23" s="98"/>
      <c r="V23" s="17"/>
      <c r="W23" s="1"/>
      <c r="Z23" t="e">
        <f>MATCH($B$9,'Списки заданий'!$D10:$BD10,0)</f>
        <v>#N/A</v>
      </c>
      <c r="AA23" t="s">
        <v>147</v>
      </c>
    </row>
    <row r="24" spans="1:28" ht="17.649999999999999" customHeight="1" x14ac:dyDescent="0.25">
      <c r="A24" s="1"/>
      <c r="B24" s="164"/>
      <c r="C24" s="36"/>
      <c r="D24" s="62"/>
      <c r="E24" s="98"/>
      <c r="F24" s="33"/>
      <c r="G24" s="79" t="s">
        <v>6</v>
      </c>
      <c r="H24" s="50"/>
      <c r="I24" s="179"/>
      <c r="J24" s="180"/>
      <c r="K24" s="181"/>
      <c r="L24" s="179"/>
      <c r="M24" s="34"/>
      <c r="N24" s="63"/>
      <c r="O24" s="35"/>
      <c r="P24" s="98"/>
      <c r="Q24" s="98"/>
      <c r="R24" s="50"/>
      <c r="S24" s="55"/>
      <c r="T24" s="50"/>
      <c r="U24" s="98"/>
      <c r="V24" s="17"/>
      <c r="W24" s="1"/>
    </row>
    <row r="25" spans="1:28" ht="3" customHeight="1" thickBot="1" x14ac:dyDescent="0.3">
      <c r="A25" s="1"/>
      <c r="B25" s="67"/>
      <c r="C25" s="18"/>
      <c r="D25" s="19"/>
      <c r="E25" s="105"/>
      <c r="F25" s="20"/>
      <c r="G25" s="76"/>
      <c r="H25" s="21"/>
      <c r="I25" s="182"/>
      <c r="J25" s="183"/>
      <c r="K25" s="184"/>
      <c r="L25" s="182"/>
      <c r="M25" s="22"/>
      <c r="N25" s="24"/>
      <c r="O25" s="23"/>
      <c r="P25" s="96"/>
      <c r="Q25" s="96"/>
      <c r="R25" s="21"/>
      <c r="S25" s="53"/>
      <c r="T25" s="21"/>
      <c r="U25" s="96"/>
      <c r="V25" s="25"/>
      <c r="W25" s="1"/>
    </row>
    <row r="26" spans="1:28" ht="3" customHeight="1" x14ac:dyDescent="0.25">
      <c r="A26" s="1"/>
      <c r="B26" s="68"/>
      <c r="C26" s="28"/>
      <c r="D26" s="29"/>
      <c r="E26" s="97"/>
      <c r="F26" s="30"/>
      <c r="G26" s="77"/>
      <c r="H26" s="29"/>
      <c r="I26" s="185"/>
      <c r="J26" s="186"/>
      <c r="K26" s="186"/>
      <c r="L26" s="185"/>
      <c r="M26" s="26"/>
      <c r="N26" s="31"/>
      <c r="O26" s="27"/>
      <c r="P26" s="97"/>
      <c r="Q26" s="97"/>
      <c r="R26" s="29"/>
      <c r="S26" s="54"/>
      <c r="T26" s="29"/>
      <c r="U26" s="97"/>
      <c r="V26" s="11"/>
      <c r="W26" s="1"/>
    </row>
    <row r="27" spans="1:28" ht="17.649999999999999" customHeight="1" x14ac:dyDescent="0.25">
      <c r="A27" s="1"/>
      <c r="B27" s="165">
        <f>$B18+7</f>
        <v>41897</v>
      </c>
      <c r="C27" s="12"/>
      <c r="D27" s="59"/>
      <c r="E27" s="99"/>
      <c r="F27" s="13"/>
      <c r="G27" s="74" t="s">
        <v>2</v>
      </c>
      <c r="H27" s="47"/>
      <c r="I27" s="178"/>
      <c r="J27" s="178"/>
      <c r="K27" s="178"/>
      <c r="L27" s="178"/>
      <c r="M27" s="14"/>
      <c r="N27" s="60"/>
      <c r="O27" s="15"/>
      <c r="P27" s="99"/>
      <c r="Q27" s="102"/>
      <c r="R27" s="46"/>
      <c r="S27" s="52"/>
      <c r="T27" s="46"/>
      <c r="U27" s="95"/>
      <c r="V27" s="5"/>
      <c r="W27" s="1"/>
      <c r="Z27">
        <f>COLUMN(Таблица1[[#Headers],[01.09.14]])</f>
        <v>4</v>
      </c>
      <c r="AA27" t="s">
        <v>146</v>
      </c>
    </row>
    <row r="28" spans="1:28" ht="17.649999999999999" customHeight="1" x14ac:dyDescent="0.25">
      <c r="A28" s="1"/>
      <c r="B28" s="165"/>
      <c r="C28" s="12"/>
      <c r="D28" s="59"/>
      <c r="E28" s="99"/>
      <c r="F28" s="13"/>
      <c r="G28" s="74" t="s">
        <v>4</v>
      </c>
      <c r="H28" s="47"/>
      <c r="I28" s="187"/>
      <c r="J28" s="180"/>
      <c r="K28" s="181"/>
      <c r="L28" s="179"/>
      <c r="M28" s="14"/>
      <c r="N28" s="61"/>
      <c r="O28" s="15"/>
      <c r="P28" s="99"/>
      <c r="Q28" s="99"/>
      <c r="R28" s="47"/>
      <c r="S28" s="52"/>
      <c r="T28" s="47"/>
      <c r="U28" s="95"/>
      <c r="V28" s="5"/>
      <c r="W28" s="1"/>
      <c r="Z28" t="s">
        <v>149</v>
      </c>
    </row>
    <row r="29" spans="1:28" ht="17.649999999999999" customHeight="1" x14ac:dyDescent="0.25">
      <c r="A29" s="1"/>
      <c r="B29" s="165"/>
      <c r="C29" s="12"/>
      <c r="D29" s="59"/>
      <c r="E29" s="99"/>
      <c r="F29" s="13"/>
      <c r="G29" s="74"/>
      <c r="H29" s="47"/>
      <c r="I29" s="179"/>
      <c r="J29" s="180"/>
      <c r="K29" s="181"/>
      <c r="L29" s="179"/>
      <c r="M29" s="14"/>
      <c r="N29" s="60"/>
      <c r="O29" s="15"/>
      <c r="P29" s="99"/>
      <c r="Q29" s="95"/>
      <c r="R29" s="47"/>
      <c r="S29" s="52"/>
      <c r="T29" s="47"/>
      <c r="U29" s="95"/>
      <c r="V29" s="5"/>
      <c r="W29" s="1"/>
      <c r="AA29" t="s">
        <v>153</v>
      </c>
    </row>
    <row r="30" spans="1:28" ht="17.649999999999999" customHeight="1" x14ac:dyDescent="0.25">
      <c r="A30" s="1"/>
      <c r="B30" s="165"/>
      <c r="C30" s="16"/>
      <c r="D30" s="59"/>
      <c r="E30" s="95"/>
      <c r="F30" s="13"/>
      <c r="G30" s="74" t="s">
        <v>5</v>
      </c>
      <c r="H30" s="47"/>
      <c r="I30" s="179"/>
      <c r="J30" s="180"/>
      <c r="K30" s="181"/>
      <c r="L30" s="179"/>
      <c r="M30" s="14"/>
      <c r="N30" s="60"/>
      <c r="O30" s="15"/>
      <c r="P30" s="99"/>
      <c r="Q30" s="95"/>
      <c r="R30" s="48"/>
      <c r="S30" s="52"/>
      <c r="T30" s="48"/>
      <c r="U30" s="95"/>
      <c r="V30" s="5"/>
      <c r="W30" s="1"/>
    </row>
    <row r="31" spans="1:28" ht="17.649999999999999" customHeight="1" x14ac:dyDescent="0.25">
      <c r="A31" s="1"/>
      <c r="B31" s="165"/>
      <c r="C31" s="16"/>
      <c r="D31" s="59"/>
      <c r="E31" s="95"/>
      <c r="F31" s="13"/>
      <c r="G31" s="75" t="s">
        <v>6</v>
      </c>
      <c r="H31" s="47"/>
      <c r="I31" s="179"/>
      <c r="J31" s="180"/>
      <c r="K31" s="181"/>
      <c r="L31" s="179"/>
      <c r="M31" s="14"/>
      <c r="N31" s="60"/>
      <c r="O31" s="15"/>
      <c r="P31" s="99"/>
      <c r="Q31" s="95"/>
      <c r="R31" s="48"/>
      <c r="S31" s="52"/>
      <c r="T31" s="48"/>
      <c r="U31" s="99"/>
      <c r="V31" s="5"/>
      <c r="W31" s="1"/>
    </row>
    <row r="32" spans="1:28" ht="17.649999999999999" customHeight="1" x14ac:dyDescent="0.25">
      <c r="A32" s="1"/>
      <c r="B32" s="162" t="s">
        <v>7</v>
      </c>
      <c r="C32" s="16"/>
      <c r="D32" s="59"/>
      <c r="E32" s="95"/>
      <c r="F32" s="13"/>
      <c r="G32" s="74" t="s">
        <v>8</v>
      </c>
      <c r="H32" s="47"/>
      <c r="I32" s="179"/>
      <c r="J32" s="180"/>
      <c r="K32" s="181"/>
      <c r="L32" s="179"/>
      <c r="M32" s="14"/>
      <c r="N32" s="60"/>
      <c r="O32" s="15"/>
      <c r="P32" s="99"/>
      <c r="Q32" s="99"/>
      <c r="R32" s="47"/>
      <c r="S32" s="52"/>
      <c r="T32" s="47"/>
      <c r="U32" s="95"/>
      <c r="V32" s="17"/>
      <c r="W32" s="1"/>
    </row>
    <row r="33" spans="1:27" ht="17.649999999999999" customHeight="1" x14ac:dyDescent="0.25">
      <c r="A33" s="1"/>
      <c r="B33" s="162"/>
      <c r="C33" s="16"/>
      <c r="D33" s="59"/>
      <c r="E33" s="95"/>
      <c r="F33" s="13"/>
      <c r="G33" s="75" t="s">
        <v>6</v>
      </c>
      <c r="H33" s="47"/>
      <c r="I33" s="179"/>
      <c r="J33" s="180"/>
      <c r="K33" s="181"/>
      <c r="L33" s="179"/>
      <c r="M33" s="14"/>
      <c r="N33" s="60"/>
      <c r="O33" s="15"/>
      <c r="P33" s="99"/>
      <c r="Q33" s="99"/>
      <c r="R33" s="47"/>
      <c r="S33" s="52"/>
      <c r="T33" s="47"/>
      <c r="U33" s="95"/>
      <c r="V33" s="17"/>
      <c r="W33" s="1"/>
    </row>
    <row r="34" spans="1:27" ht="3" customHeight="1" thickBot="1" x14ac:dyDescent="0.3">
      <c r="A34" s="1"/>
      <c r="B34" s="67"/>
      <c r="C34" s="18"/>
      <c r="D34" s="19"/>
      <c r="E34" s="105"/>
      <c r="F34" s="20"/>
      <c r="G34" s="76"/>
      <c r="H34" s="21"/>
      <c r="I34" s="182"/>
      <c r="J34" s="183"/>
      <c r="K34" s="184"/>
      <c r="L34" s="182"/>
      <c r="M34" s="22"/>
      <c r="N34" s="24"/>
      <c r="O34" s="23"/>
      <c r="P34" s="96"/>
      <c r="Q34" s="96"/>
      <c r="R34" s="21"/>
      <c r="S34" s="53"/>
      <c r="T34" s="21"/>
      <c r="U34" s="96"/>
      <c r="V34" s="25"/>
      <c r="W34" s="1"/>
    </row>
    <row r="35" spans="1:27" ht="3" customHeight="1" x14ac:dyDescent="0.25">
      <c r="A35" s="1"/>
      <c r="B35" s="68"/>
      <c r="C35" s="28"/>
      <c r="D35" s="29"/>
      <c r="E35" s="97"/>
      <c r="F35" s="30"/>
      <c r="G35" s="77"/>
      <c r="H35" s="29"/>
      <c r="I35" s="185"/>
      <c r="J35" s="186"/>
      <c r="K35" s="186"/>
      <c r="L35" s="185"/>
      <c r="M35" s="26"/>
      <c r="N35" s="31"/>
      <c r="O35" s="27"/>
      <c r="P35" s="97"/>
      <c r="Q35" s="97"/>
      <c r="R35" s="29"/>
      <c r="S35" s="54"/>
      <c r="T35" s="29"/>
      <c r="U35" s="97"/>
      <c r="V35" s="11"/>
      <c r="W35" s="1"/>
    </row>
    <row r="36" spans="1:27" ht="17.649999999999999" customHeight="1" x14ac:dyDescent="0.25">
      <c r="A36" s="1"/>
      <c r="B36" s="163">
        <f>$B27+7</f>
        <v>41904</v>
      </c>
      <c r="C36" s="32"/>
      <c r="D36" s="62"/>
      <c r="E36" s="98"/>
      <c r="F36" s="33"/>
      <c r="G36" s="78" t="s">
        <v>2</v>
      </c>
      <c r="H36" s="50"/>
      <c r="I36" s="178"/>
      <c r="J36" s="178"/>
      <c r="K36" s="178"/>
      <c r="L36" s="178"/>
      <c r="M36" s="34"/>
      <c r="N36" s="63"/>
      <c r="O36" s="35"/>
      <c r="P36" s="98"/>
      <c r="Q36" s="103"/>
      <c r="R36" s="49"/>
      <c r="S36" s="55"/>
      <c r="T36" s="49"/>
      <c r="U36" s="98"/>
      <c r="V36" s="5"/>
      <c r="W36" s="1"/>
      <c r="Z36" s="160" t="e">
        <f>LOOKUP('Списки заданий'!#REF!,'Списки заданий'!#REF!,'Списки заданий'!#REF!)</f>
        <v>#REF!</v>
      </c>
      <c r="AA36" t="s">
        <v>151</v>
      </c>
    </row>
    <row r="37" spans="1:27" ht="17.649999999999999" customHeight="1" x14ac:dyDescent="0.25">
      <c r="A37" s="1"/>
      <c r="B37" s="163"/>
      <c r="C37" s="32"/>
      <c r="D37" s="62"/>
      <c r="E37" s="98"/>
      <c r="F37" s="33"/>
      <c r="G37" s="78" t="s">
        <v>4</v>
      </c>
      <c r="H37" s="50"/>
      <c r="I37" s="179"/>
      <c r="J37" s="180"/>
      <c r="K37" s="181"/>
      <c r="L37" s="179"/>
      <c r="M37" s="34"/>
      <c r="N37" s="63"/>
      <c r="O37" s="35"/>
      <c r="P37" s="98"/>
      <c r="Q37" s="98"/>
      <c r="R37" s="50"/>
      <c r="S37" s="55"/>
      <c r="T37" s="50"/>
      <c r="U37" s="98"/>
      <c r="V37" s="5"/>
      <c r="W37" s="1"/>
      <c r="Z37" s="160" t="e">
        <f>LOOKUP("Руков.",'Списки заданий'!#REF!,'Списки заданий'!#REF!)</f>
        <v>#REF!</v>
      </c>
      <c r="AA37" t="s">
        <v>152</v>
      </c>
    </row>
    <row r="38" spans="1:27" ht="17.649999999999999" customHeight="1" x14ac:dyDescent="0.25">
      <c r="A38" s="1"/>
      <c r="B38" s="163"/>
      <c r="C38" s="32"/>
      <c r="D38" s="62"/>
      <c r="E38" s="98"/>
      <c r="F38" s="33"/>
      <c r="G38" s="78"/>
      <c r="H38" s="50"/>
      <c r="I38" s="179"/>
      <c r="J38" s="180"/>
      <c r="K38" s="181"/>
      <c r="L38" s="179"/>
      <c r="M38" s="34"/>
      <c r="N38" s="63"/>
      <c r="O38" s="35"/>
      <c r="P38" s="98"/>
      <c r="Q38" s="98"/>
      <c r="R38" s="50"/>
      <c r="S38" s="55"/>
      <c r="T38" s="50"/>
      <c r="U38" s="98"/>
      <c r="V38" s="5"/>
      <c r="W38" s="1"/>
      <c r="Z38">
        <f>COLUMN(Таблица1[[#Headers],[01.09.14]])</f>
        <v>4</v>
      </c>
      <c r="AA38" t="s">
        <v>146</v>
      </c>
    </row>
    <row r="39" spans="1:27" ht="17.649999999999999" customHeight="1" x14ac:dyDescent="0.25">
      <c r="A39" s="1"/>
      <c r="B39" s="163"/>
      <c r="C39" s="36"/>
      <c r="D39" s="62"/>
      <c r="E39" s="98"/>
      <c r="F39" s="33"/>
      <c r="G39" s="78" t="s">
        <v>5</v>
      </c>
      <c r="H39" s="50"/>
      <c r="I39" s="179"/>
      <c r="J39" s="180"/>
      <c r="K39" s="181"/>
      <c r="L39" s="179"/>
      <c r="M39" s="34"/>
      <c r="N39" s="64"/>
      <c r="O39" s="35"/>
      <c r="P39" s="98"/>
      <c r="Q39" s="98"/>
      <c r="R39" s="50"/>
      <c r="S39" s="55"/>
      <c r="T39" s="50"/>
      <c r="U39" s="98"/>
      <c r="V39" s="5"/>
      <c r="W39" s="1"/>
    </row>
    <row r="40" spans="1:27" ht="17.649999999999999" customHeight="1" x14ac:dyDescent="0.25">
      <c r="A40" s="1"/>
      <c r="B40" s="163"/>
      <c r="C40" s="36"/>
      <c r="D40" s="62"/>
      <c r="E40" s="98"/>
      <c r="F40" s="33"/>
      <c r="G40" s="79" t="s">
        <v>6</v>
      </c>
      <c r="H40" s="50"/>
      <c r="I40" s="179"/>
      <c r="J40" s="180"/>
      <c r="K40" s="181"/>
      <c r="L40" s="179"/>
      <c r="M40" s="34"/>
      <c r="N40" s="63"/>
      <c r="O40" s="35"/>
      <c r="P40" s="98"/>
      <c r="Q40" s="98"/>
      <c r="R40" s="50"/>
      <c r="S40" s="55"/>
      <c r="T40" s="50"/>
      <c r="U40" s="98"/>
      <c r="V40" s="5"/>
      <c r="W40" s="1"/>
    </row>
    <row r="41" spans="1:27" ht="17.649999999999999" customHeight="1" x14ac:dyDescent="0.25">
      <c r="A41" s="1"/>
      <c r="B41" s="164" t="s">
        <v>7</v>
      </c>
      <c r="C41" s="36"/>
      <c r="D41" s="62"/>
      <c r="E41" s="98"/>
      <c r="F41" s="33"/>
      <c r="G41" s="78" t="s">
        <v>8</v>
      </c>
      <c r="H41" s="50"/>
      <c r="I41" s="179"/>
      <c r="J41" s="180"/>
      <c r="K41" s="181"/>
      <c r="L41" s="179"/>
      <c r="M41" s="34"/>
      <c r="N41" s="64"/>
      <c r="O41" s="35"/>
      <c r="P41" s="98"/>
      <c r="Q41" s="98"/>
      <c r="R41" s="50"/>
      <c r="S41" s="55"/>
      <c r="T41" s="50"/>
      <c r="U41" s="98"/>
      <c r="V41" s="17"/>
      <c r="W41" s="1"/>
    </row>
    <row r="42" spans="1:27" ht="17.649999999999999" customHeight="1" x14ac:dyDescent="0.25">
      <c r="A42" s="1"/>
      <c r="B42" s="164"/>
      <c r="C42" s="36"/>
      <c r="D42" s="62"/>
      <c r="E42" s="98"/>
      <c r="F42" s="33"/>
      <c r="G42" s="79" t="s">
        <v>6</v>
      </c>
      <c r="H42" s="50"/>
      <c r="I42" s="179"/>
      <c r="J42" s="180"/>
      <c r="K42" s="181"/>
      <c r="L42" s="179"/>
      <c r="M42" s="34"/>
      <c r="N42" s="63"/>
      <c r="O42" s="35"/>
      <c r="P42" s="98"/>
      <c r="Q42" s="98"/>
      <c r="R42" s="50"/>
      <c r="S42" s="55"/>
      <c r="T42" s="50"/>
      <c r="U42" s="98"/>
      <c r="V42" s="17"/>
      <c r="W42" s="1"/>
    </row>
    <row r="43" spans="1:27" ht="3" customHeight="1" thickBot="1" x14ac:dyDescent="0.3">
      <c r="A43" s="1"/>
      <c r="B43" s="67"/>
      <c r="C43" s="18"/>
      <c r="D43" s="19"/>
      <c r="E43" s="105"/>
      <c r="F43" s="20"/>
      <c r="G43" s="76"/>
      <c r="H43" s="21"/>
      <c r="I43" s="182"/>
      <c r="J43" s="183"/>
      <c r="K43" s="184"/>
      <c r="L43" s="182"/>
      <c r="M43" s="22"/>
      <c r="N43" s="24"/>
      <c r="O43" s="23"/>
      <c r="P43" s="96"/>
      <c r="Q43" s="96"/>
      <c r="R43" s="21"/>
      <c r="S43" s="53"/>
      <c r="T43" s="21"/>
      <c r="U43" s="96"/>
      <c r="V43" s="25"/>
      <c r="W43" s="1"/>
    </row>
    <row r="44" spans="1:27" ht="3" customHeight="1" x14ac:dyDescent="0.25">
      <c r="A44" s="1"/>
      <c r="B44" s="68"/>
      <c r="C44" s="28"/>
      <c r="D44" s="29"/>
      <c r="E44" s="97"/>
      <c r="F44" s="30"/>
      <c r="G44" s="77"/>
      <c r="H44" s="29"/>
      <c r="I44" s="185"/>
      <c r="J44" s="186"/>
      <c r="K44" s="186"/>
      <c r="L44" s="185"/>
      <c r="M44" s="26"/>
      <c r="N44" s="31"/>
      <c r="O44" s="27"/>
      <c r="P44" s="97"/>
      <c r="Q44" s="97"/>
      <c r="R44" s="29"/>
      <c r="S44" s="54"/>
      <c r="T44" s="29"/>
      <c r="U44" s="97"/>
      <c r="V44" s="11"/>
      <c r="W44" s="1"/>
    </row>
    <row r="45" spans="1:27" ht="17.649999999999999" customHeight="1" x14ac:dyDescent="0.25">
      <c r="A45" s="1"/>
      <c r="B45" s="165">
        <f>$B36+7</f>
        <v>41911</v>
      </c>
      <c r="C45" s="12"/>
      <c r="D45" s="59"/>
      <c r="E45" s="99"/>
      <c r="F45" s="13"/>
      <c r="G45" s="74" t="s">
        <v>2</v>
      </c>
      <c r="H45" s="47"/>
      <c r="I45" s="178"/>
      <c r="J45" s="178"/>
      <c r="K45" s="178"/>
      <c r="L45" s="178"/>
      <c r="M45" s="14"/>
      <c r="N45" s="60"/>
      <c r="O45" s="15"/>
      <c r="P45" s="99"/>
      <c r="Q45" s="102"/>
      <c r="R45" s="46"/>
      <c r="S45" s="52"/>
      <c r="T45" s="46"/>
      <c r="U45" s="95"/>
      <c r="V45" s="5"/>
      <c r="W45" s="1"/>
    </row>
    <row r="46" spans="1:27" ht="17.649999999999999" customHeight="1" x14ac:dyDescent="0.25">
      <c r="A46" s="1"/>
      <c r="B46" s="165"/>
      <c r="C46" s="12"/>
      <c r="D46" s="59"/>
      <c r="E46" s="99"/>
      <c r="F46" s="13"/>
      <c r="G46" s="74" t="s">
        <v>4</v>
      </c>
      <c r="H46" s="47"/>
      <c r="I46" s="179"/>
      <c r="J46" s="180"/>
      <c r="K46" s="181"/>
      <c r="L46" s="179"/>
      <c r="M46" s="14"/>
      <c r="N46" s="61"/>
      <c r="O46" s="15"/>
      <c r="P46" s="99"/>
      <c r="Q46" s="99"/>
      <c r="R46" s="47"/>
      <c r="S46" s="52"/>
      <c r="T46" s="47"/>
      <c r="U46" s="95"/>
      <c r="V46" s="5"/>
      <c r="W46" s="1"/>
    </row>
    <row r="47" spans="1:27" ht="17.649999999999999" customHeight="1" x14ac:dyDescent="0.25">
      <c r="A47" s="1"/>
      <c r="B47" s="165"/>
      <c r="C47" s="12"/>
      <c r="D47" s="59"/>
      <c r="E47" s="99"/>
      <c r="F47" s="13"/>
      <c r="G47" s="74"/>
      <c r="H47" s="47"/>
      <c r="I47" s="179"/>
      <c r="J47" s="180"/>
      <c r="K47" s="181"/>
      <c r="L47" s="179"/>
      <c r="M47" s="14"/>
      <c r="N47" s="60"/>
      <c r="O47" s="15"/>
      <c r="P47" s="99"/>
      <c r="Q47" s="99"/>
      <c r="R47" s="47"/>
      <c r="S47" s="52"/>
      <c r="T47" s="47"/>
      <c r="U47" s="95"/>
      <c r="V47" s="5"/>
      <c r="W47" s="1"/>
    </row>
    <row r="48" spans="1:27" ht="17.649999999999999" customHeight="1" x14ac:dyDescent="0.25">
      <c r="A48" s="1"/>
      <c r="B48" s="165"/>
      <c r="C48" s="16"/>
      <c r="D48" s="59"/>
      <c r="E48" s="99"/>
      <c r="F48" s="13"/>
      <c r="G48" s="74" t="s">
        <v>5</v>
      </c>
      <c r="H48" s="47"/>
      <c r="I48" s="179"/>
      <c r="J48" s="180"/>
      <c r="K48" s="181"/>
      <c r="L48" s="179"/>
      <c r="M48" s="14"/>
      <c r="N48" s="61"/>
      <c r="O48" s="15"/>
      <c r="P48" s="99"/>
      <c r="Q48" s="99"/>
      <c r="R48" s="48"/>
      <c r="S48" s="52"/>
      <c r="T48" s="48"/>
      <c r="U48" s="95"/>
      <c r="V48" s="5"/>
      <c r="W48" s="1"/>
    </row>
    <row r="49" spans="1:23" ht="17.649999999999999" customHeight="1" x14ac:dyDescent="0.25">
      <c r="A49" s="1"/>
      <c r="B49" s="165"/>
      <c r="C49" s="16"/>
      <c r="D49" s="59"/>
      <c r="E49" s="95"/>
      <c r="F49" s="13"/>
      <c r="G49" s="75" t="s">
        <v>6</v>
      </c>
      <c r="H49" s="47"/>
      <c r="I49" s="179"/>
      <c r="J49" s="180"/>
      <c r="K49" s="181"/>
      <c r="L49" s="179"/>
      <c r="M49" s="14"/>
      <c r="N49" s="61"/>
      <c r="O49" s="15"/>
      <c r="P49" s="99"/>
      <c r="Q49" s="99"/>
      <c r="R49" s="48"/>
      <c r="S49" s="52"/>
      <c r="T49" s="48"/>
      <c r="U49" s="95"/>
      <c r="V49" s="5"/>
      <c r="W49" s="1"/>
    </row>
    <row r="50" spans="1:23" ht="17.649999999999999" customHeight="1" x14ac:dyDescent="0.25">
      <c r="A50" s="1"/>
      <c r="B50" s="162" t="s">
        <v>7</v>
      </c>
      <c r="C50" s="16"/>
      <c r="D50" s="59"/>
      <c r="E50" s="95"/>
      <c r="F50" s="13"/>
      <c r="G50" s="74" t="s">
        <v>8</v>
      </c>
      <c r="H50" s="47"/>
      <c r="I50" s="179"/>
      <c r="J50" s="180"/>
      <c r="K50" s="181"/>
      <c r="L50" s="179"/>
      <c r="M50" s="14"/>
      <c r="N50" s="60"/>
      <c r="O50" s="15"/>
      <c r="P50" s="99"/>
      <c r="Q50" s="99"/>
      <c r="R50" s="47"/>
      <c r="S50" s="52"/>
      <c r="T50" s="47"/>
      <c r="U50" s="95"/>
      <c r="V50" s="17"/>
      <c r="W50" s="1"/>
    </row>
    <row r="51" spans="1:23" ht="17.649999999999999" customHeight="1" x14ac:dyDescent="0.25">
      <c r="A51" s="1"/>
      <c r="B51" s="162"/>
      <c r="C51" s="16"/>
      <c r="D51" s="59"/>
      <c r="E51" s="95"/>
      <c r="F51" s="13"/>
      <c r="G51" s="75" t="s">
        <v>6</v>
      </c>
      <c r="H51" s="47"/>
      <c r="I51" s="179"/>
      <c r="J51" s="180"/>
      <c r="K51" s="181"/>
      <c r="L51" s="179"/>
      <c r="M51" s="14"/>
      <c r="N51" s="60"/>
      <c r="O51" s="15"/>
      <c r="P51" s="95"/>
      <c r="Q51" s="99"/>
      <c r="R51" s="47"/>
      <c r="S51" s="52"/>
      <c r="T51" s="47"/>
      <c r="U51" s="95"/>
      <c r="V51" s="17"/>
      <c r="W51" s="1"/>
    </row>
    <row r="52" spans="1:23" ht="3" customHeight="1" thickBot="1" x14ac:dyDescent="0.3">
      <c r="A52" s="1"/>
      <c r="B52" s="67"/>
      <c r="C52" s="18"/>
      <c r="D52" s="19"/>
      <c r="E52" s="105"/>
      <c r="F52" s="20"/>
      <c r="G52" s="76"/>
      <c r="H52" s="21"/>
      <c r="I52" s="182"/>
      <c r="J52" s="183"/>
      <c r="K52" s="184"/>
      <c r="L52" s="182"/>
      <c r="M52" s="22"/>
      <c r="N52" s="24"/>
      <c r="O52" s="23"/>
      <c r="P52" s="96"/>
      <c r="Q52" s="96"/>
      <c r="R52" s="21"/>
      <c r="S52" s="53"/>
      <c r="T52" s="21"/>
      <c r="U52" s="96"/>
      <c r="V52" s="25"/>
      <c r="W52" s="1"/>
    </row>
    <row r="53" spans="1:23" ht="3" customHeight="1" x14ac:dyDescent="0.25">
      <c r="A53" s="1"/>
      <c r="B53" s="68"/>
      <c r="C53" s="28"/>
      <c r="D53" s="29"/>
      <c r="E53" s="97"/>
      <c r="F53" s="30"/>
      <c r="G53" s="77"/>
      <c r="H53" s="29"/>
      <c r="I53" s="185"/>
      <c r="J53" s="186"/>
      <c r="K53" s="186"/>
      <c r="L53" s="185"/>
      <c r="M53" s="26"/>
      <c r="N53" s="31"/>
      <c r="O53" s="27"/>
      <c r="P53" s="97"/>
      <c r="Q53" s="97"/>
      <c r="R53" s="29"/>
      <c r="S53" s="54"/>
      <c r="T53" s="29"/>
      <c r="U53" s="97"/>
      <c r="V53" s="11"/>
      <c r="W53" s="1"/>
    </row>
    <row r="54" spans="1:23" ht="17.649999999999999" customHeight="1" x14ac:dyDescent="0.25">
      <c r="A54" s="1"/>
      <c r="B54" s="163">
        <f>$B45+7</f>
        <v>41918</v>
      </c>
      <c r="C54" s="32"/>
      <c r="D54" s="62"/>
      <c r="E54" s="98"/>
      <c r="F54" s="33"/>
      <c r="G54" s="78" t="s">
        <v>2</v>
      </c>
      <c r="H54" s="50"/>
      <c r="I54" s="178"/>
      <c r="J54" s="178"/>
      <c r="K54" s="178"/>
      <c r="L54" s="178"/>
      <c r="M54" s="34"/>
      <c r="N54" s="63"/>
      <c r="O54" s="35"/>
      <c r="P54" s="98"/>
      <c r="Q54" s="103"/>
      <c r="R54" s="49"/>
      <c r="S54" s="55"/>
      <c r="T54" s="49"/>
      <c r="U54" s="98"/>
      <c r="V54" s="5"/>
      <c r="W54" s="1"/>
    </row>
    <row r="55" spans="1:23" ht="17.649999999999999" customHeight="1" x14ac:dyDescent="0.25">
      <c r="A55" s="1"/>
      <c r="B55" s="163"/>
      <c r="C55" s="32"/>
      <c r="D55" s="62"/>
      <c r="E55" s="98"/>
      <c r="F55" s="33"/>
      <c r="G55" s="78" t="s">
        <v>4</v>
      </c>
      <c r="H55" s="50"/>
      <c r="I55" s="179"/>
      <c r="J55" s="180"/>
      <c r="K55" s="181"/>
      <c r="L55" s="179"/>
      <c r="M55" s="34"/>
      <c r="N55" s="64"/>
      <c r="O55" s="35"/>
      <c r="P55" s="98"/>
      <c r="Q55" s="98"/>
      <c r="R55" s="50"/>
      <c r="S55" s="55"/>
      <c r="T55" s="50"/>
      <c r="U55" s="98"/>
      <c r="V55" s="5"/>
      <c r="W55" s="1"/>
    </row>
    <row r="56" spans="1:23" ht="17.649999999999999" customHeight="1" x14ac:dyDescent="0.25">
      <c r="A56" s="1"/>
      <c r="B56" s="163"/>
      <c r="C56" s="32"/>
      <c r="D56" s="62"/>
      <c r="E56" s="98"/>
      <c r="F56" s="33"/>
      <c r="G56" s="78"/>
      <c r="H56" s="50"/>
      <c r="I56" s="179"/>
      <c r="J56" s="180"/>
      <c r="K56" s="181"/>
      <c r="L56" s="179"/>
      <c r="M56" s="34"/>
      <c r="N56" s="63"/>
      <c r="O56" s="35"/>
      <c r="P56" s="98"/>
      <c r="Q56" s="107"/>
      <c r="R56" s="50"/>
      <c r="S56" s="55"/>
      <c r="T56" s="50"/>
      <c r="U56" s="98"/>
      <c r="V56" s="5"/>
      <c r="W56" s="1"/>
    </row>
    <row r="57" spans="1:23" ht="17.649999999999999" customHeight="1" x14ac:dyDescent="0.25">
      <c r="A57" s="1"/>
      <c r="B57" s="163"/>
      <c r="C57" s="36"/>
      <c r="D57" s="62"/>
      <c r="E57" s="98"/>
      <c r="F57" s="33"/>
      <c r="G57" s="78" t="s">
        <v>5</v>
      </c>
      <c r="H57" s="50"/>
      <c r="I57" s="179"/>
      <c r="J57" s="180"/>
      <c r="K57" s="181"/>
      <c r="L57" s="179"/>
      <c r="M57" s="34"/>
      <c r="N57" s="63"/>
      <c r="O57" s="35"/>
      <c r="P57" s="98"/>
      <c r="Q57" s="107"/>
      <c r="R57" s="50"/>
      <c r="S57" s="55"/>
      <c r="T57" s="50"/>
      <c r="U57" s="98"/>
      <c r="V57" s="5"/>
      <c r="W57" s="1"/>
    </row>
    <row r="58" spans="1:23" ht="17.649999999999999" customHeight="1" x14ac:dyDescent="0.25">
      <c r="A58" s="1"/>
      <c r="B58" s="163"/>
      <c r="C58" s="36"/>
      <c r="D58" s="62"/>
      <c r="E58" s="98"/>
      <c r="F58" s="33"/>
      <c r="G58" s="79" t="s">
        <v>6</v>
      </c>
      <c r="H58" s="50"/>
      <c r="I58" s="179"/>
      <c r="J58" s="180"/>
      <c r="K58" s="181"/>
      <c r="L58" s="179"/>
      <c r="M58" s="34"/>
      <c r="N58" s="63"/>
      <c r="O58" s="35"/>
      <c r="P58" s="98"/>
      <c r="Q58" s="98"/>
      <c r="R58" s="50"/>
      <c r="S58" s="55"/>
      <c r="T58" s="50"/>
      <c r="U58" s="98"/>
      <c r="V58" s="5"/>
      <c r="W58" s="1"/>
    </row>
    <row r="59" spans="1:23" ht="17.649999999999999" customHeight="1" x14ac:dyDescent="0.25">
      <c r="A59" s="1"/>
      <c r="B59" s="164" t="s">
        <v>7</v>
      </c>
      <c r="C59" s="36"/>
      <c r="D59" s="62"/>
      <c r="E59" s="98"/>
      <c r="F59" s="33"/>
      <c r="G59" s="78" t="s">
        <v>8</v>
      </c>
      <c r="H59" s="50"/>
      <c r="I59" s="179"/>
      <c r="J59" s="180"/>
      <c r="K59" s="181"/>
      <c r="L59" s="179"/>
      <c r="M59" s="34"/>
      <c r="N59" s="64"/>
      <c r="O59" s="35"/>
      <c r="P59" s="98"/>
      <c r="Q59" s="98"/>
      <c r="R59" s="50"/>
      <c r="S59" s="55"/>
      <c r="T59" s="50"/>
      <c r="U59" s="98"/>
      <c r="V59" s="17"/>
      <c r="W59" s="1"/>
    </row>
    <row r="60" spans="1:23" ht="17.649999999999999" customHeight="1" x14ac:dyDescent="0.25">
      <c r="A60" s="1"/>
      <c r="B60" s="164"/>
      <c r="C60" s="36"/>
      <c r="D60" s="62"/>
      <c r="E60" s="98"/>
      <c r="F60" s="33"/>
      <c r="G60" s="79" t="s">
        <v>6</v>
      </c>
      <c r="H60" s="50"/>
      <c r="I60" s="179"/>
      <c r="J60" s="180"/>
      <c r="K60" s="181"/>
      <c r="L60" s="179"/>
      <c r="M60" s="34"/>
      <c r="N60" s="63"/>
      <c r="O60" s="35"/>
      <c r="P60" s="98"/>
      <c r="Q60" s="98"/>
      <c r="R60" s="50"/>
      <c r="S60" s="55"/>
      <c r="T60" s="50"/>
      <c r="U60" s="98"/>
      <c r="V60" s="17"/>
      <c r="W60" s="1"/>
    </row>
    <row r="61" spans="1:23" ht="3" customHeight="1" thickBot="1" x14ac:dyDescent="0.3">
      <c r="A61" s="1"/>
      <c r="B61" s="67"/>
      <c r="C61" s="18"/>
      <c r="D61" s="19"/>
      <c r="E61" s="105"/>
      <c r="F61" s="20"/>
      <c r="G61" s="76"/>
      <c r="H61" s="21"/>
      <c r="I61" s="182"/>
      <c r="J61" s="183"/>
      <c r="K61" s="184"/>
      <c r="L61" s="182"/>
      <c r="M61" s="22"/>
      <c r="N61" s="24"/>
      <c r="O61" s="23"/>
      <c r="P61" s="96"/>
      <c r="Q61" s="96"/>
      <c r="R61" s="21"/>
      <c r="S61" s="56"/>
      <c r="T61" s="21"/>
      <c r="U61" s="96"/>
      <c r="V61" s="25"/>
      <c r="W61" s="1"/>
    </row>
    <row r="62" spans="1:23" ht="3" customHeight="1" x14ac:dyDescent="0.25">
      <c r="A62" s="1"/>
      <c r="B62" s="68"/>
      <c r="C62" s="28"/>
      <c r="D62" s="29"/>
      <c r="E62" s="97"/>
      <c r="F62" s="30"/>
      <c r="G62" s="77"/>
      <c r="H62" s="29"/>
      <c r="I62" s="185"/>
      <c r="J62" s="186"/>
      <c r="K62" s="186"/>
      <c r="L62" s="185"/>
      <c r="M62" s="26"/>
      <c r="N62" s="31"/>
      <c r="O62" s="27"/>
      <c r="P62" s="97"/>
      <c r="Q62" s="97"/>
      <c r="R62" s="29"/>
      <c r="S62" s="57"/>
      <c r="T62" s="29"/>
      <c r="U62" s="97"/>
      <c r="V62" s="11"/>
      <c r="W62" s="1"/>
    </row>
    <row r="63" spans="1:23" ht="17.649999999999999" customHeight="1" x14ac:dyDescent="0.25">
      <c r="A63" s="1"/>
      <c r="B63" s="165">
        <f>$B54+7</f>
        <v>41925</v>
      </c>
      <c r="C63" s="12"/>
      <c r="D63" s="59"/>
      <c r="E63" s="99"/>
      <c r="F63" s="13"/>
      <c r="G63" s="74" t="s">
        <v>2</v>
      </c>
      <c r="H63" s="47"/>
      <c r="I63" s="178"/>
      <c r="J63" s="178"/>
      <c r="K63" s="178"/>
      <c r="L63" s="178"/>
      <c r="M63" s="14"/>
      <c r="N63" s="60"/>
      <c r="O63" s="15"/>
      <c r="P63" s="99"/>
      <c r="Q63" s="102"/>
      <c r="R63" s="46"/>
      <c r="S63" s="52"/>
      <c r="T63" s="46"/>
      <c r="U63" s="95"/>
      <c r="V63" s="5"/>
      <c r="W63" s="1"/>
    </row>
    <row r="64" spans="1:23" ht="17.649999999999999" customHeight="1" x14ac:dyDescent="0.25">
      <c r="A64" s="1"/>
      <c r="B64" s="165"/>
      <c r="C64" s="12"/>
      <c r="D64" s="59"/>
      <c r="E64" s="99"/>
      <c r="F64" s="13"/>
      <c r="G64" s="74" t="s">
        <v>4</v>
      </c>
      <c r="H64" s="47"/>
      <c r="I64" s="179"/>
      <c r="J64" s="180"/>
      <c r="K64" s="181"/>
      <c r="L64" s="179"/>
      <c r="M64" s="14"/>
      <c r="N64" s="60"/>
      <c r="O64" s="15"/>
      <c r="P64" s="95"/>
      <c r="Q64" s="99"/>
      <c r="R64" s="47"/>
      <c r="S64" s="52"/>
      <c r="T64" s="47"/>
      <c r="U64" s="95"/>
      <c r="V64" s="5"/>
      <c r="W64" s="1"/>
    </row>
    <row r="65" spans="1:23" ht="17.649999999999999" customHeight="1" x14ac:dyDescent="0.25">
      <c r="A65" s="1"/>
      <c r="B65" s="165"/>
      <c r="C65" s="12"/>
      <c r="D65" s="59"/>
      <c r="E65" s="99"/>
      <c r="F65" s="13"/>
      <c r="G65" s="74"/>
      <c r="H65" s="47"/>
      <c r="I65" s="179"/>
      <c r="J65" s="180"/>
      <c r="K65" s="181"/>
      <c r="L65" s="179"/>
      <c r="M65" s="14"/>
      <c r="N65" s="60"/>
      <c r="O65" s="15"/>
      <c r="P65" s="95"/>
      <c r="Q65" s="99"/>
      <c r="R65" s="47"/>
      <c r="S65" s="52"/>
      <c r="T65" s="47"/>
      <c r="U65" s="95"/>
      <c r="V65" s="5"/>
      <c r="W65" s="1"/>
    </row>
    <row r="66" spans="1:23" ht="17.649999999999999" customHeight="1" x14ac:dyDescent="0.25">
      <c r="A66" s="1"/>
      <c r="B66" s="165"/>
      <c r="C66" s="16"/>
      <c r="D66" s="59"/>
      <c r="E66" s="95"/>
      <c r="F66" s="13"/>
      <c r="G66" s="74" t="s">
        <v>5</v>
      </c>
      <c r="H66" s="47"/>
      <c r="I66" s="179"/>
      <c r="J66" s="180"/>
      <c r="K66" s="181"/>
      <c r="L66" s="179"/>
      <c r="M66" s="14"/>
      <c r="N66" s="61"/>
      <c r="O66" s="15"/>
      <c r="P66" s="99"/>
      <c r="Q66" s="99"/>
      <c r="R66" s="48"/>
      <c r="S66" s="52"/>
      <c r="T66" s="48"/>
      <c r="U66" s="95"/>
      <c r="V66" s="5"/>
      <c r="W66" s="1"/>
    </row>
    <row r="67" spans="1:23" ht="17.649999999999999" customHeight="1" x14ac:dyDescent="0.25">
      <c r="A67" s="1"/>
      <c r="B67" s="165"/>
      <c r="C67" s="16"/>
      <c r="D67" s="59"/>
      <c r="E67" s="95"/>
      <c r="F67" s="13"/>
      <c r="G67" s="75" t="s">
        <v>6</v>
      </c>
      <c r="H67" s="47"/>
      <c r="I67" s="179"/>
      <c r="J67" s="180"/>
      <c r="K67" s="181"/>
      <c r="L67" s="179"/>
      <c r="M67" s="14"/>
      <c r="N67" s="60"/>
      <c r="O67" s="15"/>
      <c r="P67" s="99"/>
      <c r="Q67" s="99"/>
      <c r="R67" s="48"/>
      <c r="S67" s="52"/>
      <c r="T67" s="48"/>
      <c r="U67" s="95"/>
      <c r="V67" s="5"/>
      <c r="W67" s="1"/>
    </row>
    <row r="68" spans="1:23" ht="17.649999999999999" customHeight="1" x14ac:dyDescent="0.25">
      <c r="A68" s="1"/>
      <c r="B68" s="162" t="s">
        <v>7</v>
      </c>
      <c r="C68" s="16"/>
      <c r="D68" s="59"/>
      <c r="E68" s="99"/>
      <c r="F68" s="13"/>
      <c r="G68" s="74" t="s">
        <v>8</v>
      </c>
      <c r="H68" s="47"/>
      <c r="I68" s="179"/>
      <c r="J68" s="180"/>
      <c r="K68" s="181"/>
      <c r="L68" s="179"/>
      <c r="M68" s="14"/>
      <c r="N68" s="60"/>
      <c r="O68" s="15"/>
      <c r="P68" s="99"/>
      <c r="Q68" s="99"/>
      <c r="R68" s="47"/>
      <c r="S68" s="52"/>
      <c r="T68" s="47"/>
      <c r="U68" s="95"/>
      <c r="V68" s="17"/>
      <c r="W68" s="1"/>
    </row>
    <row r="69" spans="1:23" ht="17.649999999999999" customHeight="1" x14ac:dyDescent="0.25">
      <c r="A69" s="1"/>
      <c r="B69" s="162"/>
      <c r="C69" s="16"/>
      <c r="D69" s="59"/>
      <c r="E69" s="95"/>
      <c r="F69" s="13"/>
      <c r="G69" s="75" t="s">
        <v>6</v>
      </c>
      <c r="H69" s="47"/>
      <c r="I69" s="179"/>
      <c r="J69" s="180"/>
      <c r="K69" s="181"/>
      <c r="L69" s="179"/>
      <c r="M69" s="14"/>
      <c r="N69" s="60"/>
      <c r="O69" s="15"/>
      <c r="P69" s="99"/>
      <c r="Q69" s="99"/>
      <c r="R69" s="47"/>
      <c r="S69" s="52"/>
      <c r="T69" s="47"/>
      <c r="U69" s="95"/>
      <c r="V69" s="17"/>
      <c r="W69" s="1"/>
    </row>
    <row r="70" spans="1:23" ht="3" customHeight="1" thickBot="1" x14ac:dyDescent="0.3">
      <c r="A70" s="1"/>
      <c r="B70" s="65"/>
      <c r="C70" s="38"/>
      <c r="D70" s="39"/>
      <c r="E70" s="106"/>
      <c r="F70" s="40"/>
      <c r="G70" s="80"/>
      <c r="H70" s="41"/>
      <c r="I70" s="100"/>
      <c r="J70" s="41"/>
      <c r="K70" s="82"/>
      <c r="L70" s="100"/>
      <c r="M70" s="42"/>
      <c r="N70" s="44"/>
      <c r="O70" s="43"/>
      <c r="P70" s="100"/>
      <c r="Q70" s="100"/>
      <c r="R70" s="41"/>
      <c r="S70" s="58"/>
      <c r="T70" s="41"/>
      <c r="U70" s="100"/>
      <c r="V70" s="37"/>
      <c r="W70" s="1"/>
    </row>
    <row r="71" spans="1:23" ht="15.75" thickTop="1" x14ac:dyDescent="0.2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</row>
  </sheetData>
  <mergeCells count="33">
    <mergeCell ref="A71:W71"/>
    <mergeCell ref="I36:L36"/>
    <mergeCell ref="I45:L45"/>
    <mergeCell ref="I54:L54"/>
    <mergeCell ref="I63:L63"/>
    <mergeCell ref="B68:B69"/>
    <mergeCell ref="B63:B67"/>
    <mergeCell ref="B54:B58"/>
    <mergeCell ref="A1:W1"/>
    <mergeCell ref="B27:B31"/>
    <mergeCell ref="B2:U2"/>
    <mergeCell ref="B5:B7"/>
    <mergeCell ref="C5:E5"/>
    <mergeCell ref="G5:L5"/>
    <mergeCell ref="N5:Q6"/>
    <mergeCell ref="C6:E6"/>
    <mergeCell ref="G6:L6"/>
    <mergeCell ref="C7:E7"/>
    <mergeCell ref="S4:V7"/>
    <mergeCell ref="I18:L18"/>
    <mergeCell ref="I27:L27"/>
    <mergeCell ref="N7:Q7"/>
    <mergeCell ref="B9:B13"/>
    <mergeCell ref="B14:B15"/>
    <mergeCell ref="B18:B22"/>
    <mergeCell ref="B23:B24"/>
    <mergeCell ref="B59:B60"/>
    <mergeCell ref="B32:B33"/>
    <mergeCell ref="B36:B40"/>
    <mergeCell ref="B41:B42"/>
    <mergeCell ref="B45:B49"/>
    <mergeCell ref="B50:B51"/>
    <mergeCell ref="Z20:AA20"/>
  </mergeCells>
  <pageMargins left="0" right="0" top="0" bottom="0" header="0" footer="0"/>
  <pageSetup paperSize="9"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N67"/>
  <sheetViews>
    <sheetView zoomScale="70" zoomScaleNormal="70" workbookViewId="0">
      <pane xSplit="3" ySplit="1" topLeftCell="D5" activePane="bottomRight" state="frozen"/>
      <selection pane="topRight" activeCell="E1" sqref="E1"/>
      <selection pane="bottomLeft" activeCell="A2" sqref="A2"/>
      <selection pane="bottomRight" activeCell="AC24" sqref="AC24"/>
    </sheetView>
  </sheetViews>
  <sheetFormatPr defaultColWidth="8.7109375" defaultRowHeight="15" x14ac:dyDescent="0.25"/>
  <cols>
    <col min="1" max="1" width="4.28515625" customWidth="1"/>
    <col min="2" max="2" width="4.85546875" style="114" customWidth="1"/>
    <col min="3" max="3" width="22.7109375" customWidth="1"/>
    <col min="4" max="55" width="8.7109375" style="137"/>
    <col min="56" max="56" width="9.140625" style="137" customWidth="1"/>
  </cols>
  <sheetData>
    <row r="1" spans="1:66" s="143" customFormat="1" ht="52.15" customHeight="1" thickTop="1" thickBot="1" x14ac:dyDescent="0.3">
      <c r="A1" s="153" t="s">
        <v>139</v>
      </c>
      <c r="B1" s="154" t="s">
        <v>154</v>
      </c>
      <c r="C1" s="154" t="s">
        <v>141</v>
      </c>
      <c r="D1" s="142" t="s">
        <v>86</v>
      </c>
      <c r="E1" s="142" t="s">
        <v>87</v>
      </c>
      <c r="F1" s="142" t="s">
        <v>88</v>
      </c>
      <c r="G1" s="142" t="s">
        <v>89</v>
      </c>
      <c r="H1" s="142" t="s">
        <v>90</v>
      </c>
      <c r="I1" s="142" t="s">
        <v>91</v>
      </c>
      <c r="J1" s="142" t="s">
        <v>92</v>
      </c>
      <c r="K1" s="142" t="s">
        <v>93</v>
      </c>
      <c r="L1" s="142" t="s">
        <v>94</v>
      </c>
      <c r="M1" s="142" t="s">
        <v>95</v>
      </c>
      <c r="N1" s="142" t="s">
        <v>96</v>
      </c>
      <c r="O1" s="142" t="s">
        <v>97</v>
      </c>
      <c r="P1" s="142" t="s">
        <v>98</v>
      </c>
      <c r="Q1" s="142" t="s">
        <v>99</v>
      </c>
      <c r="R1" s="142" t="s">
        <v>100</v>
      </c>
      <c r="S1" s="142" t="s">
        <v>101</v>
      </c>
      <c r="T1" s="142" t="s">
        <v>102</v>
      </c>
      <c r="U1" s="142" t="s">
        <v>103</v>
      </c>
      <c r="V1" s="142" t="s">
        <v>104</v>
      </c>
      <c r="W1" s="142" t="s">
        <v>105</v>
      </c>
      <c r="X1" s="142" t="s">
        <v>106</v>
      </c>
      <c r="Y1" s="142" t="s">
        <v>107</v>
      </c>
      <c r="Z1" s="142" t="s">
        <v>108</v>
      </c>
      <c r="AA1" s="142" t="s">
        <v>109</v>
      </c>
      <c r="AB1" s="142" t="s">
        <v>110</v>
      </c>
      <c r="AC1" s="142" t="s">
        <v>111</v>
      </c>
      <c r="AD1" s="142" t="s">
        <v>112</v>
      </c>
      <c r="AE1" s="142" t="s">
        <v>113</v>
      </c>
      <c r="AF1" s="142" t="s">
        <v>114</v>
      </c>
      <c r="AG1" s="142" t="s">
        <v>115</v>
      </c>
      <c r="AH1" s="142" t="s">
        <v>116</v>
      </c>
      <c r="AI1" s="142" t="s">
        <v>117</v>
      </c>
      <c r="AJ1" s="142" t="s">
        <v>118</v>
      </c>
      <c r="AK1" s="142" t="s">
        <v>119</v>
      </c>
      <c r="AL1" s="142" t="s">
        <v>120</v>
      </c>
      <c r="AM1" s="142" t="s">
        <v>121</v>
      </c>
      <c r="AN1" s="142" t="s">
        <v>122</v>
      </c>
      <c r="AO1" s="142" t="s">
        <v>123</v>
      </c>
      <c r="AP1" s="142" t="s">
        <v>124</v>
      </c>
      <c r="AQ1" s="142" t="s">
        <v>125</v>
      </c>
      <c r="AR1" s="142" t="s">
        <v>126</v>
      </c>
      <c r="AS1" s="142" t="s">
        <v>127</v>
      </c>
      <c r="AT1" s="142" t="s">
        <v>128</v>
      </c>
      <c r="AU1" s="142" t="s">
        <v>129</v>
      </c>
      <c r="AV1" s="142" t="s">
        <v>130</v>
      </c>
      <c r="AW1" s="142" t="s">
        <v>131</v>
      </c>
      <c r="AX1" s="142" t="s">
        <v>132</v>
      </c>
      <c r="AY1" s="142" t="s">
        <v>133</v>
      </c>
      <c r="AZ1" s="142" t="s">
        <v>134</v>
      </c>
      <c r="BA1" s="142" t="s">
        <v>135</v>
      </c>
      <c r="BB1" s="142" t="s">
        <v>136</v>
      </c>
      <c r="BC1" s="142" t="s">
        <v>137</v>
      </c>
      <c r="BD1" s="142" t="s">
        <v>138</v>
      </c>
    </row>
    <row r="2" spans="1:66" s="108" customFormat="1" ht="16.5" customHeight="1" thickTop="1" thickBot="1" x14ac:dyDescent="0.3">
      <c r="A2" s="150">
        <v>0</v>
      </c>
      <c r="B2" s="151"/>
      <c r="C2" s="155" t="s">
        <v>140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</row>
    <row r="3" spans="1:66" ht="15.75" thickTop="1" x14ac:dyDescent="0.25">
      <c r="A3" s="140">
        <v>1</v>
      </c>
      <c r="B3" s="144"/>
      <c r="C3" s="109" t="s">
        <v>15</v>
      </c>
      <c r="D3" s="18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</row>
    <row r="4" spans="1:66" x14ac:dyDescent="0.25">
      <c r="A4" s="140">
        <v>2</v>
      </c>
      <c r="B4" s="144"/>
      <c r="C4" s="209" t="s">
        <v>25</v>
      </c>
      <c r="D4" s="189" t="s">
        <v>83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</row>
    <row r="5" spans="1:66" x14ac:dyDescent="0.25">
      <c r="A5" s="140">
        <v>3</v>
      </c>
      <c r="B5" s="144"/>
      <c r="C5" s="109" t="s">
        <v>16</v>
      </c>
      <c r="D5" s="189"/>
      <c r="E5" s="120"/>
      <c r="F5" s="120"/>
      <c r="G5" s="120"/>
      <c r="H5" s="120"/>
      <c r="I5" s="120"/>
      <c r="J5" s="120"/>
      <c r="K5" s="120" t="s">
        <v>85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</row>
    <row r="6" spans="1:66" x14ac:dyDescent="0.25">
      <c r="A6" s="140">
        <v>4</v>
      </c>
      <c r="B6" s="144"/>
      <c r="C6" s="109" t="s">
        <v>26</v>
      </c>
      <c r="D6" s="189"/>
      <c r="E6" s="120"/>
      <c r="F6" s="120"/>
      <c r="G6" s="120"/>
      <c r="H6" s="120"/>
      <c r="I6" s="120"/>
      <c r="J6" s="120" t="s">
        <v>83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</row>
    <row r="7" spans="1:66" x14ac:dyDescent="0.25">
      <c r="A7" s="140">
        <v>5</v>
      </c>
      <c r="B7" s="144"/>
      <c r="C7" s="109" t="s">
        <v>27</v>
      </c>
      <c r="D7" s="189"/>
      <c r="E7" s="120"/>
      <c r="F7" s="120" t="s">
        <v>85</v>
      </c>
      <c r="G7" s="120"/>
      <c r="H7" s="120"/>
      <c r="I7" s="120"/>
      <c r="J7" s="120" t="s">
        <v>85</v>
      </c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1:66" x14ac:dyDescent="0.25">
      <c r="A8" s="140">
        <v>6</v>
      </c>
      <c r="B8" s="144"/>
      <c r="C8" s="109" t="s">
        <v>28</v>
      </c>
      <c r="D8" s="189"/>
      <c r="E8" s="120"/>
      <c r="F8" s="120"/>
      <c r="G8" s="120" t="s">
        <v>83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</row>
    <row r="9" spans="1:66" x14ac:dyDescent="0.25">
      <c r="A9" s="140">
        <v>7</v>
      </c>
      <c r="B9" s="144"/>
      <c r="C9" s="109" t="s">
        <v>29</v>
      </c>
      <c r="D9" s="18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</row>
    <row r="10" spans="1:66" x14ac:dyDescent="0.25">
      <c r="A10" s="140">
        <v>8</v>
      </c>
      <c r="B10" s="144"/>
      <c r="C10" s="109" t="s">
        <v>30</v>
      </c>
      <c r="D10" s="189"/>
      <c r="E10" s="120"/>
      <c r="F10" s="120"/>
      <c r="G10" s="120"/>
      <c r="H10" s="120"/>
      <c r="I10" s="120" t="s">
        <v>83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</row>
    <row r="11" spans="1:66" x14ac:dyDescent="0.25">
      <c r="A11" s="140">
        <v>9</v>
      </c>
      <c r="B11" s="144"/>
      <c r="C11" s="209" t="s">
        <v>31</v>
      </c>
      <c r="D11" s="189" t="s">
        <v>84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</row>
    <row r="12" spans="1:66" x14ac:dyDescent="0.25">
      <c r="A12" s="140">
        <v>10</v>
      </c>
      <c r="B12" s="144"/>
      <c r="C12" s="209" t="s">
        <v>17</v>
      </c>
      <c r="D12" s="189" t="s">
        <v>85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</row>
    <row r="13" spans="1:66" x14ac:dyDescent="0.25">
      <c r="A13" s="140">
        <v>11</v>
      </c>
      <c r="B13" s="144"/>
      <c r="C13" s="109" t="s">
        <v>18</v>
      </c>
      <c r="D13" s="18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G13" s="156"/>
      <c r="BH13" s="156"/>
      <c r="BI13" s="156"/>
      <c r="BJ13" s="156"/>
      <c r="BK13" s="156"/>
      <c r="BL13" s="156"/>
      <c r="BM13" s="156"/>
      <c r="BN13" s="156"/>
    </row>
    <row r="14" spans="1:66" x14ac:dyDescent="0.25">
      <c r="A14" s="140">
        <v>12</v>
      </c>
      <c r="B14" s="144"/>
      <c r="C14" s="109" t="s">
        <v>32</v>
      </c>
      <c r="D14" s="189"/>
      <c r="E14" s="120"/>
      <c r="F14" s="120"/>
      <c r="G14" s="120"/>
      <c r="H14" s="120"/>
      <c r="I14" s="120"/>
      <c r="J14" s="120" t="s">
        <v>84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</row>
    <row r="15" spans="1:66" x14ac:dyDescent="0.25">
      <c r="A15" s="140">
        <v>13</v>
      </c>
      <c r="B15" s="144"/>
      <c r="C15" s="109" t="s">
        <v>33</v>
      </c>
      <c r="D15" s="18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</row>
    <row r="16" spans="1:66" x14ac:dyDescent="0.25">
      <c r="A16" s="140">
        <v>14</v>
      </c>
      <c r="B16" s="144"/>
      <c r="C16" s="109" t="s">
        <v>34</v>
      </c>
      <c r="D16" s="18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</row>
    <row r="17" spans="1:56" x14ac:dyDescent="0.25">
      <c r="A17" s="140">
        <v>15</v>
      </c>
      <c r="B17" s="144"/>
      <c r="C17" s="109" t="s">
        <v>22</v>
      </c>
      <c r="D17" s="189"/>
      <c r="E17" s="120"/>
      <c r="F17" s="120"/>
      <c r="G17" s="120" t="s">
        <v>85</v>
      </c>
      <c r="H17" s="120"/>
      <c r="I17" s="120" t="s">
        <v>84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</row>
    <row r="18" spans="1:56" x14ac:dyDescent="0.25">
      <c r="A18" s="140">
        <v>16</v>
      </c>
      <c r="B18" s="144"/>
      <c r="C18" s="109" t="s">
        <v>35</v>
      </c>
      <c r="D18" s="189"/>
      <c r="E18" s="120"/>
      <c r="F18" s="120"/>
      <c r="G18" s="120"/>
      <c r="H18" s="120"/>
      <c r="I18" s="120"/>
      <c r="J18" s="120"/>
      <c r="K18" s="120" t="s">
        <v>83</v>
      </c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</row>
    <row r="19" spans="1:56" x14ac:dyDescent="0.25">
      <c r="A19" s="140">
        <v>17</v>
      </c>
      <c r="B19" s="144"/>
      <c r="C19" s="110" t="s">
        <v>36</v>
      </c>
      <c r="D19" s="18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39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</row>
    <row r="20" spans="1:56" x14ac:dyDescent="0.25">
      <c r="A20" s="140">
        <v>18</v>
      </c>
      <c r="B20" s="144"/>
      <c r="C20" s="109" t="s">
        <v>23</v>
      </c>
      <c r="D20" s="189"/>
      <c r="E20" s="120" t="s">
        <v>85</v>
      </c>
      <c r="F20" s="120"/>
      <c r="G20" s="120"/>
      <c r="H20" s="120" t="s">
        <v>83</v>
      </c>
      <c r="I20" s="120" t="s">
        <v>85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</row>
    <row r="21" spans="1:56" x14ac:dyDescent="0.25">
      <c r="A21" s="140">
        <v>19</v>
      </c>
      <c r="B21" s="144"/>
      <c r="C21" s="109" t="s">
        <v>37</v>
      </c>
      <c r="D21" s="189"/>
      <c r="E21" s="120"/>
      <c r="F21" s="120" t="s">
        <v>83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</row>
    <row r="22" spans="1:56" x14ac:dyDescent="0.25">
      <c r="A22" s="140">
        <v>20</v>
      </c>
      <c r="B22" s="144"/>
      <c r="C22" s="109" t="s">
        <v>38</v>
      </c>
      <c r="D22" s="189"/>
      <c r="E22" s="120"/>
      <c r="F22" s="120"/>
      <c r="G22" s="120" t="s">
        <v>84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</row>
    <row r="23" spans="1:56" x14ac:dyDescent="0.25">
      <c r="A23" s="140">
        <v>21</v>
      </c>
      <c r="B23" s="144"/>
      <c r="C23" s="109" t="s">
        <v>39</v>
      </c>
      <c r="D23" s="189"/>
      <c r="E23" s="120" t="s">
        <v>83</v>
      </c>
      <c r="F23" s="120"/>
      <c r="G23" s="120"/>
      <c r="H23" s="152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</row>
    <row r="24" spans="1:56" x14ac:dyDescent="0.25">
      <c r="A24" s="140">
        <v>22</v>
      </c>
      <c r="B24" s="144"/>
      <c r="C24" s="109" t="s">
        <v>19</v>
      </c>
      <c r="D24" s="189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</row>
    <row r="25" spans="1:56" x14ac:dyDescent="0.25">
      <c r="A25" s="140">
        <v>23</v>
      </c>
      <c r="B25" s="144"/>
      <c r="C25" s="109" t="s">
        <v>40</v>
      </c>
      <c r="D25" s="189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</row>
    <row r="26" spans="1:56" x14ac:dyDescent="0.25">
      <c r="A26" s="140">
        <v>24</v>
      </c>
      <c r="B26" s="144"/>
      <c r="C26" s="109" t="s">
        <v>20</v>
      </c>
      <c r="D26" s="189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</row>
    <row r="27" spans="1:56" x14ac:dyDescent="0.25">
      <c r="A27" s="140">
        <v>25</v>
      </c>
      <c r="B27" s="144"/>
      <c r="C27" s="109" t="s">
        <v>21</v>
      </c>
      <c r="D27" s="189"/>
      <c r="E27" s="120"/>
      <c r="F27" s="120"/>
      <c r="G27" s="120"/>
      <c r="H27" s="120" t="s">
        <v>85</v>
      </c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</row>
    <row r="28" spans="1:56" x14ac:dyDescent="0.25">
      <c r="A28" s="140">
        <v>26</v>
      </c>
      <c r="B28" s="144"/>
      <c r="C28" s="109" t="s">
        <v>41</v>
      </c>
      <c r="D28" s="189"/>
      <c r="E28" s="120" t="s">
        <v>84</v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</row>
    <row r="29" spans="1:56" x14ac:dyDescent="0.25">
      <c r="A29" s="140">
        <v>27</v>
      </c>
      <c r="B29" s="144"/>
      <c r="C29" s="109" t="s">
        <v>24</v>
      </c>
      <c r="D29" s="18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</row>
    <row r="30" spans="1:56" x14ac:dyDescent="0.25">
      <c r="A30" s="140">
        <v>28</v>
      </c>
      <c r="B30" s="144"/>
      <c r="C30" s="109" t="s">
        <v>42</v>
      </c>
      <c r="D30" s="18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</row>
    <row r="31" spans="1:56" x14ac:dyDescent="0.25">
      <c r="A31" s="140">
        <v>29</v>
      </c>
      <c r="B31" s="144"/>
      <c r="C31" s="109" t="s">
        <v>43</v>
      </c>
      <c r="D31" s="18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</row>
    <row r="32" spans="1:56" x14ac:dyDescent="0.25">
      <c r="A32" s="140">
        <v>30</v>
      </c>
      <c r="B32" s="145"/>
      <c r="C32" s="109" t="s">
        <v>44</v>
      </c>
      <c r="D32" s="190"/>
      <c r="E32" s="136"/>
      <c r="F32" s="136"/>
      <c r="G32" s="136"/>
      <c r="H32" s="136"/>
      <c r="I32" s="136"/>
      <c r="J32" s="136"/>
      <c r="K32" s="136"/>
      <c r="L32" s="136" t="s">
        <v>45</v>
      </c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</row>
    <row r="33" spans="1:56" x14ac:dyDescent="0.25">
      <c r="A33" s="140">
        <v>31</v>
      </c>
      <c r="B33" s="145"/>
      <c r="C33" s="109" t="s">
        <v>46</v>
      </c>
      <c r="D33" s="190"/>
      <c r="E33" s="136"/>
      <c r="F33" s="136"/>
      <c r="G33" s="136"/>
      <c r="H33" s="136"/>
      <c r="I33" s="136"/>
      <c r="J33" s="136"/>
      <c r="K33" s="136"/>
      <c r="L33" s="136" t="s">
        <v>82</v>
      </c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</row>
    <row r="34" spans="1:56" x14ac:dyDescent="0.25">
      <c r="A34" s="140">
        <v>32</v>
      </c>
      <c r="B34" s="145"/>
      <c r="C34" s="109" t="s">
        <v>47</v>
      </c>
      <c r="D34" s="190"/>
      <c r="E34" s="136"/>
      <c r="F34" s="136"/>
      <c r="G34" s="136"/>
      <c r="H34" s="136"/>
      <c r="I34" s="136"/>
      <c r="J34" s="136" t="s">
        <v>82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</row>
    <row r="35" spans="1:56" x14ac:dyDescent="0.25">
      <c r="A35" s="140">
        <v>33</v>
      </c>
      <c r="B35" s="145"/>
      <c r="C35" s="109" t="s">
        <v>48</v>
      </c>
      <c r="D35" s="190"/>
      <c r="E35" s="136"/>
      <c r="F35" s="136"/>
      <c r="G35" s="136" t="s">
        <v>45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</row>
    <row r="36" spans="1:56" x14ac:dyDescent="0.25">
      <c r="A36" s="140">
        <v>34</v>
      </c>
      <c r="B36" s="145"/>
      <c r="C36" s="109" t="s">
        <v>49</v>
      </c>
      <c r="D36" s="190"/>
      <c r="E36" s="136"/>
      <c r="F36" s="136"/>
      <c r="G36" s="136"/>
      <c r="H36" s="136"/>
      <c r="I36" s="136"/>
      <c r="J36" s="136"/>
      <c r="K36" s="136"/>
      <c r="L36" s="136" t="s">
        <v>84</v>
      </c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</row>
    <row r="37" spans="1:56" x14ac:dyDescent="0.25">
      <c r="A37" s="140">
        <v>35</v>
      </c>
      <c r="B37" s="145"/>
      <c r="C37" s="109" t="s">
        <v>51</v>
      </c>
      <c r="D37" s="190"/>
      <c r="E37" s="136"/>
      <c r="F37" s="136"/>
      <c r="G37" s="136"/>
      <c r="H37" s="136"/>
      <c r="I37" s="136"/>
      <c r="J37" s="136"/>
      <c r="K37" s="136"/>
      <c r="L37" s="136" t="s">
        <v>50</v>
      </c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</row>
    <row r="38" spans="1:56" x14ac:dyDescent="0.25">
      <c r="A38" s="140">
        <v>36</v>
      </c>
      <c r="B38" s="145"/>
      <c r="C38" s="109" t="s">
        <v>52</v>
      </c>
      <c r="D38" s="190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</row>
    <row r="39" spans="1:56" x14ac:dyDescent="0.25">
      <c r="A39" s="140">
        <v>37</v>
      </c>
      <c r="B39" s="145"/>
      <c r="C39" s="209" t="s">
        <v>53</v>
      </c>
      <c r="D39" s="190" t="s">
        <v>82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</row>
    <row r="40" spans="1:56" x14ac:dyDescent="0.25">
      <c r="A40" s="140">
        <v>38</v>
      </c>
      <c r="B40" s="145"/>
      <c r="C40" s="109" t="s">
        <v>54</v>
      </c>
      <c r="D40" s="190"/>
      <c r="E40" s="136"/>
      <c r="F40" s="136" t="s">
        <v>50</v>
      </c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</row>
    <row r="41" spans="1:56" x14ac:dyDescent="0.25">
      <c r="A41" s="140">
        <v>39</v>
      </c>
      <c r="B41" s="145"/>
      <c r="C41" s="109" t="s">
        <v>55</v>
      </c>
      <c r="D41" s="190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</row>
    <row r="42" spans="1:56" x14ac:dyDescent="0.25">
      <c r="A42" s="140">
        <v>40</v>
      </c>
      <c r="B42" s="145"/>
      <c r="C42" s="111" t="s">
        <v>56</v>
      </c>
      <c r="D42" s="190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</row>
    <row r="43" spans="1:56" x14ac:dyDescent="0.25">
      <c r="A43" s="140">
        <v>41</v>
      </c>
      <c r="B43" s="145"/>
      <c r="C43" s="109" t="s">
        <v>57</v>
      </c>
      <c r="D43" s="190"/>
      <c r="E43" s="136"/>
      <c r="F43" s="136" t="s">
        <v>45</v>
      </c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</row>
    <row r="44" spans="1:56" x14ac:dyDescent="0.25">
      <c r="A44" s="140">
        <v>42</v>
      </c>
      <c r="B44" s="145"/>
      <c r="C44" s="209" t="s">
        <v>58</v>
      </c>
      <c r="D44" s="190" t="s">
        <v>45</v>
      </c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</row>
    <row r="45" spans="1:56" x14ac:dyDescent="0.25">
      <c r="A45" s="140">
        <v>43</v>
      </c>
      <c r="B45" s="145"/>
      <c r="C45" s="109" t="s">
        <v>59</v>
      </c>
      <c r="D45" s="190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</row>
    <row r="46" spans="1:56" x14ac:dyDescent="0.25">
      <c r="A46" s="140">
        <v>44</v>
      </c>
      <c r="B46" s="145"/>
      <c r="C46" s="109" t="s">
        <v>60</v>
      </c>
      <c r="D46" s="190"/>
      <c r="E46" s="136" t="s">
        <v>82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</row>
    <row r="47" spans="1:56" x14ac:dyDescent="0.25">
      <c r="A47" s="140">
        <v>45</v>
      </c>
      <c r="B47" s="145"/>
      <c r="C47" s="109" t="s">
        <v>61</v>
      </c>
      <c r="D47" s="190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</row>
    <row r="48" spans="1:56" x14ac:dyDescent="0.25">
      <c r="A48" s="140">
        <v>46</v>
      </c>
      <c r="B48" s="145"/>
      <c r="C48" s="109" t="s">
        <v>62</v>
      </c>
      <c r="D48" s="190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</row>
    <row r="49" spans="1:56" x14ac:dyDescent="0.25">
      <c r="A49" s="140">
        <v>47</v>
      </c>
      <c r="B49" s="145"/>
      <c r="C49" s="109" t="s">
        <v>63</v>
      </c>
      <c r="D49" s="190"/>
      <c r="E49" s="136"/>
      <c r="F49" s="136" t="s">
        <v>84</v>
      </c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</row>
    <row r="50" spans="1:56" x14ac:dyDescent="0.25">
      <c r="A50" s="140">
        <v>48</v>
      </c>
      <c r="B50" s="145"/>
      <c r="C50" s="109" t="s">
        <v>64</v>
      </c>
      <c r="D50" s="190"/>
      <c r="E50" s="136"/>
      <c r="F50" s="136"/>
      <c r="G50" s="136"/>
      <c r="H50" s="136"/>
      <c r="I50" s="136" t="s">
        <v>82</v>
      </c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</row>
    <row r="51" spans="1:56" x14ac:dyDescent="0.25">
      <c r="A51" s="140">
        <v>49</v>
      </c>
      <c r="B51" s="145"/>
      <c r="C51" s="109" t="s">
        <v>65</v>
      </c>
      <c r="D51" s="190"/>
      <c r="E51" s="136"/>
      <c r="F51" s="136"/>
      <c r="G51" s="136"/>
      <c r="H51" s="136" t="s">
        <v>84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</row>
    <row r="52" spans="1:56" x14ac:dyDescent="0.25">
      <c r="A52" s="140">
        <v>50</v>
      </c>
      <c r="B52" s="145"/>
      <c r="C52" s="109" t="s">
        <v>66</v>
      </c>
      <c r="D52" s="190"/>
      <c r="E52" s="136"/>
      <c r="F52" s="136"/>
      <c r="G52" s="136"/>
      <c r="H52" s="136"/>
      <c r="I52" s="136"/>
      <c r="J52" s="136" t="s">
        <v>45</v>
      </c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</row>
    <row r="53" spans="1:56" x14ac:dyDescent="0.25">
      <c r="A53" s="140">
        <v>51</v>
      </c>
      <c r="B53" s="145"/>
      <c r="C53" s="109" t="s">
        <v>67</v>
      </c>
      <c r="D53" s="190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</row>
    <row r="54" spans="1:56" x14ac:dyDescent="0.25">
      <c r="A54" s="140">
        <v>52</v>
      </c>
      <c r="B54" s="145"/>
      <c r="C54" s="109" t="s">
        <v>68</v>
      </c>
      <c r="D54" s="190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</row>
    <row r="55" spans="1:56" x14ac:dyDescent="0.25">
      <c r="A55" s="140">
        <v>53</v>
      </c>
      <c r="B55" s="145"/>
      <c r="C55" s="109" t="s">
        <v>69</v>
      </c>
      <c r="D55" s="190"/>
      <c r="E55" s="136" t="s">
        <v>45</v>
      </c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</row>
    <row r="56" spans="1:56" x14ac:dyDescent="0.25">
      <c r="A56" s="140">
        <v>54</v>
      </c>
      <c r="B56" s="145"/>
      <c r="C56" s="109" t="s">
        <v>70</v>
      </c>
      <c r="D56" s="190"/>
      <c r="E56" s="136"/>
      <c r="F56" s="136"/>
      <c r="G56" s="136"/>
      <c r="H56" s="136" t="s">
        <v>82</v>
      </c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</row>
    <row r="57" spans="1:56" x14ac:dyDescent="0.25">
      <c r="A57" s="140">
        <v>55</v>
      </c>
      <c r="B57" s="145"/>
      <c r="C57" s="109" t="s">
        <v>71</v>
      </c>
      <c r="D57" s="190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</row>
    <row r="58" spans="1:56" x14ac:dyDescent="0.25">
      <c r="A58" s="140">
        <v>56</v>
      </c>
      <c r="B58" s="145"/>
      <c r="C58" s="109" t="s">
        <v>72</v>
      </c>
      <c r="D58" s="190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</row>
    <row r="59" spans="1:56" x14ac:dyDescent="0.25">
      <c r="A59" s="140">
        <v>57</v>
      </c>
      <c r="B59" s="145"/>
      <c r="C59" s="109" t="s">
        <v>73</v>
      </c>
      <c r="D59" s="190"/>
      <c r="E59" s="136"/>
      <c r="F59" s="136"/>
      <c r="G59" s="136"/>
      <c r="H59" s="136"/>
      <c r="I59" s="136" t="s">
        <v>45</v>
      </c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</row>
    <row r="60" spans="1:56" x14ac:dyDescent="0.25">
      <c r="A60" s="140">
        <v>58</v>
      </c>
      <c r="B60" s="145"/>
      <c r="C60" s="109" t="s">
        <v>74</v>
      </c>
      <c r="D60" s="190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</row>
    <row r="61" spans="1:56" x14ac:dyDescent="0.25">
      <c r="A61" s="140">
        <v>59</v>
      </c>
      <c r="B61" s="145"/>
      <c r="C61" s="109" t="s">
        <v>75</v>
      </c>
      <c r="D61" s="190"/>
      <c r="E61" s="136"/>
      <c r="F61" s="136" t="s">
        <v>82</v>
      </c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</row>
    <row r="62" spans="1:56" x14ac:dyDescent="0.25">
      <c r="A62" s="140">
        <v>60</v>
      </c>
      <c r="B62" s="145"/>
      <c r="C62" s="109" t="s">
        <v>76</v>
      </c>
      <c r="D62" s="190"/>
      <c r="E62" s="136"/>
      <c r="F62" s="136"/>
      <c r="G62" s="136"/>
      <c r="H62" s="136" t="s">
        <v>50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</row>
    <row r="63" spans="1:56" x14ac:dyDescent="0.25">
      <c r="A63" s="140">
        <v>61</v>
      </c>
      <c r="B63" s="145"/>
      <c r="C63" s="109" t="s">
        <v>77</v>
      </c>
      <c r="D63" s="190"/>
      <c r="E63" s="136"/>
      <c r="F63" s="136"/>
      <c r="G63" s="136"/>
      <c r="H63" s="136" t="s">
        <v>45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</row>
    <row r="64" spans="1:56" x14ac:dyDescent="0.25">
      <c r="A64" s="140">
        <v>62</v>
      </c>
      <c r="B64" s="145"/>
      <c r="C64" s="109" t="s">
        <v>78</v>
      </c>
      <c r="D64" s="190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</row>
    <row r="65" spans="1:56" x14ac:dyDescent="0.25">
      <c r="A65" s="140">
        <v>63</v>
      </c>
      <c r="B65" s="145"/>
      <c r="C65" s="109" t="s">
        <v>79</v>
      </c>
      <c r="D65" s="190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</row>
    <row r="66" spans="1:56" x14ac:dyDescent="0.25">
      <c r="A66" s="140">
        <v>64</v>
      </c>
      <c r="B66" s="145"/>
      <c r="C66" s="109" t="s">
        <v>80</v>
      </c>
      <c r="D66" s="190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</row>
    <row r="67" spans="1:56" x14ac:dyDescent="0.25">
      <c r="A67" s="146">
        <v>65</v>
      </c>
      <c r="B67" s="147"/>
      <c r="C67" s="148" t="s">
        <v>81</v>
      </c>
      <c r="D67" s="191"/>
      <c r="E67" s="149"/>
      <c r="F67" s="149"/>
      <c r="G67" s="149" t="s">
        <v>82</v>
      </c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</row>
  </sheetData>
  <sortState ref="A4:A32">
    <sortCondition ref="A32"/>
  </sortState>
  <dataConsolidate/>
  <pageMargins left="0.7" right="0.7" top="0.75" bottom="0.75" header="0.3" footer="0.3"/>
  <pageSetup paperSize="9" orientation="portrait" horizontalDpi="4294967293" vertic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Повторение">
          <x14:formula1>
            <xm:f>Настройки!$E$3:$E$4</xm:f>
          </x14:formula1>
          <xm:sqref>D2:BD2</xm:sqref>
        </x14:dataValidation>
        <x14:dataValidation type="list" showInputMessage="1" showErrorMessage="1">
          <x14:formula1>
            <xm:f>Настройки!$E$6:$E$11</xm:f>
          </x14:formula1>
          <xm:sqref>D3:BD31</xm:sqref>
        </x14:dataValidation>
        <x14:dataValidation type="list" showInputMessage="1" showErrorMessage="1">
          <x14:formula1>
            <xm:f>Настройки!$E$14:$E$22</xm:f>
          </x14:formula1>
          <xm:sqref>D32:BD67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D1:S29"/>
  <sheetViews>
    <sheetView topLeftCell="D1" workbookViewId="0">
      <selection activeCell="N38" sqref="N38"/>
    </sheetView>
  </sheetViews>
  <sheetFormatPr defaultRowHeight="15" x14ac:dyDescent="0.25"/>
  <cols>
    <col min="5" max="5" width="6.28515625" customWidth="1"/>
    <col min="10" max="10" width="1.7109375" customWidth="1"/>
    <col min="11" max="11" width="8.85546875" style="114"/>
    <col min="16" max="16" width="7.28515625" customWidth="1"/>
  </cols>
  <sheetData>
    <row r="1" spans="4:19" ht="15.75" x14ac:dyDescent="0.25">
      <c r="E1" s="113"/>
      <c r="F1" s="113"/>
      <c r="K1" s="115"/>
      <c r="L1" s="113"/>
      <c r="M1" s="113"/>
      <c r="N1" s="113"/>
      <c r="P1" s="115"/>
      <c r="Q1" s="113"/>
      <c r="R1" s="113"/>
      <c r="S1" s="113"/>
    </row>
    <row r="2" spans="4:19" ht="15.75" x14ac:dyDescent="0.25">
      <c r="D2" s="113"/>
      <c r="K2" s="115"/>
      <c r="P2" s="115"/>
    </row>
    <row r="3" spans="4:19" x14ac:dyDescent="0.25">
      <c r="E3" s="126"/>
    </row>
    <row r="4" spans="4:19" x14ac:dyDescent="0.25">
      <c r="D4" s="119"/>
      <c r="E4" s="126"/>
      <c r="K4" s="117"/>
      <c r="P4" s="117"/>
    </row>
    <row r="5" spans="4:19" x14ac:dyDescent="0.25">
      <c r="D5" s="119"/>
      <c r="E5" s="124"/>
      <c r="K5" s="128"/>
      <c r="P5" s="132"/>
    </row>
    <row r="6" spans="4:19" x14ac:dyDescent="0.25">
      <c r="D6" s="119"/>
      <c r="E6" s="126"/>
      <c r="K6" s="129"/>
      <c r="P6" s="129"/>
      <c r="Q6" s="112"/>
    </row>
    <row r="7" spans="4:19" x14ac:dyDescent="0.25">
      <c r="D7" s="119"/>
      <c r="E7" s="123"/>
      <c r="F7" s="118"/>
      <c r="G7" s="119"/>
      <c r="H7" s="119"/>
      <c r="K7" s="129"/>
      <c r="P7" s="129"/>
      <c r="Q7" s="112"/>
    </row>
    <row r="8" spans="4:19" x14ac:dyDescent="0.25">
      <c r="D8" s="119"/>
      <c r="E8" s="127"/>
      <c r="F8" s="118"/>
      <c r="G8" s="119"/>
      <c r="H8" s="119"/>
      <c r="K8" s="128"/>
      <c r="L8" s="122"/>
      <c r="P8" s="128"/>
      <c r="Q8" s="112"/>
    </row>
    <row r="9" spans="4:19" x14ac:dyDescent="0.25">
      <c r="D9" s="119"/>
      <c r="E9" s="127"/>
      <c r="F9" s="118"/>
      <c r="G9" s="119"/>
      <c r="H9" s="119"/>
      <c r="K9" s="128"/>
      <c r="L9" s="122"/>
      <c r="P9" s="128"/>
      <c r="Q9" s="112"/>
    </row>
    <row r="10" spans="4:19" x14ac:dyDescent="0.25">
      <c r="D10" s="119"/>
      <c r="E10" s="123"/>
      <c r="F10" s="118"/>
      <c r="G10" s="119"/>
      <c r="H10" s="119"/>
      <c r="K10" s="128"/>
      <c r="L10" s="122"/>
      <c r="P10" s="128"/>
      <c r="Q10" s="112"/>
    </row>
    <row r="11" spans="4:19" x14ac:dyDescent="0.25">
      <c r="D11" s="119"/>
      <c r="E11" s="123"/>
      <c r="F11" s="118"/>
      <c r="G11" s="119"/>
      <c r="H11" s="119"/>
      <c r="K11" s="128"/>
      <c r="L11" s="112"/>
      <c r="N11" s="133"/>
      <c r="P11" s="132"/>
      <c r="R11" s="116"/>
    </row>
    <row r="12" spans="4:19" x14ac:dyDescent="0.25">
      <c r="D12" s="119"/>
      <c r="E12" s="126"/>
      <c r="K12" s="128"/>
      <c r="L12" s="116"/>
      <c r="N12" s="133"/>
    </row>
    <row r="13" spans="4:19" x14ac:dyDescent="0.25">
      <c r="D13" s="119"/>
      <c r="E13" s="125"/>
      <c r="F13" s="118"/>
      <c r="G13" s="119"/>
      <c r="H13" s="119"/>
      <c r="K13" s="128"/>
      <c r="L13" s="132"/>
      <c r="N13" s="133"/>
    </row>
    <row r="14" spans="4:19" x14ac:dyDescent="0.25">
      <c r="D14" s="119"/>
      <c r="E14" s="126"/>
      <c r="K14" s="130"/>
      <c r="L14" s="130"/>
      <c r="N14" s="134"/>
    </row>
    <row r="15" spans="4:19" x14ac:dyDescent="0.25">
      <c r="D15" s="119"/>
      <c r="E15" s="123"/>
      <c r="F15" s="118"/>
      <c r="G15" s="119"/>
      <c r="H15" s="119"/>
      <c r="K15" s="130"/>
      <c r="L15" s="130"/>
      <c r="N15" s="133"/>
    </row>
    <row r="16" spans="4:19" x14ac:dyDescent="0.25">
      <c r="D16" s="119"/>
      <c r="E16" s="123"/>
      <c r="F16" s="118"/>
      <c r="G16" s="119"/>
      <c r="H16" s="119"/>
      <c r="K16" s="130"/>
      <c r="L16" s="130"/>
      <c r="N16" s="135"/>
    </row>
    <row r="17" spans="4:19" x14ac:dyDescent="0.25">
      <c r="D17" s="119"/>
      <c r="E17" s="127"/>
      <c r="F17" s="118"/>
      <c r="G17" s="119"/>
      <c r="H17" s="119"/>
      <c r="K17" s="130"/>
      <c r="L17" s="130"/>
      <c r="N17" s="133"/>
    </row>
    <row r="18" spans="4:19" ht="15.75" x14ac:dyDescent="0.25">
      <c r="E18" s="123"/>
      <c r="F18" s="118"/>
      <c r="G18" s="119"/>
      <c r="H18" s="119"/>
      <c r="K18" s="130"/>
      <c r="L18" s="130"/>
      <c r="N18" s="133"/>
      <c r="P18" s="113"/>
      <c r="Q18" s="113"/>
      <c r="R18" s="113"/>
      <c r="S18" s="113"/>
    </row>
    <row r="19" spans="4:19" x14ac:dyDescent="0.25">
      <c r="E19" s="123"/>
      <c r="F19" s="118"/>
      <c r="G19" s="119"/>
      <c r="H19" s="119"/>
      <c r="K19" s="130"/>
      <c r="L19" s="130"/>
      <c r="N19" s="133"/>
    </row>
    <row r="20" spans="4:19" x14ac:dyDescent="0.25">
      <c r="E20" s="123"/>
      <c r="F20" s="118"/>
      <c r="G20" s="119"/>
      <c r="K20" s="131"/>
      <c r="L20" s="131"/>
      <c r="N20" s="135"/>
    </row>
    <row r="21" spans="4:19" x14ac:dyDescent="0.25">
      <c r="E21" s="123"/>
      <c r="F21" s="118"/>
      <c r="G21" s="119"/>
      <c r="K21" s="130"/>
      <c r="L21" s="130"/>
      <c r="N21" s="135"/>
    </row>
    <row r="22" spans="4:19" x14ac:dyDescent="0.25">
      <c r="E22" s="123"/>
      <c r="F22" s="118"/>
      <c r="G22" s="119"/>
      <c r="K22" s="130"/>
      <c r="L22" s="130"/>
      <c r="N22" s="135"/>
    </row>
    <row r="23" spans="4:19" x14ac:dyDescent="0.25">
      <c r="K23" s="130"/>
      <c r="L23" s="130"/>
      <c r="N23" s="135"/>
    </row>
    <row r="24" spans="4:19" x14ac:dyDescent="0.25">
      <c r="K24" s="130"/>
      <c r="L24" s="130"/>
      <c r="N24" s="135"/>
    </row>
    <row r="25" spans="4:19" x14ac:dyDescent="0.25">
      <c r="K25" s="130"/>
      <c r="L25" s="130"/>
      <c r="N25" s="135"/>
    </row>
    <row r="29" spans="4:19" x14ac:dyDescent="0.25">
      <c r="N29" s="1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32" sqref="D32"/>
    </sheetView>
  </sheetViews>
  <sheetFormatPr defaultRowHeight="15" x14ac:dyDescent="0.25"/>
  <cols>
    <col min="1" max="1" width="11.85546875" style="157" customWidth="1"/>
    <col min="2" max="2" width="10.85546875" style="114" customWidth="1"/>
    <col min="3" max="3" width="21.5703125" style="114" customWidth="1"/>
    <col min="4" max="4" width="13.28515625" style="114" customWidth="1"/>
  </cols>
  <sheetData>
    <row r="1" spans="1:7" x14ac:dyDescent="0.25">
      <c r="A1" s="158" t="s">
        <v>143</v>
      </c>
      <c r="B1" s="159" t="s">
        <v>144</v>
      </c>
      <c r="C1" s="159" t="s">
        <v>145</v>
      </c>
      <c r="D1" s="114" t="str">
        <f>INDEX(Таблица1[[№]:[27.10.14]],11,4)</f>
        <v>Пр.мыс.</v>
      </c>
      <c r="G1" t="s">
        <v>142</v>
      </c>
    </row>
    <row r="2" spans="1:7" x14ac:dyDescent="0.25">
      <c r="A2" s="157">
        <v>41883</v>
      </c>
      <c r="B2" s="114" t="s">
        <v>85</v>
      </c>
      <c r="C2" s="114" t="s">
        <v>17</v>
      </c>
      <c r="G2" t="str">
        <f>INDEX(Таблица1[[№]:[27.10.14]],11,4)</f>
        <v>Пр.мыс.</v>
      </c>
    </row>
    <row r="3" spans="1:7" x14ac:dyDescent="0.25">
      <c r="A3" s="157">
        <v>41883</v>
      </c>
      <c r="B3" s="114" t="s">
        <v>83</v>
      </c>
      <c r="C3" s="114" t="s">
        <v>25</v>
      </c>
    </row>
    <row r="4" spans="1:7" x14ac:dyDescent="0.25">
      <c r="A4" s="157">
        <v>41883</v>
      </c>
      <c r="B4" s="114" t="s">
        <v>82</v>
      </c>
      <c r="C4" s="114" t="s">
        <v>53</v>
      </c>
    </row>
    <row r="5" spans="1:7" x14ac:dyDescent="0.25">
      <c r="A5" s="157">
        <v>41883</v>
      </c>
      <c r="B5" s="114" t="s">
        <v>45</v>
      </c>
      <c r="C5" s="114" t="s">
        <v>58</v>
      </c>
    </row>
    <row r="6" spans="1:7" x14ac:dyDescent="0.25">
      <c r="A6" s="157">
        <v>41883</v>
      </c>
      <c r="B6" s="114" t="s">
        <v>84</v>
      </c>
      <c r="C6" s="114" t="s">
        <v>31</v>
      </c>
    </row>
    <row r="7" spans="1:7" x14ac:dyDescent="0.25">
      <c r="A7" s="157">
        <v>41883</v>
      </c>
      <c r="B7" s="114" t="s">
        <v>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</vt:lpstr>
      <vt:lpstr>Списки заданий</vt:lpstr>
      <vt:lpstr>Настройки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2014-09-11T21:44:05Z</dcterms:modified>
</cp:coreProperties>
</file>