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1"/>
  </bookViews>
  <sheets>
    <sheet name="Данные" sheetId="1" r:id="rId1"/>
    <sheet name="Ввод " sheetId="2" r:id="rId2"/>
  </sheets>
  <externalReferences>
    <externalReference r:id="rId3"/>
  </externalReferences>
  <definedNames>
    <definedName name="_xlnm.Print_Area" localSheetId="0">Данные!$A$1:$K$9</definedName>
  </definedNames>
  <calcPr calcId="152511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" i="2"/>
  <c r="F2" i="2"/>
  <c r="F6" i="2"/>
  <c r="F7" i="2"/>
  <c r="F8" i="2"/>
  <c r="F9" i="2"/>
  <c r="F10" i="2"/>
  <c r="F11" i="2"/>
  <c r="F12" i="2"/>
  <c r="F13" i="2"/>
  <c r="F1" i="2"/>
  <c r="G4" i="2" l="1"/>
  <c r="G5" i="2"/>
  <c r="G13" i="2"/>
  <c r="G12" i="2"/>
  <c r="G11" i="2"/>
  <c r="G10" i="2"/>
  <c r="G9" i="2"/>
  <c r="G8" i="2"/>
  <c r="G7" i="2"/>
  <c r="G6" i="2"/>
  <c r="H9" i="1"/>
  <c r="G9" i="1"/>
  <c r="D9" i="1"/>
  <c r="H8" i="1"/>
  <c r="G8" i="1"/>
  <c r="D8" i="1"/>
  <c r="H7" i="1"/>
  <c r="I7" i="1" s="1"/>
  <c r="G7" i="1"/>
  <c r="F5" i="2" s="1"/>
  <c r="H6" i="1"/>
  <c r="I6" i="1" s="1"/>
  <c r="G6" i="1"/>
  <c r="F4" i="2" s="1"/>
  <c r="H5" i="1"/>
  <c r="I5" i="1" s="1"/>
  <c r="G5" i="1"/>
  <c r="F3" i="2" s="1"/>
  <c r="H4" i="1"/>
  <c r="I4" i="1" s="1"/>
  <c r="G4" i="1"/>
  <c r="H3" i="1"/>
  <c r="G3" i="1"/>
  <c r="D3" i="1"/>
  <c r="H4" i="2" l="1"/>
  <c r="H6" i="2"/>
  <c r="H8" i="2"/>
  <c r="H10" i="2"/>
  <c r="H12" i="2"/>
  <c r="H5" i="2"/>
  <c r="H7" i="2"/>
  <c r="H9" i="2"/>
  <c r="H11" i="2"/>
  <c r="H13" i="2"/>
  <c r="I3" i="1"/>
  <c r="I8" i="1"/>
  <c r="I9" i="1"/>
</calcChain>
</file>

<file path=xl/sharedStrings.xml><?xml version="1.0" encoding="utf-8"?>
<sst xmlns="http://schemas.openxmlformats.org/spreadsheetml/2006/main" count="25" uniqueCount="21">
  <si>
    <t>Осмотр (без проведения лечебно-диагностических мероприятий)</t>
  </si>
  <si>
    <t>Прием врача-стоматолога профилактический</t>
  </si>
  <si>
    <t>Повторный прием врача-стоматолога</t>
  </si>
  <si>
    <t>Прием врача-стоматолога, повторный, амб.</t>
  </si>
  <si>
    <t>2</t>
  </si>
  <si>
    <t>3</t>
  </si>
  <si>
    <t>10</t>
  </si>
  <si>
    <t>4</t>
  </si>
  <si>
    <t>Наложение одной пломбы из цемента при поверхностном и среднем кариесе I и V класса по Блеку, кариесе цемента корня</t>
  </si>
  <si>
    <t>9200</t>
  </si>
  <si>
    <t>20</t>
  </si>
  <si>
    <t>9150</t>
  </si>
  <si>
    <t>9006</t>
  </si>
  <si>
    <t>Инструментальная и медикаментозная обработка одного хорошо проходимого канала в одноканальном зубе (ручная)</t>
  </si>
  <si>
    <t>9015</t>
  </si>
  <si>
    <t>9005</t>
  </si>
  <si>
    <t>8</t>
  </si>
  <si>
    <t>Удаление постоянного зуба</t>
  </si>
  <si>
    <t>9071</t>
  </si>
  <si>
    <t>Сложное удаление зуба с разъединением корней</t>
  </si>
  <si>
    <t>9072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</si>
</sst>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6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2" fontId="5" fillId="2" borderId="4" xfId="1" applyNumberFormat="1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2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center" vertical="center"/>
    </xf>
    <xf numFmtId="2" fontId="3" fillId="2" borderId="10" xfId="1" applyNumberFormat="1" applyFont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21" xfId="0" applyNumberFormat="1" applyFont="1" applyFill="1" applyBorder="1" applyAlignment="1">
      <alignment horizontal="center" vertical="center"/>
    </xf>
    <xf numFmtId="2" fontId="3" fillId="2" borderId="22" xfId="1" applyNumberFormat="1" applyFont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center" vertical="center"/>
    </xf>
    <xf numFmtId="2" fontId="3" fillId="2" borderId="25" xfId="1" applyNumberFormat="1" applyFont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left" vertical="center" wrapText="1"/>
    </xf>
    <xf numFmtId="0" fontId="2" fillId="2" borderId="1" xfId="1" applyFont="1"/>
    <xf numFmtId="0" fontId="2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2" fontId="3" fillId="0" borderId="11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86;&#1073;&#1097;&#1072;&#1103;%20&#1087;&#1072;&#1087;&#1082;&#1072;\&#1048;&#1053;&#1060;&#1054;&#1056;&#1052;&#1040;&#1062;&#1048;&#1071;\&#1050;&#1086;&#1076;&#1099;%20&#1089;&#1086;&#1086;&#1090;&#1074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платн "/>
      <sheetName val="прайс 2013 (2)"/>
      <sheetName val="прайс 2013 детство"/>
      <sheetName val="прайс 2013 ДЛЯ НД"/>
      <sheetName val="ОСНОВНОЙ"/>
      <sheetName val="Лист2"/>
      <sheetName val="терапия"/>
      <sheetName val="ОСНОВНОЙ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>
            <v>101</v>
          </cell>
          <cell r="D1">
            <v>130.72</v>
          </cell>
        </row>
        <row r="2">
          <cell r="C2">
            <v>102</v>
          </cell>
          <cell r="D2">
            <v>135.62</v>
          </cell>
        </row>
        <row r="3">
          <cell r="C3">
            <v>103</v>
          </cell>
          <cell r="D3">
            <v>352</v>
          </cell>
        </row>
        <row r="4">
          <cell r="C4">
            <v>104</v>
          </cell>
          <cell r="D4">
            <v>681.9</v>
          </cell>
        </row>
        <row r="5">
          <cell r="C5">
            <v>105</v>
          </cell>
          <cell r="D5">
            <v>219.67</v>
          </cell>
        </row>
        <row r="6">
          <cell r="C6">
            <v>106</v>
          </cell>
          <cell r="D6">
            <v>219.67</v>
          </cell>
        </row>
        <row r="7">
          <cell r="C7">
            <v>107</v>
          </cell>
          <cell r="D7">
            <v>299.89999999999998</v>
          </cell>
        </row>
        <row r="8">
          <cell r="C8">
            <v>108</v>
          </cell>
          <cell r="D8">
            <v>57.1</v>
          </cell>
        </row>
        <row r="9">
          <cell r="C9">
            <v>110</v>
          </cell>
          <cell r="D9">
            <v>109.92</v>
          </cell>
        </row>
        <row r="10">
          <cell r="C10">
            <v>111</v>
          </cell>
          <cell r="D10">
            <v>57</v>
          </cell>
        </row>
        <row r="11">
          <cell r="C11">
            <v>112</v>
          </cell>
          <cell r="D11">
            <v>115.1</v>
          </cell>
        </row>
        <row r="12">
          <cell r="C12">
            <v>116</v>
          </cell>
          <cell r="D12">
            <v>121.08</v>
          </cell>
        </row>
        <row r="13">
          <cell r="C13">
            <v>117</v>
          </cell>
          <cell r="D13">
            <v>109.96</v>
          </cell>
        </row>
        <row r="14">
          <cell r="C14">
            <v>118</v>
          </cell>
          <cell r="D14">
            <v>263.99</v>
          </cell>
        </row>
        <row r="15">
          <cell r="C15">
            <v>119</v>
          </cell>
          <cell r="D15">
            <v>154.15</v>
          </cell>
        </row>
        <row r="16">
          <cell r="C16">
            <v>120</v>
          </cell>
          <cell r="D16">
            <v>219.91</v>
          </cell>
        </row>
        <row r="17">
          <cell r="C17">
            <v>122</v>
          </cell>
          <cell r="D17">
            <v>263.99</v>
          </cell>
        </row>
        <row r="18">
          <cell r="C18">
            <v>126</v>
          </cell>
          <cell r="D18">
            <v>48.38</v>
          </cell>
        </row>
        <row r="19">
          <cell r="C19">
            <v>128</v>
          </cell>
          <cell r="D19">
            <v>31.31</v>
          </cell>
        </row>
        <row r="20">
          <cell r="C20">
            <v>130</v>
          </cell>
          <cell r="D20">
            <v>54.92</v>
          </cell>
        </row>
        <row r="21">
          <cell r="C21">
            <v>201</v>
          </cell>
          <cell r="D21">
            <v>154.15</v>
          </cell>
        </row>
        <row r="22">
          <cell r="C22">
            <v>202</v>
          </cell>
          <cell r="D22">
            <v>425.67</v>
          </cell>
        </row>
        <row r="23">
          <cell r="C23">
            <v>204</v>
          </cell>
          <cell r="D23">
            <v>434.54</v>
          </cell>
        </row>
        <row r="24">
          <cell r="C24">
            <v>205</v>
          </cell>
          <cell r="D24">
            <v>559.27</v>
          </cell>
        </row>
        <row r="25">
          <cell r="C25">
            <v>206</v>
          </cell>
          <cell r="D25">
            <v>669.11</v>
          </cell>
        </row>
        <row r="26">
          <cell r="C26">
            <v>207</v>
          </cell>
          <cell r="D26">
            <v>668.06</v>
          </cell>
        </row>
        <row r="27">
          <cell r="C27">
            <v>208</v>
          </cell>
          <cell r="D27">
            <v>806.19</v>
          </cell>
        </row>
        <row r="28">
          <cell r="C28">
            <v>209</v>
          </cell>
          <cell r="D28">
            <v>1025.8599999999999</v>
          </cell>
        </row>
        <row r="29">
          <cell r="C29">
            <v>210</v>
          </cell>
          <cell r="D29">
            <v>119.84</v>
          </cell>
        </row>
        <row r="30">
          <cell r="C30">
            <v>211</v>
          </cell>
          <cell r="D30">
            <v>146.19999999999999</v>
          </cell>
        </row>
        <row r="31">
          <cell r="C31">
            <v>401</v>
          </cell>
          <cell r="D31">
            <v>494.7337617654855</v>
          </cell>
        </row>
        <row r="32">
          <cell r="C32">
            <v>402</v>
          </cell>
          <cell r="D32">
            <v>491.24926176548547</v>
          </cell>
        </row>
        <row r="33">
          <cell r="C33">
            <v>404</v>
          </cell>
          <cell r="D33">
            <v>633.24520018058604</v>
          </cell>
        </row>
        <row r="34">
          <cell r="C34">
            <v>405</v>
          </cell>
          <cell r="D34">
            <v>892.81750027087912</v>
          </cell>
        </row>
        <row r="35">
          <cell r="C35">
            <v>406</v>
          </cell>
          <cell r="D35">
            <v>1152.3898003611719</v>
          </cell>
        </row>
        <row r="36">
          <cell r="C36">
            <v>407</v>
          </cell>
          <cell r="D36">
            <v>1411.9621004514649</v>
          </cell>
        </row>
        <row r="37">
          <cell r="C37">
            <v>408</v>
          </cell>
          <cell r="D37">
            <v>1072.5910003611721</v>
          </cell>
        </row>
        <row r="38">
          <cell r="C38">
            <v>409</v>
          </cell>
          <cell r="D38">
            <v>1551.8362005417582</v>
          </cell>
        </row>
        <row r="39">
          <cell r="C39">
            <v>410</v>
          </cell>
          <cell r="D39">
            <v>2031.0814007223439</v>
          </cell>
        </row>
        <row r="40">
          <cell r="C40">
            <v>411</v>
          </cell>
          <cell r="D40">
            <v>2510.3266009029303</v>
          </cell>
        </row>
        <row r="41">
          <cell r="C41">
            <v>420</v>
          </cell>
          <cell r="D41">
            <v>532.83644044137134</v>
          </cell>
        </row>
        <row r="42">
          <cell r="C42">
            <v>421</v>
          </cell>
          <cell r="D42">
            <v>860.75466066205718</v>
          </cell>
        </row>
        <row r="43">
          <cell r="C43">
            <v>422</v>
          </cell>
          <cell r="D43">
            <v>1188.6728808827424</v>
          </cell>
        </row>
        <row r="44">
          <cell r="C44">
            <v>423</v>
          </cell>
          <cell r="D44">
            <v>1516.5911011034286</v>
          </cell>
        </row>
        <row r="45">
          <cell r="C45">
            <v>424</v>
          </cell>
          <cell r="D45">
            <v>657.01176176548552</v>
          </cell>
        </row>
        <row r="46">
          <cell r="C46">
            <v>425</v>
          </cell>
          <cell r="D46">
            <v>1316.0304044137138</v>
          </cell>
        </row>
        <row r="47">
          <cell r="C47">
            <v>426</v>
          </cell>
          <cell r="D47">
            <v>1537.4887796936982</v>
          </cell>
        </row>
        <row r="48">
          <cell r="C48">
            <v>428</v>
          </cell>
          <cell r="D48">
            <v>1179.838535721588</v>
          </cell>
        </row>
        <row r="49">
          <cell r="C49">
            <v>431</v>
          </cell>
          <cell r="D49">
            <v>1309.8364404413715</v>
          </cell>
        </row>
        <row r="50">
          <cell r="C50">
            <v>432</v>
          </cell>
          <cell r="D50">
            <v>614.34576176548546</v>
          </cell>
        </row>
        <row r="51">
          <cell r="C51">
            <v>433</v>
          </cell>
          <cell r="D51">
            <v>749.18220220685691</v>
          </cell>
        </row>
        <row r="52">
          <cell r="C52">
            <v>434</v>
          </cell>
          <cell r="D52">
            <v>993.8550830895997</v>
          </cell>
        </row>
        <row r="53">
          <cell r="C53">
            <v>435</v>
          </cell>
          <cell r="D53">
            <v>1238.5279639723424</v>
          </cell>
        </row>
        <row r="54">
          <cell r="C54">
            <v>436</v>
          </cell>
          <cell r="D54">
            <v>1103.351523530971</v>
          </cell>
        </row>
        <row r="55">
          <cell r="C55">
            <v>437</v>
          </cell>
          <cell r="D55">
            <v>1397.6844044137138</v>
          </cell>
        </row>
        <row r="56">
          <cell r="C56">
            <v>438</v>
          </cell>
          <cell r="D56">
            <v>1925.8387866111384</v>
          </cell>
        </row>
        <row r="57">
          <cell r="C57">
            <v>439</v>
          </cell>
          <cell r="D57">
            <v>2443.8870113571775</v>
          </cell>
        </row>
        <row r="58">
          <cell r="C58">
            <v>501</v>
          </cell>
          <cell r="D58">
            <v>38.965288088274278</v>
          </cell>
        </row>
        <row r="59">
          <cell r="C59">
            <v>502</v>
          </cell>
          <cell r="D59">
            <v>96.969274194254666</v>
          </cell>
        </row>
        <row r="60">
          <cell r="C60">
            <v>503</v>
          </cell>
          <cell r="D60">
            <v>99.236220220685695</v>
          </cell>
        </row>
        <row r="61">
          <cell r="C61">
            <v>508</v>
          </cell>
          <cell r="D61">
            <v>305.96517134684609</v>
          </cell>
        </row>
        <row r="62">
          <cell r="C62">
            <v>509</v>
          </cell>
          <cell r="D62">
            <v>1206.4400558940579</v>
          </cell>
        </row>
        <row r="63">
          <cell r="C63">
            <v>510</v>
          </cell>
          <cell r="D63">
            <v>163.53585958752396</v>
          </cell>
        </row>
        <row r="64">
          <cell r="C64">
            <v>511</v>
          </cell>
          <cell r="D64">
            <v>131.53585958752399</v>
          </cell>
        </row>
        <row r="65">
          <cell r="C65">
            <v>512</v>
          </cell>
          <cell r="D65">
            <v>163.53585958752396</v>
          </cell>
        </row>
        <row r="66">
          <cell r="C66">
            <v>513</v>
          </cell>
          <cell r="D66">
            <v>173.53585958752396</v>
          </cell>
        </row>
        <row r="67">
          <cell r="C67">
            <v>514</v>
          </cell>
          <cell r="D67">
            <v>245.08585958752394</v>
          </cell>
        </row>
        <row r="68">
          <cell r="C68">
            <v>515</v>
          </cell>
          <cell r="D68">
            <v>139.88585958752398</v>
          </cell>
        </row>
        <row r="69">
          <cell r="C69">
            <v>516</v>
          </cell>
          <cell r="D69">
            <v>1169.2574746798718</v>
          </cell>
        </row>
        <row r="70">
          <cell r="C70">
            <v>517</v>
          </cell>
          <cell r="D70">
            <v>1211.4448767001918</v>
          </cell>
        </row>
        <row r="71">
          <cell r="C71">
            <v>518</v>
          </cell>
          <cell r="D71">
            <v>628.28850369456438</v>
          </cell>
        </row>
        <row r="72">
          <cell r="C72">
            <v>522</v>
          </cell>
          <cell r="D72">
            <v>113.03851994363581</v>
          </cell>
        </row>
        <row r="73">
          <cell r="C73">
            <v>523</v>
          </cell>
          <cell r="D73">
            <v>109.61585958752397</v>
          </cell>
        </row>
        <row r="74">
          <cell r="C74">
            <v>528</v>
          </cell>
          <cell r="D74">
            <v>328.76960497744136</v>
          </cell>
        </row>
        <row r="75">
          <cell r="C75">
            <v>529</v>
          </cell>
          <cell r="D75">
            <v>219.17973665162754</v>
          </cell>
        </row>
        <row r="76">
          <cell r="C76">
            <v>601</v>
          </cell>
          <cell r="D76">
            <v>51.939243918714794</v>
          </cell>
        </row>
        <row r="77">
          <cell r="C77">
            <v>602</v>
          </cell>
          <cell r="D77">
            <v>98.769692754356129</v>
          </cell>
        </row>
        <row r="78">
          <cell r="C78">
            <v>603</v>
          </cell>
          <cell r="D78">
            <v>197.53938550871226</v>
          </cell>
        </row>
        <row r="79">
          <cell r="C79">
            <v>604</v>
          </cell>
          <cell r="D79">
            <v>351.31365538013642</v>
          </cell>
        </row>
        <row r="80">
          <cell r="C80">
            <v>605</v>
          </cell>
          <cell r="D80">
            <v>896.40041563253112</v>
          </cell>
        </row>
        <row r="81">
          <cell r="C81">
            <v>606</v>
          </cell>
          <cell r="D81">
            <v>1112.4433915275401</v>
          </cell>
        </row>
        <row r="82">
          <cell r="C82">
            <v>607</v>
          </cell>
          <cell r="D82">
            <v>905.90041563253112</v>
          </cell>
        </row>
        <row r="83">
          <cell r="C83">
            <v>609</v>
          </cell>
          <cell r="D83">
            <v>248.63274063325531</v>
          </cell>
        </row>
        <row r="84">
          <cell r="C84">
            <v>610</v>
          </cell>
          <cell r="D84">
            <v>347.78842579156918</v>
          </cell>
        </row>
        <row r="85">
          <cell r="C85">
            <v>611</v>
          </cell>
          <cell r="D85">
            <v>257.5827406332553</v>
          </cell>
        </row>
        <row r="86">
          <cell r="C86">
            <v>612</v>
          </cell>
          <cell r="D86">
            <v>610.74548126651052</v>
          </cell>
        </row>
        <row r="87">
          <cell r="C87">
            <v>613</v>
          </cell>
          <cell r="D87">
            <v>808.28822189976597</v>
          </cell>
        </row>
        <row r="88">
          <cell r="C88">
            <v>614</v>
          </cell>
          <cell r="D88">
            <v>239.55274063325527</v>
          </cell>
        </row>
        <row r="89">
          <cell r="C89">
            <v>615</v>
          </cell>
          <cell r="D89">
            <v>968.88822189976599</v>
          </cell>
        </row>
        <row r="90">
          <cell r="C90">
            <v>616</v>
          </cell>
          <cell r="D90">
            <v>814.02822189976598</v>
          </cell>
        </row>
        <row r="91">
          <cell r="C91">
            <v>617</v>
          </cell>
          <cell r="D91">
            <v>616.48548126651053</v>
          </cell>
        </row>
        <row r="92">
          <cell r="C92">
            <v>619</v>
          </cell>
          <cell r="D92">
            <v>468.32842579156915</v>
          </cell>
        </row>
        <row r="93">
          <cell r="C93">
            <v>621</v>
          </cell>
          <cell r="D93">
            <v>320.17137031662764</v>
          </cell>
        </row>
        <row r="94">
          <cell r="C94">
            <v>622</v>
          </cell>
          <cell r="D94">
            <v>592.628221899766</v>
          </cell>
        </row>
        <row r="95">
          <cell r="C95">
            <v>623</v>
          </cell>
          <cell r="D95">
            <v>197.54274063325528</v>
          </cell>
        </row>
        <row r="96">
          <cell r="C96">
            <v>624</v>
          </cell>
          <cell r="D96">
            <v>1640.4419250660421</v>
          </cell>
        </row>
        <row r="97">
          <cell r="C97">
            <v>625</v>
          </cell>
          <cell r="D97">
            <v>1837.9846656992981</v>
          </cell>
        </row>
        <row r="98">
          <cell r="C98">
            <v>626</v>
          </cell>
          <cell r="D98">
            <v>430.89548126651061</v>
          </cell>
        </row>
        <row r="99">
          <cell r="C99">
            <v>627</v>
          </cell>
          <cell r="D99">
            <v>197.38568515831383</v>
          </cell>
        </row>
        <row r="100">
          <cell r="C100">
            <v>629</v>
          </cell>
          <cell r="D100">
            <v>131.02137031662764</v>
          </cell>
        </row>
        <row r="101">
          <cell r="C101">
            <v>630</v>
          </cell>
          <cell r="D101">
            <v>395.08548126651056</v>
          </cell>
        </row>
        <row r="102">
          <cell r="C102">
            <v>631</v>
          </cell>
          <cell r="D102">
            <v>463.5354812665106</v>
          </cell>
        </row>
        <row r="103">
          <cell r="C103">
            <v>634</v>
          </cell>
          <cell r="D103">
            <v>133.27137031662764</v>
          </cell>
        </row>
        <row r="104">
          <cell r="C104">
            <v>635</v>
          </cell>
          <cell r="D104">
            <v>493.85685158313834</v>
          </cell>
        </row>
        <row r="105">
          <cell r="C105">
            <v>636</v>
          </cell>
          <cell r="D105">
            <v>197.54274063325528</v>
          </cell>
        </row>
        <row r="106">
          <cell r="C106">
            <v>1001</v>
          </cell>
          <cell r="D106">
            <v>164.974687987187</v>
          </cell>
        </row>
        <row r="107">
          <cell r="C107" t="str">
            <v>204.д</v>
          </cell>
          <cell r="D107" t="str">
            <v>502,17</v>
          </cell>
        </row>
        <row r="108">
          <cell r="C108" t="str">
            <v>205.д</v>
          </cell>
          <cell r="D108" t="str">
            <v>630,53</v>
          </cell>
        </row>
        <row r="109">
          <cell r="C109" t="str">
            <v>206.д</v>
          </cell>
          <cell r="D109" t="str">
            <v>744</v>
          </cell>
        </row>
        <row r="110">
          <cell r="C110" t="str">
            <v>207.д</v>
          </cell>
          <cell r="D110" t="str">
            <v>743,68</v>
          </cell>
        </row>
        <row r="111">
          <cell r="C111" t="str">
            <v>208.д</v>
          </cell>
          <cell r="D111" t="str">
            <v>885,44</v>
          </cell>
        </row>
        <row r="112">
          <cell r="C112" t="str">
            <v>209.д</v>
          </cell>
          <cell r="D112" t="str">
            <v>1169,1</v>
          </cell>
        </row>
        <row r="113">
          <cell r="C113" t="str">
            <v>401.д</v>
          </cell>
          <cell r="D113" t="str">
            <v>679,46</v>
          </cell>
        </row>
        <row r="114">
          <cell r="C114" t="str">
            <v>402.д</v>
          </cell>
          <cell r="D114" t="str">
            <v>675,98</v>
          </cell>
        </row>
        <row r="115">
          <cell r="C115" t="str">
            <v>404.д</v>
          </cell>
          <cell r="D115" t="str">
            <v>761,24</v>
          </cell>
        </row>
        <row r="116">
          <cell r="C116" t="str">
            <v>405.д</v>
          </cell>
          <cell r="D116" t="str">
            <v>1028,08</v>
          </cell>
        </row>
        <row r="117">
          <cell r="C117" t="str">
            <v>406.д</v>
          </cell>
          <cell r="D117" t="str">
            <v>1294,91</v>
          </cell>
        </row>
        <row r="118">
          <cell r="C118" t="str">
            <v>407.д</v>
          </cell>
          <cell r="D118" t="str">
            <v>1561,75</v>
          </cell>
        </row>
        <row r="119">
          <cell r="C119" t="str">
            <v>408.д</v>
          </cell>
          <cell r="D119" t="str">
            <v>1215,11</v>
          </cell>
        </row>
        <row r="120">
          <cell r="C120" t="str">
            <v>409.д</v>
          </cell>
          <cell r="D120" t="str">
            <v>1708,88</v>
          </cell>
        </row>
        <row r="121">
          <cell r="C121" t="str">
            <v>410.д</v>
          </cell>
          <cell r="D121" t="str">
            <v>2202,66</v>
          </cell>
        </row>
        <row r="122">
          <cell r="C122" t="str">
            <v>411.д</v>
          </cell>
          <cell r="D122" t="str">
            <v>2696,43</v>
          </cell>
        </row>
        <row r="123">
          <cell r="C123" t="str">
            <v>420.д</v>
          </cell>
          <cell r="D123" t="str">
            <v>649,94</v>
          </cell>
        </row>
        <row r="124">
          <cell r="C124" t="str">
            <v>421.д</v>
          </cell>
          <cell r="D124" t="str">
            <v>979,67</v>
          </cell>
        </row>
        <row r="125">
          <cell r="C125" t="str">
            <v>422.д</v>
          </cell>
          <cell r="D125" t="str">
            <v>1309,4</v>
          </cell>
        </row>
        <row r="126">
          <cell r="C126" t="str">
            <v>423.д</v>
          </cell>
          <cell r="D126" t="str">
            <v>1639,14</v>
          </cell>
        </row>
        <row r="127">
          <cell r="C127" t="str">
            <v>424.д</v>
          </cell>
          <cell r="D127" t="str">
            <v>785,01</v>
          </cell>
        </row>
        <row r="128">
          <cell r="C128" t="str">
            <v>425.д</v>
          </cell>
          <cell r="D128" t="str">
            <v>1465,81</v>
          </cell>
        </row>
        <row r="129">
          <cell r="C129" t="str">
            <v>426.д</v>
          </cell>
          <cell r="D129" t="str">
            <v>1692,75</v>
          </cell>
        </row>
        <row r="130">
          <cell r="C130" t="str">
            <v>428.д</v>
          </cell>
          <cell r="D130" t="str">
            <v>1438,28</v>
          </cell>
        </row>
        <row r="131">
          <cell r="C131" t="str">
            <v>432.д</v>
          </cell>
          <cell r="D131" t="str">
            <v>742,34</v>
          </cell>
        </row>
        <row r="132">
          <cell r="C132" t="str">
            <v>433.д</v>
          </cell>
          <cell r="D132" t="str">
            <v>880,81</v>
          </cell>
        </row>
        <row r="133">
          <cell r="C133" t="str">
            <v>434.д</v>
          </cell>
          <cell r="D133" t="str">
            <v>1132,74</v>
          </cell>
        </row>
        <row r="134">
          <cell r="C134" t="str">
            <v>435.д</v>
          </cell>
          <cell r="D134" t="str">
            <v>1384,68</v>
          </cell>
        </row>
        <row r="135">
          <cell r="C135" t="str">
            <v>436.д</v>
          </cell>
          <cell r="D135" t="str">
            <v>1245,87</v>
          </cell>
        </row>
        <row r="136">
          <cell r="C136" t="str">
            <v>437.д</v>
          </cell>
          <cell r="D136" t="str">
            <v>1547,47</v>
          </cell>
        </row>
        <row r="137">
          <cell r="C137" t="str">
            <v>438.д</v>
          </cell>
          <cell r="D137" t="str">
            <v>2102,17</v>
          </cell>
        </row>
        <row r="138">
          <cell r="C138" t="str">
            <v>439.д</v>
          </cell>
          <cell r="D138" t="str">
            <v>2637,69</v>
          </cell>
        </row>
        <row r="139">
          <cell r="C139" t="str">
            <v>501.д</v>
          </cell>
          <cell r="D139" t="str">
            <v>708,1</v>
          </cell>
        </row>
        <row r="140">
          <cell r="C140" t="str">
            <v>508.д</v>
          </cell>
          <cell r="D140" t="str">
            <v>426,71</v>
          </cell>
        </row>
        <row r="141">
          <cell r="C141" t="str">
            <v>609.д</v>
          </cell>
          <cell r="D141">
            <v>248.63274063325531</v>
          </cell>
        </row>
        <row r="142">
          <cell r="C142" t="str">
            <v>610.д</v>
          </cell>
          <cell r="D142" t="str">
            <v>411,98</v>
          </cell>
        </row>
        <row r="143">
          <cell r="C143" t="str">
            <v>611.д</v>
          </cell>
          <cell r="D143" t="str">
            <v>371,15</v>
          </cell>
        </row>
        <row r="144">
          <cell r="C144" t="str">
            <v>612.д</v>
          </cell>
          <cell r="D144" t="str">
            <v>734,2</v>
          </cell>
        </row>
        <row r="145">
          <cell r="C145" t="str">
            <v>613.д</v>
          </cell>
          <cell r="D145" t="str">
            <v>941,61</v>
          </cell>
        </row>
        <row r="146">
          <cell r="C146" t="str">
            <v>615.д</v>
          </cell>
          <cell r="D146" t="str">
            <v>1102,21</v>
          </cell>
        </row>
        <row r="147">
          <cell r="C147" t="str">
            <v>616.д</v>
          </cell>
          <cell r="D147" t="str">
            <v>1134,35</v>
          </cell>
        </row>
        <row r="148">
          <cell r="C148" t="str">
            <v>617.д</v>
          </cell>
          <cell r="D148" t="str">
            <v>926,94</v>
          </cell>
        </row>
        <row r="149">
          <cell r="C149" t="str">
            <v>619.д</v>
          </cell>
          <cell r="D149" t="str">
            <v>771,38</v>
          </cell>
        </row>
        <row r="150">
          <cell r="C150" t="str">
            <v>622.д</v>
          </cell>
          <cell r="D150" t="str">
            <v>725,95</v>
          </cell>
        </row>
        <row r="151">
          <cell r="C151" t="str">
            <v>624.д</v>
          </cell>
          <cell r="D151" t="str">
            <v>1823,12</v>
          </cell>
        </row>
        <row r="152">
          <cell r="C152" t="str">
            <v>625.д</v>
          </cell>
          <cell r="D152" t="str">
            <v>2030,54</v>
          </cell>
        </row>
        <row r="153">
          <cell r="C153" t="str">
            <v>627.д</v>
          </cell>
          <cell r="D153" t="str">
            <v>251,71</v>
          </cell>
        </row>
        <row r="154">
          <cell r="C154" t="str">
            <v>631.д</v>
          </cell>
          <cell r="D154" t="str">
            <v>586,99</v>
          </cell>
        </row>
        <row r="155">
          <cell r="C155" t="str">
            <v>634.д</v>
          </cell>
          <cell r="D155" t="str">
            <v>190,06</v>
          </cell>
        </row>
        <row r="156">
          <cell r="C156" t="str">
            <v>635.д</v>
          </cell>
          <cell r="D156" t="str">
            <v>414,83</v>
          </cell>
        </row>
        <row r="157">
          <cell r="C157" t="str">
            <v>444</v>
          </cell>
          <cell r="D157">
            <v>88.936220220685698</v>
          </cell>
        </row>
      </sheetData>
      <sheetData sheetId="6">
        <row r="6">
          <cell r="A6" t="str">
            <v>1211</v>
          </cell>
          <cell r="B6" t="str">
            <v>Прием врача-стоматолога первичный, амб.</v>
          </cell>
          <cell r="C6" t="str">
            <v>89: стоматологии терапевтической</v>
          </cell>
          <cell r="F6" t="str">
            <v/>
          </cell>
          <cell r="H6">
            <v>0</v>
          </cell>
        </row>
        <row r="7">
          <cell r="A7" t="str">
            <v>1212</v>
          </cell>
          <cell r="B7" t="str">
            <v>Прием врача-стоматолога, повторный, амб.</v>
          </cell>
          <cell r="C7" t="str">
            <v>89: стоматологии терапевтической</v>
          </cell>
          <cell r="F7" t="str">
            <v/>
          </cell>
          <cell r="H7">
            <v>0</v>
          </cell>
        </row>
        <row r="8">
          <cell r="A8" t="str">
            <v>1225</v>
          </cell>
          <cell r="B8" t="str">
            <v>Прием врача-стоматолога диспансерный</v>
          </cell>
          <cell r="C8" t="str">
            <v>89: стоматологии терапевтической</v>
          </cell>
          <cell r="F8" t="str">
            <v/>
          </cell>
          <cell r="H8">
            <v>0</v>
          </cell>
        </row>
        <row r="9">
          <cell r="A9" t="str">
            <v>1227</v>
          </cell>
          <cell r="B9" t="str">
            <v>Прием врача-стоматолога профилактический</v>
          </cell>
          <cell r="C9" t="str">
            <v>89: стоматологии терапевтической</v>
          </cell>
          <cell r="F9" t="str">
            <v/>
          </cell>
          <cell r="H9">
            <v>0</v>
          </cell>
        </row>
        <row r="10">
          <cell r="A10" t="str">
            <v>1254</v>
          </cell>
          <cell r="B10" t="str">
            <v>Прием врача-стоматолога на дому</v>
          </cell>
          <cell r="C10" t="str">
            <v>89: стоматологии терапевтической</v>
          </cell>
          <cell r="F10" t="str">
            <v/>
          </cell>
          <cell r="H10">
            <v>0</v>
          </cell>
        </row>
        <row r="11">
          <cell r="A11" t="str">
            <v>9001</v>
          </cell>
          <cell r="B11" t="str">
            <v>Формирование одной кариозной полости</v>
          </cell>
          <cell r="C11" t="str">
            <v>89: стоматологии терапевтической</v>
          </cell>
          <cell r="D11" t="str">
            <v>14.6</v>
          </cell>
          <cell r="F11" t="str">
            <v/>
          </cell>
          <cell r="H11">
            <v>72.27</v>
          </cell>
        </row>
        <row r="12">
          <cell r="A12" t="str">
            <v>9002</v>
          </cell>
          <cell r="B12" t="str">
            <v>Наложение лечебной повязки при кариесе дентина (глубоком кариесе), биологическом методе лечения пуль</v>
          </cell>
          <cell r="C12" t="str">
            <v>89: стоматологии терапевтической</v>
          </cell>
          <cell r="D12" t="str">
            <v>14.6</v>
          </cell>
          <cell r="F12" t="str">
            <v/>
          </cell>
          <cell r="H12">
            <v>124.36</v>
          </cell>
        </row>
        <row r="13">
          <cell r="A13" t="str">
            <v>9003</v>
          </cell>
          <cell r="B13" t="str">
            <v>Раскрытие полости зуба с медикаментозной обработкой.</v>
          </cell>
          <cell r="C13" t="str">
            <v>89: стоматологии терапевтической</v>
          </cell>
          <cell r="D13" t="str">
            <v>14.6</v>
          </cell>
          <cell r="F13" t="str">
            <v/>
          </cell>
          <cell r="H13">
            <v>106.18</v>
          </cell>
        </row>
        <row r="14">
          <cell r="A14" t="str">
            <v>9004</v>
          </cell>
          <cell r="B14" t="str">
            <v>Ампутация пульпы</v>
          </cell>
          <cell r="C14" t="str">
            <v>89: стоматологии терапевтической</v>
          </cell>
          <cell r="D14" t="str">
            <v>14.6</v>
          </cell>
          <cell r="F14" t="str">
            <v/>
          </cell>
          <cell r="H14">
            <v>59.93</v>
          </cell>
        </row>
        <row r="15">
          <cell r="A15" t="str">
            <v>9005</v>
          </cell>
          <cell r="B15" t="str">
            <v>Экстирпация, удаление распада из 1 канала</v>
          </cell>
          <cell r="C15" t="str">
            <v>89: стоматологии терапевтической</v>
          </cell>
          <cell r="D15" t="str">
            <v>14.6</v>
          </cell>
          <cell r="F15" t="str">
            <v/>
          </cell>
          <cell r="H15">
            <v>107.93</v>
          </cell>
        </row>
        <row r="16">
          <cell r="A16" t="str">
            <v>9006</v>
          </cell>
          <cell r="B16" t="str">
            <v>Импрегнация или медикаментозная  обработка 1 канала.</v>
          </cell>
          <cell r="C16" t="str">
            <v>89: стоматологии терапевтической</v>
          </cell>
          <cell r="D16" t="str">
            <v>14.6</v>
          </cell>
          <cell r="F16" t="str">
            <v/>
          </cell>
          <cell r="H16">
            <v>114.09</v>
          </cell>
        </row>
        <row r="17">
          <cell r="A17" t="str">
            <v>9007</v>
          </cell>
          <cell r="B17" t="str">
            <v>Пломбирование одного канала пастой</v>
          </cell>
          <cell r="C17" t="str">
            <v>89: стоматологии терапевтической</v>
          </cell>
          <cell r="D17" t="str">
            <v>14.6</v>
          </cell>
          <cell r="F17" t="str">
            <v/>
          </cell>
          <cell r="H17">
            <v>141.02000000000001</v>
          </cell>
        </row>
        <row r="18">
          <cell r="A18" t="str">
            <v>9008</v>
          </cell>
          <cell r="B18" t="str">
            <v>Пломбирование одного канала цементом</v>
          </cell>
          <cell r="C18" t="str">
            <v>89: стоматологии терапевтической</v>
          </cell>
          <cell r="F18" t="str">
            <v/>
          </cell>
          <cell r="H18">
            <v>0</v>
          </cell>
        </row>
        <row r="19">
          <cell r="A19" t="str">
            <v>9009</v>
          </cell>
          <cell r="B19" t="str">
            <v>Пломбирование одного канала  гуттаперчевым штифтом</v>
          </cell>
          <cell r="C19" t="str">
            <v>89: стоматологии терапевтической</v>
          </cell>
          <cell r="D19" t="str">
            <v>14.6</v>
          </cell>
          <cell r="F19" t="str">
            <v/>
          </cell>
          <cell r="H19">
            <v>122.55</v>
          </cell>
        </row>
        <row r="20">
          <cell r="A20">
            <v>9010</v>
          </cell>
          <cell r="B20" t="str">
            <v>Наложение мышьяковистой пасты</v>
          </cell>
          <cell r="C20" t="str">
            <v>89: стоматологии терапевтической</v>
          </cell>
          <cell r="D20" t="str">
            <v>14.6</v>
          </cell>
          <cell r="F20" t="str">
            <v/>
          </cell>
          <cell r="H20">
            <v>39.53</v>
          </cell>
        </row>
        <row r="21">
          <cell r="A21" t="str">
            <v>9011</v>
          </cell>
          <cell r="B21" t="str">
            <v>Наложение временной пломбы</v>
          </cell>
          <cell r="C21" t="str">
            <v>89: стоматологии терапевтической</v>
          </cell>
          <cell r="D21" t="str">
            <v>14.6</v>
          </cell>
          <cell r="F21" t="str">
            <v/>
          </cell>
          <cell r="H21">
            <v>57.3</v>
          </cell>
        </row>
        <row r="22">
          <cell r="A22" t="str">
            <v>9012</v>
          </cell>
          <cell r="B22" t="str">
            <v>Распломбирование  1 канала (Zn-O осн.)</v>
          </cell>
          <cell r="C22" t="str">
            <v>89: стоматологии терапевтической</v>
          </cell>
          <cell r="D22" t="str">
            <v>14.6</v>
          </cell>
          <cell r="F22" t="str">
            <v/>
          </cell>
          <cell r="H22">
            <v>156.65</v>
          </cell>
        </row>
        <row r="23">
          <cell r="A23" t="str">
            <v>9013</v>
          </cell>
          <cell r="B23" t="str">
            <v>Распломбирование 1канала (рез.форм. или цементом)</v>
          </cell>
          <cell r="C23" t="str">
            <v>89: стоматологии терапевтической</v>
          </cell>
          <cell r="D23" t="str">
            <v>14.6</v>
          </cell>
          <cell r="F23" t="str">
            <v/>
          </cell>
          <cell r="H23">
            <v>295.68</v>
          </cell>
        </row>
        <row r="24">
          <cell r="A24" t="str">
            <v>9014</v>
          </cell>
          <cell r="B24" t="str">
            <v>Распломбировка 1 корня (цемент)</v>
          </cell>
          <cell r="C24" t="str">
            <v>89: стоматологии терапевтической</v>
          </cell>
          <cell r="F24" t="str">
            <v/>
          </cell>
          <cell r="H24">
            <v>0</v>
          </cell>
        </row>
        <row r="25">
          <cell r="A25" t="str">
            <v>9015</v>
          </cell>
          <cell r="B25" t="str">
            <v>Механическое и химическое расширение облитерированных  корневых  каналов</v>
          </cell>
          <cell r="C25" t="str">
            <v>89: стоматологии терапевтической</v>
          </cell>
          <cell r="D25" t="str">
            <v>14.6</v>
          </cell>
          <cell r="F25" t="str">
            <v/>
          </cell>
          <cell r="H25">
            <v>171.14</v>
          </cell>
        </row>
        <row r="26">
          <cell r="A26" t="str">
            <v>9016</v>
          </cell>
          <cell r="B26" t="str">
            <v>Снятие временной пломбы</v>
          </cell>
          <cell r="C26" t="str">
            <v>89: стоматологии терапевтической</v>
          </cell>
          <cell r="D26" t="str">
            <v>14.6</v>
          </cell>
          <cell r="F26" t="str">
            <v/>
          </cell>
          <cell r="H26">
            <v>58.17</v>
          </cell>
        </row>
        <row r="27">
          <cell r="A27" t="str">
            <v>9026</v>
          </cell>
          <cell r="B27" t="str">
            <v>Извлечение инородного тела из канала фронт зуба</v>
          </cell>
          <cell r="C27" t="str">
            <v>89: стоматологии терапевтической</v>
          </cell>
          <cell r="F27" t="str">
            <v/>
          </cell>
          <cell r="H27">
            <v>0</v>
          </cell>
        </row>
        <row r="28">
          <cell r="A28" t="str">
            <v>9027</v>
          </cell>
          <cell r="B28" t="str">
            <v>Извлечение инородного тела из канала коренного зуба</v>
          </cell>
          <cell r="C28" t="str">
            <v>89: стоматологии терапевтической</v>
          </cell>
          <cell r="F28" t="str">
            <v/>
          </cell>
          <cell r="H28">
            <v>0</v>
          </cell>
        </row>
        <row r="29">
          <cell r="A29" t="str">
            <v>9030</v>
          </cell>
          <cell r="B29" t="str">
            <v>Восстановление коронки однок. зуба (парап. штифт)</v>
          </cell>
          <cell r="C29" t="str">
            <v>89: стоматологии терапевтической</v>
          </cell>
          <cell r="F29" t="str">
            <v/>
          </cell>
          <cell r="H29">
            <v>0</v>
          </cell>
        </row>
        <row r="30">
          <cell r="A30" t="str">
            <v>9031</v>
          </cell>
          <cell r="B30" t="str">
            <v>Восстановление коронки многокорн. зуба</v>
          </cell>
          <cell r="C30" t="str">
            <v>89: стоматологии терапевтической</v>
          </cell>
          <cell r="F30" t="str">
            <v/>
          </cell>
          <cell r="H30">
            <v>0</v>
          </cell>
        </row>
        <row r="31">
          <cell r="A31" t="str">
            <v>9032</v>
          </cell>
          <cell r="B31" t="str">
            <v>Снятие пломбы, трепанации коронки</v>
          </cell>
          <cell r="C31" t="str">
            <v>89: стоматологии терапевтической</v>
          </cell>
          <cell r="D31" t="str">
            <v>14.6</v>
          </cell>
          <cell r="F31" t="str">
            <v/>
          </cell>
          <cell r="H31">
            <v>70.569999999999993</v>
          </cell>
        </row>
        <row r="32">
          <cell r="A32" t="str">
            <v>9033</v>
          </cell>
          <cell r="B32" t="str">
            <v>Изготовление культевой вкладки однокорн. зуба</v>
          </cell>
          <cell r="C32" t="str">
            <v>89: стоматологии терапевтической</v>
          </cell>
          <cell r="F32" t="str">
            <v/>
          </cell>
          <cell r="H32">
            <v>0</v>
          </cell>
        </row>
        <row r="33">
          <cell r="A33" t="str">
            <v>9034</v>
          </cell>
          <cell r="B33" t="str">
            <v>Изготовление культевой вкладки многокор. зуба</v>
          </cell>
          <cell r="C33" t="str">
            <v>89: стоматологии терапевтической</v>
          </cell>
          <cell r="F33" t="str">
            <v/>
          </cell>
          <cell r="H33">
            <v>0</v>
          </cell>
        </row>
        <row r="34">
          <cell r="A34" t="str">
            <v>9038</v>
          </cell>
          <cell r="B34" t="str">
            <v> Закрытие перфорации канала корня.</v>
          </cell>
          <cell r="C34" t="str">
            <v>89: стоматологии терапевтической</v>
          </cell>
          <cell r="D34" t="str">
            <v>14.6</v>
          </cell>
          <cell r="F34" t="str">
            <v/>
          </cell>
          <cell r="H34">
            <v>452.27</v>
          </cell>
        </row>
        <row r="35">
          <cell r="A35" t="str">
            <v>9040</v>
          </cell>
          <cell r="B35" t="str">
            <v>Смена резиновой тяги</v>
          </cell>
          <cell r="C35" t="str">
            <v>89: стоматологии терапевтической</v>
          </cell>
          <cell r="D35" t="str">
            <v>14.6</v>
          </cell>
          <cell r="F35" t="str">
            <v/>
          </cell>
          <cell r="H35">
            <v>56.47</v>
          </cell>
        </row>
        <row r="36">
          <cell r="A36" t="str">
            <v>9041</v>
          </cell>
          <cell r="B36" t="str">
            <v>Определение гигиенического индекса</v>
          </cell>
          <cell r="C36" t="str">
            <v>89: стоматологии терапевтической</v>
          </cell>
          <cell r="D36" t="str">
            <v>14.6</v>
          </cell>
          <cell r="F36" t="str">
            <v/>
          </cell>
          <cell r="H36">
            <v>52.05</v>
          </cell>
        </row>
        <row r="37">
          <cell r="A37" t="str">
            <v>9043</v>
          </cell>
          <cell r="B37" t="str">
            <v>Снятие зубных отложений в области 1 зуба (ручным/механическим способом)</v>
          </cell>
          <cell r="C37" t="str">
            <v>89: стоматологии терапевтической</v>
          </cell>
          <cell r="D37" t="str">
            <v>14.6</v>
          </cell>
          <cell r="F37" t="str">
            <v/>
          </cell>
          <cell r="H37">
            <v>46.02</v>
          </cell>
        </row>
        <row r="38">
          <cell r="A38" t="str">
            <v>9045</v>
          </cell>
          <cell r="B38" t="str">
            <v>Медикаментозная обработка патологических пародонтальных карманов</v>
          </cell>
          <cell r="C38" t="str">
            <v>89: стоматологии терапевтической</v>
          </cell>
          <cell r="D38" t="str">
            <v>14.6</v>
          </cell>
          <cell r="F38" t="str">
            <v/>
          </cell>
          <cell r="H38">
            <v>99.98</v>
          </cell>
        </row>
        <row r="39">
          <cell r="A39" t="str">
            <v>9046</v>
          </cell>
          <cell r="B39" t="str">
            <v>Кюретаж в области 1 патологического кармана</v>
          </cell>
          <cell r="C39" t="str">
            <v>89: стоматологии терапевтической</v>
          </cell>
          <cell r="D39" t="str">
            <v>14.6</v>
          </cell>
          <cell r="F39" t="str">
            <v/>
          </cell>
          <cell r="H39">
            <v>38.770000000000003</v>
          </cell>
        </row>
        <row r="40">
          <cell r="A40" t="str">
            <v>9047</v>
          </cell>
          <cell r="B40" t="str">
            <v>Времен. шинирование 6-8 зубов проволокой</v>
          </cell>
          <cell r="C40" t="str">
            <v>89: стоматологии терапевтической</v>
          </cell>
          <cell r="F40" t="str">
            <v/>
          </cell>
          <cell r="H40">
            <v>0</v>
          </cell>
        </row>
        <row r="41">
          <cell r="A41" t="str">
            <v>9048</v>
          </cell>
          <cell r="B41" t="str">
            <v>Вскрытие пародонтального абсцесса</v>
          </cell>
          <cell r="C41" t="str">
            <v>89: стоматологии терапевтической</v>
          </cell>
          <cell r="D41" t="str">
            <v>14.6</v>
          </cell>
          <cell r="F41" t="str">
            <v/>
          </cell>
          <cell r="H41">
            <v>77.13</v>
          </cell>
        </row>
        <row r="42">
          <cell r="A42" t="str">
            <v>9049</v>
          </cell>
          <cell r="B42" t="str">
            <v>Гингивопластика в области 6 зубов</v>
          </cell>
          <cell r="C42" t="str">
            <v>89: стоматологии терапевтической</v>
          </cell>
          <cell r="F42" t="str">
            <v/>
          </cell>
          <cell r="H42">
            <v>0</v>
          </cell>
        </row>
        <row r="43">
          <cell r="A43" t="str">
            <v>9050</v>
          </cell>
          <cell r="B43" t="str">
            <v>Вестибулопластика</v>
          </cell>
          <cell r="C43" t="str">
            <v>89: стоматологии терапевтической</v>
          </cell>
          <cell r="F43" t="str">
            <v/>
          </cell>
          <cell r="H43">
            <v>0</v>
          </cell>
        </row>
        <row r="44">
          <cell r="A44" t="str">
            <v>9051</v>
          </cell>
          <cell r="B44" t="str">
            <v>Вестибулопластика с аутотрансплантацией</v>
          </cell>
          <cell r="C44" t="str">
            <v>89: стоматологии терапевтической</v>
          </cell>
          <cell r="F44" t="str">
            <v/>
          </cell>
          <cell r="H44">
            <v>0</v>
          </cell>
        </row>
        <row r="45">
          <cell r="A45" t="str">
            <v>9053</v>
          </cell>
          <cell r="B45" t="str">
            <v>Удаление парадонтальной кисты в области 1-2 зубов</v>
          </cell>
          <cell r="C45" t="str">
            <v>89: стоматологии терапевтической</v>
          </cell>
          <cell r="F45" t="str">
            <v/>
          </cell>
          <cell r="H45">
            <v>0</v>
          </cell>
        </row>
        <row r="46">
          <cell r="A46" t="str">
            <v>9054</v>
          </cell>
          <cell r="B46" t="str">
            <v>Удаление пародонтальной кисты в области 3-4 зубов</v>
          </cell>
          <cell r="C46" t="str">
            <v>89: стоматологии терапевтической</v>
          </cell>
          <cell r="F46" t="str">
            <v/>
          </cell>
          <cell r="H46">
            <v>0</v>
          </cell>
        </row>
        <row r="47">
          <cell r="A47" t="str">
            <v>9056</v>
          </cell>
          <cell r="B47" t="str">
            <v>Открытый кюретаж в области 2 зубов</v>
          </cell>
          <cell r="C47" t="str">
            <v>89: стоматологии терапевтической</v>
          </cell>
          <cell r="F47" t="str">
            <v/>
          </cell>
          <cell r="H47">
            <v>0</v>
          </cell>
        </row>
        <row r="48">
          <cell r="A48" t="str">
            <v>9057</v>
          </cell>
          <cell r="B48" t="str">
            <v>Лоскутная операция в области 6 зубов</v>
          </cell>
          <cell r="C48" t="str">
            <v>89: стоматологии терапевтической</v>
          </cell>
          <cell r="F48" t="str">
            <v/>
          </cell>
          <cell r="H48">
            <v>0</v>
          </cell>
        </row>
        <row r="49">
          <cell r="A49" t="str">
            <v>9058</v>
          </cell>
          <cell r="B49" t="str">
            <v>Иссечение десневых сосочков</v>
          </cell>
          <cell r="C49" t="str">
            <v>89: стоматологии терапевтической</v>
          </cell>
          <cell r="F49" t="str">
            <v/>
          </cell>
          <cell r="H49">
            <v>0</v>
          </cell>
        </row>
        <row r="50">
          <cell r="A50" t="str">
            <v>9059</v>
          </cell>
          <cell r="B50" t="str">
            <v>Наложение фиксирующей лечебной повязки на ? челюсти</v>
          </cell>
          <cell r="C50" t="str">
            <v>89: стоматологии терапевтической</v>
          </cell>
          <cell r="D50" t="str">
            <v>14.6</v>
          </cell>
          <cell r="F50" t="str">
            <v/>
          </cell>
          <cell r="H50">
            <v>92.18</v>
          </cell>
        </row>
        <row r="51">
          <cell r="A51" t="str">
            <v>9060</v>
          </cell>
          <cell r="B51" t="str">
            <v>Аппликация в области 2-4 зубов лекарственными средствами</v>
          </cell>
          <cell r="C51" t="str">
            <v>89: стоматологии терапевтической</v>
          </cell>
          <cell r="D51" t="str">
            <v>14.6</v>
          </cell>
          <cell r="F51" t="str">
            <v/>
          </cell>
          <cell r="H51">
            <v>38.97</v>
          </cell>
        </row>
        <row r="52">
          <cell r="A52" t="str">
            <v>9061</v>
          </cell>
          <cell r="B52" t="str">
            <v>Лечение стоматитов</v>
          </cell>
          <cell r="C52" t="str">
            <v>89: стоматологии терапевтической</v>
          </cell>
          <cell r="D52" t="str">
            <v>14.6</v>
          </cell>
          <cell r="F52" t="str">
            <v/>
          </cell>
          <cell r="H52">
            <v>78.760000000000005</v>
          </cell>
        </row>
        <row r="53">
          <cell r="A53" t="str">
            <v>9062</v>
          </cell>
          <cell r="B53" t="str">
            <v>Лечение гингиво-стоматита Венсана</v>
          </cell>
          <cell r="C53" t="str">
            <v>89: стоматологии терапевтической</v>
          </cell>
          <cell r="D53" t="str">
            <v>14.6</v>
          </cell>
          <cell r="F53" t="str">
            <v/>
          </cell>
          <cell r="H53">
            <v>229.61</v>
          </cell>
        </row>
        <row r="54">
          <cell r="A54" t="str">
            <v>9063</v>
          </cell>
          <cell r="B54" t="str">
            <v>Гирудотерапия</v>
          </cell>
          <cell r="C54" t="str">
            <v>89: стоматологии терапевтической</v>
          </cell>
          <cell r="F54" t="str">
            <v/>
          </cell>
          <cell r="H54">
            <v>0</v>
          </cell>
        </row>
        <row r="55">
          <cell r="A55" t="str">
            <v>9102</v>
          </cell>
          <cell r="B55" t="str">
            <v>Обработка зуба фтор лаком при гиперчувствительности</v>
          </cell>
          <cell r="C55" t="str">
            <v>89: стоматологии терапевтической</v>
          </cell>
          <cell r="D55" t="str">
            <v>14.6</v>
          </cell>
          <cell r="F55" t="str">
            <v/>
          </cell>
          <cell r="H55">
            <v>59.33</v>
          </cell>
        </row>
        <row r="56">
          <cell r="A56" t="str">
            <v>9103</v>
          </cell>
          <cell r="B56" t="str">
            <v>Покрытие фиссур 1 зуба герметиком</v>
          </cell>
          <cell r="C56" t="str">
            <v>89: стоматологии терапевтической</v>
          </cell>
          <cell r="F56" t="str">
            <v/>
          </cell>
          <cell r="H56">
            <v>0</v>
          </cell>
        </row>
        <row r="57">
          <cell r="A57" t="str">
            <v>9104</v>
          </cell>
          <cell r="B57" t="str">
            <v>Проведение реминерализующей терапии (1сеанс)</v>
          </cell>
          <cell r="C57" t="str">
            <v>89: стоматологии терапевтической</v>
          </cell>
          <cell r="F57" t="str">
            <v/>
          </cell>
          <cell r="H57">
            <v>0</v>
          </cell>
        </row>
        <row r="58">
          <cell r="A58" t="str">
            <v>9106</v>
          </cell>
          <cell r="B58" t="str">
            <v>Сепарация зубов</v>
          </cell>
          <cell r="C58" t="str">
            <v>89: стоматологии терапевтической</v>
          </cell>
          <cell r="F58" t="str">
            <v/>
          </cell>
          <cell r="H58">
            <v>0</v>
          </cell>
        </row>
        <row r="59">
          <cell r="A59" t="str">
            <v>9107</v>
          </cell>
          <cell r="B59" t="str">
            <v>Механическая и медикаментозная остановка кровотечения</v>
          </cell>
          <cell r="C59" t="str">
            <v>89: стоматологии терапевтической</v>
          </cell>
          <cell r="D59" t="str">
            <v>14.6</v>
          </cell>
          <cell r="F59" t="str">
            <v/>
          </cell>
          <cell r="H59">
            <v>152.96</v>
          </cell>
        </row>
        <row r="60">
          <cell r="A60" t="str">
            <v>9150</v>
          </cell>
          <cell r="B60" t="str">
            <v>Полирование пломбы</v>
          </cell>
          <cell r="C60" t="str">
            <v>89: стоматологии терапевтической</v>
          </cell>
          <cell r="D60" t="str">
            <v>14.6</v>
          </cell>
          <cell r="F60" t="str">
            <v/>
          </cell>
          <cell r="H60">
            <v>66.75</v>
          </cell>
        </row>
        <row r="61">
          <cell r="A61" t="str">
            <v>9151</v>
          </cell>
          <cell r="B61" t="str">
            <v>Избирательная пришлифовка 2-4 зубов</v>
          </cell>
          <cell r="C61" t="str">
            <v>89: стоматологии терапевтической</v>
          </cell>
          <cell r="D61" t="str">
            <v>14.6</v>
          </cell>
          <cell r="F61" t="str">
            <v/>
          </cell>
          <cell r="H61">
            <v>87.47</v>
          </cell>
        </row>
        <row r="62">
          <cell r="A62" t="str">
            <v>9152</v>
          </cell>
          <cell r="B62" t="str">
            <v>Анестезия аппликационная</v>
          </cell>
          <cell r="C62" t="str">
            <v>89: стоматологии терапевтической</v>
          </cell>
          <cell r="D62" t="str">
            <v>14.6</v>
          </cell>
          <cell r="F62" t="str">
            <v/>
          </cell>
          <cell r="H62">
            <v>43.04</v>
          </cell>
        </row>
        <row r="63">
          <cell r="A63" t="str">
            <v>9154</v>
          </cell>
          <cell r="B63" t="str">
            <v>Инъекции лекарственных веществ</v>
          </cell>
          <cell r="C63" t="str">
            <v>89: стоматологии терапевтической</v>
          </cell>
          <cell r="D63" t="str">
            <v>14.6</v>
          </cell>
          <cell r="F63" t="str">
            <v/>
          </cell>
          <cell r="H63">
            <v>36.1</v>
          </cell>
        </row>
        <row r="64">
          <cell r="A64" t="str">
            <v>9155</v>
          </cell>
          <cell r="B64" t="str">
            <v>Электроодонтодиагностика</v>
          </cell>
          <cell r="C64" t="str">
            <v>89: стоматологии терапевтической</v>
          </cell>
          <cell r="D64" t="str">
            <v>14.6</v>
          </cell>
          <cell r="F64" t="str">
            <v/>
          </cell>
          <cell r="H64">
            <v>30.05</v>
          </cell>
        </row>
        <row r="65">
          <cell r="A65" t="str">
            <v>9159</v>
          </cell>
          <cell r="B65" t="str">
            <v>Чтение рентгенограммы</v>
          </cell>
          <cell r="C65" t="str">
            <v>89: стоматологии терапевтической</v>
          </cell>
          <cell r="D65" t="str">
            <v>14.6</v>
          </cell>
          <cell r="F65" t="str">
            <v/>
          </cell>
          <cell r="H65">
            <v>37.89</v>
          </cell>
        </row>
        <row r="66">
          <cell r="A66" t="str">
            <v>9200</v>
          </cell>
          <cell r="B66" t="str">
            <v>Пломба из цемента</v>
          </cell>
          <cell r="C66" t="str">
            <v>89: стоматологии терапевтической</v>
          </cell>
          <cell r="D66" t="str">
            <v>14.6</v>
          </cell>
          <cell r="F66" t="str">
            <v/>
          </cell>
          <cell r="H66">
            <v>50.37</v>
          </cell>
        </row>
        <row r="67">
          <cell r="A67" t="str">
            <v>9201</v>
          </cell>
          <cell r="B67" t="str">
            <v>Пломба из цемента (импортная)</v>
          </cell>
          <cell r="C67" t="str">
            <v>89: стоматологии терапевтической</v>
          </cell>
          <cell r="F67" t="str">
            <v/>
          </cell>
          <cell r="H67">
            <v>0</v>
          </cell>
        </row>
        <row r="68">
          <cell r="A68" t="str">
            <v>9205</v>
          </cell>
          <cell r="B68" t="str">
            <v>Пломба металлосодержащая</v>
          </cell>
          <cell r="C68" t="str">
            <v>89: стоматологии терапевтической</v>
          </cell>
          <cell r="D68" t="str">
            <v>14.6</v>
          </cell>
          <cell r="F68" t="str">
            <v/>
          </cell>
          <cell r="H68">
            <v>96.96</v>
          </cell>
        </row>
        <row r="69">
          <cell r="A69" t="str">
            <v>9206</v>
          </cell>
          <cell r="B69" t="str">
            <v>Пломба металлосодержащая (импортная)</v>
          </cell>
          <cell r="C69" t="str">
            <v>89: стоматологии терапевтической</v>
          </cell>
          <cell r="F69" t="str">
            <v/>
          </cell>
          <cell r="H69">
            <v>0</v>
          </cell>
        </row>
        <row r="70">
          <cell r="A70" t="str">
            <v>9207</v>
          </cell>
          <cell r="B70" t="str">
            <v>Пломба из композитного материала химического отверждения</v>
          </cell>
          <cell r="C70" t="str">
            <v>89: стоматологии терапевтической</v>
          </cell>
          <cell r="D70" t="str">
            <v>14.6</v>
          </cell>
          <cell r="F70" t="str">
            <v/>
          </cell>
          <cell r="H70">
            <v>139.69</v>
          </cell>
        </row>
        <row r="71">
          <cell r="A71" t="str">
            <v>9208</v>
          </cell>
          <cell r="B71" t="str">
            <v>Пломба из композита (импортного)</v>
          </cell>
          <cell r="C71" t="str">
            <v>89: стоматологии терапевтической</v>
          </cell>
          <cell r="F71" t="str">
            <v/>
          </cell>
          <cell r="H71">
            <v>0</v>
          </cell>
        </row>
        <row r="72">
          <cell r="A72" t="str">
            <v>9318</v>
          </cell>
          <cell r="B72" t="str">
            <v>Серебрение поверхностного кариеса в области 1-2 зубов</v>
          </cell>
          <cell r="C72" t="str">
            <v>89: стоматологии терапевтической</v>
          </cell>
          <cell r="F72" t="str">
            <v/>
          </cell>
          <cell r="H72">
            <v>0</v>
          </cell>
        </row>
        <row r="73">
          <cell r="A73" t="str">
            <v>1221</v>
          </cell>
          <cell r="B73" t="str">
            <v>Прием врача-стоматолога-хирурга первичный, амб.</v>
          </cell>
          <cell r="C73" t="str">
            <v>90: стоматологии хирургической</v>
          </cell>
          <cell r="F73" t="str">
            <v/>
          </cell>
          <cell r="H73">
            <v>0</v>
          </cell>
        </row>
        <row r="74">
          <cell r="A74" t="str">
            <v>1222</v>
          </cell>
          <cell r="B74" t="str">
            <v>Прием врача-стоматолога-хирурга повторный, амб.</v>
          </cell>
          <cell r="C74" t="str">
            <v>90: стоматологии хирургической</v>
          </cell>
          <cell r="F74" t="str">
            <v/>
          </cell>
          <cell r="H74">
            <v>0</v>
          </cell>
        </row>
        <row r="75">
          <cell r="A75" t="str">
            <v>1223</v>
          </cell>
          <cell r="B75" t="str">
            <v>Прием врача-стоматолога-хирурга на дому</v>
          </cell>
          <cell r="C75" t="str">
            <v>90: стоматологии хирургической</v>
          </cell>
          <cell r="F75" t="str">
            <v/>
          </cell>
          <cell r="H75">
            <v>0</v>
          </cell>
        </row>
        <row r="76">
          <cell r="A76" t="str">
            <v>9071</v>
          </cell>
          <cell r="B76" t="str">
            <v>Удаление постоянного  зуба (простое)</v>
          </cell>
          <cell r="C76" t="str">
            <v>90: стоматологии хирургической</v>
          </cell>
          <cell r="D76" t="str">
            <v>14.6</v>
          </cell>
          <cell r="F76" t="str">
            <v/>
          </cell>
          <cell r="H76">
            <v>49.15</v>
          </cell>
        </row>
        <row r="77">
          <cell r="A77" t="str">
            <v>9072</v>
          </cell>
          <cell r="B77" t="str">
            <v>Удаление постоянного  зуба (сложное) с применением бормашины и/ или с отслоением слизисто-надкостнич</v>
          </cell>
          <cell r="C77" t="str">
            <v>90: стоматологии хирургической</v>
          </cell>
          <cell r="D77" t="str">
            <v>14.6</v>
          </cell>
          <cell r="F77" t="str">
            <v/>
          </cell>
          <cell r="H77">
            <v>334.66</v>
          </cell>
        </row>
        <row r="78">
          <cell r="A78" t="str">
            <v>9073</v>
          </cell>
          <cell r="B78" t="str">
            <v>Удаление зуба с отслоением cлизисто-надкостного лоскута</v>
          </cell>
          <cell r="C78" t="str">
            <v>90: стоматологии хирургической</v>
          </cell>
          <cell r="F78" t="str">
            <v/>
          </cell>
          <cell r="H78">
            <v>0</v>
          </cell>
        </row>
        <row r="79">
          <cell r="A79" t="str">
            <v>9074</v>
          </cell>
          <cell r="B79" t="str">
            <v>Перевязка после сложного хирургического вмешательства</v>
          </cell>
          <cell r="C79" t="str">
            <v>90: стоматологии хирургической</v>
          </cell>
          <cell r="D79" t="str">
            <v>14.6</v>
          </cell>
          <cell r="F79" t="str">
            <v/>
          </cell>
          <cell r="H79">
            <v>115.22</v>
          </cell>
        </row>
        <row r="80">
          <cell r="A80" t="str">
            <v>9075</v>
          </cell>
          <cell r="B80" t="str">
            <v>Перевязка после удаления зуба (медицинская обработка лунки)</v>
          </cell>
          <cell r="C80" t="str">
            <v>90: стоматологии хирургической</v>
          </cell>
          <cell r="F80" t="str">
            <v/>
          </cell>
          <cell r="H80">
            <v>0</v>
          </cell>
        </row>
        <row r="81">
          <cell r="A81" t="str">
            <v>9076</v>
          </cell>
          <cell r="B81" t="str">
            <v>Вскрытие абсцесса мягких тканей в полости рта</v>
          </cell>
          <cell r="C81" t="str">
            <v>90: стоматологии хирургической</v>
          </cell>
          <cell r="D81" t="str">
            <v>14.6</v>
          </cell>
          <cell r="F81" t="str">
            <v/>
          </cell>
          <cell r="H81">
            <v>151.52000000000001</v>
          </cell>
        </row>
        <row r="82">
          <cell r="A82" t="str">
            <v>9077</v>
          </cell>
          <cell r="B82" t="str">
            <v>Вскрытие абсцесса поднадкостницы (промывание, дренирование)</v>
          </cell>
          <cell r="C82" t="str">
            <v>90: стоматологии хирургической</v>
          </cell>
          <cell r="D82" t="str">
            <v>14.6</v>
          </cell>
          <cell r="F82" t="str">
            <v/>
          </cell>
          <cell r="H82">
            <v>153.15</v>
          </cell>
        </row>
        <row r="83">
          <cell r="A83" t="str">
            <v>9078</v>
          </cell>
          <cell r="B83" t="str">
            <v>Лечение альвеолита с кюретажем лунки</v>
          </cell>
          <cell r="C83" t="str">
            <v>90: стоматологии хирургической</v>
          </cell>
          <cell r="D83" t="str">
            <v>14.6</v>
          </cell>
          <cell r="F83" t="str">
            <v/>
          </cell>
          <cell r="H83">
            <v>151.1</v>
          </cell>
        </row>
        <row r="84">
          <cell r="A84" t="str">
            <v>9079</v>
          </cell>
          <cell r="B84" t="str">
            <v>Цистэктомия, операция резекц. верхнего корня</v>
          </cell>
          <cell r="C84" t="str">
            <v>90: стоматологии хирургической</v>
          </cell>
          <cell r="F84" t="str">
            <v/>
          </cell>
          <cell r="H84">
            <v>0</v>
          </cell>
        </row>
        <row r="85">
          <cell r="A85" t="str">
            <v>9080</v>
          </cell>
          <cell r="B85" t="str">
            <v>Цистотомия (с резекцией верхушки корня)</v>
          </cell>
          <cell r="C85" t="str">
            <v>90: стоматологии хирургической</v>
          </cell>
          <cell r="F85" t="str">
            <v/>
          </cell>
          <cell r="H85">
            <v>0</v>
          </cell>
        </row>
        <row r="86">
          <cell r="A86" t="str">
            <v>9081</v>
          </cell>
          <cell r="B86" t="str">
            <v>Исс.доброкач.новообр.м/ткан.пол.рта</v>
          </cell>
          <cell r="C86" t="str">
            <v>90: стоматологии хирургической</v>
          </cell>
          <cell r="F86" t="str">
            <v/>
          </cell>
          <cell r="H86">
            <v>0</v>
          </cell>
        </row>
        <row r="87">
          <cell r="A87" t="str">
            <v>9082</v>
          </cell>
          <cell r="B87" t="str">
            <v>Удаление эпулиса с ростковой зоной</v>
          </cell>
          <cell r="C87" t="str">
            <v>90: стоматологии хирургической</v>
          </cell>
          <cell r="F87" t="str">
            <v/>
          </cell>
          <cell r="H87">
            <v>0</v>
          </cell>
        </row>
        <row r="88">
          <cell r="A88" t="str">
            <v>9083</v>
          </cell>
          <cell r="B88" t="str">
            <v>Вылущивание кисты</v>
          </cell>
          <cell r="C88" t="str">
            <v>90: стоматологии хирургической</v>
          </cell>
          <cell r="D88" t="str">
            <v>14.6</v>
          </cell>
          <cell r="F88" t="str">
            <v/>
          </cell>
          <cell r="H88">
            <v>292.77</v>
          </cell>
        </row>
        <row r="89">
          <cell r="A89" t="str">
            <v>9084</v>
          </cell>
          <cell r="B89" t="str">
            <v>Иссечение капюшона</v>
          </cell>
          <cell r="C89" t="str">
            <v>90: стоматологии хирургической</v>
          </cell>
          <cell r="D89" t="str">
            <v>14.6</v>
          </cell>
          <cell r="F89" t="str">
            <v/>
          </cell>
          <cell r="H89">
            <v>116.14</v>
          </cell>
        </row>
        <row r="90">
          <cell r="A90" t="str">
            <v>9085</v>
          </cell>
          <cell r="B90" t="str">
            <v>Остеотомия</v>
          </cell>
          <cell r="C90" t="str">
            <v>90: стоматологии хирургической</v>
          </cell>
          <cell r="F90" t="str">
            <v/>
          </cell>
          <cell r="H90">
            <v>0</v>
          </cell>
        </row>
        <row r="91">
          <cell r="A91" t="str">
            <v>9086</v>
          </cell>
          <cell r="B91" t="str">
            <v>Гемисекция</v>
          </cell>
          <cell r="C91" t="str">
            <v>90: стоматологии хирургической</v>
          </cell>
          <cell r="F91" t="str">
            <v/>
          </cell>
          <cell r="H91">
            <v>0</v>
          </cell>
        </row>
        <row r="92">
          <cell r="A92" t="str">
            <v>9087</v>
          </cell>
          <cell r="B92" t="str">
            <v>Шинирование при переломах челюсти</v>
          </cell>
          <cell r="C92" t="str">
            <v>90: стоматологии хирургической</v>
          </cell>
          <cell r="D92" t="str">
            <v>14.6</v>
          </cell>
          <cell r="F92" t="str">
            <v/>
          </cell>
          <cell r="H92">
            <v>669.69</v>
          </cell>
        </row>
        <row r="93">
          <cell r="A93" t="str">
            <v>9088</v>
          </cell>
          <cell r="B93" t="str">
            <v>Снятие шин</v>
          </cell>
          <cell r="C93" t="str">
            <v>90: стоматологии хирургической</v>
          </cell>
          <cell r="D93" t="str">
            <v>14.6</v>
          </cell>
          <cell r="F93" t="str">
            <v/>
          </cell>
          <cell r="H93">
            <v>186.66</v>
          </cell>
        </row>
        <row r="94">
          <cell r="A94" t="str">
            <v>9089</v>
          </cell>
          <cell r="B94" t="str">
            <v>Пластика уздечки языка</v>
          </cell>
          <cell r="C94" t="str">
            <v>90: стоматологии хирургической</v>
          </cell>
          <cell r="F94" t="str">
            <v/>
          </cell>
          <cell r="H94">
            <v>0</v>
          </cell>
        </row>
        <row r="95">
          <cell r="A95" t="str">
            <v>9090</v>
          </cell>
          <cell r="B95" t="str">
            <v xml:space="preserve"> Резекция края альвеолярного отростка</v>
          </cell>
          <cell r="C95" t="str">
            <v>90: стоматологии хирургической</v>
          </cell>
          <cell r="D95" t="str">
            <v>14.6</v>
          </cell>
          <cell r="F95" t="str">
            <v/>
          </cell>
          <cell r="H95">
            <v>150.01</v>
          </cell>
        </row>
        <row r="96">
          <cell r="A96" t="str">
            <v>9091</v>
          </cell>
          <cell r="B96" t="str">
            <v>Наложение 1 шва, снятие</v>
          </cell>
          <cell r="C96" t="str">
            <v>90: стоматологии хирургической</v>
          </cell>
          <cell r="D96" t="str">
            <v>14.6</v>
          </cell>
          <cell r="F96" t="str">
            <v/>
          </cell>
          <cell r="H96">
            <v>61.91</v>
          </cell>
        </row>
        <row r="97">
          <cell r="A97" t="str">
            <v>9092</v>
          </cell>
          <cell r="B97" t="str">
            <v>Удаление камней слюнных желез, протоков</v>
          </cell>
          <cell r="C97" t="str">
            <v>90: стоматологии хирургической</v>
          </cell>
          <cell r="F97" t="str">
            <v/>
          </cell>
          <cell r="H97">
            <v>0</v>
          </cell>
        </row>
        <row r="98">
          <cell r="A98" t="str">
            <v>9093</v>
          </cell>
          <cell r="B98" t="str">
            <v>Удаление кист слюнных желез</v>
          </cell>
          <cell r="C98" t="str">
            <v>90: стоматологии хирургической</v>
          </cell>
          <cell r="F98" t="str">
            <v/>
          </cell>
          <cell r="H98">
            <v>0</v>
          </cell>
        </row>
        <row r="99">
          <cell r="A99" t="str">
            <v>9094</v>
          </cell>
          <cell r="B99" t="str">
            <v>Дренирование протока слюнных желез</v>
          </cell>
          <cell r="C99" t="str">
            <v>90: стоматологии хирургической</v>
          </cell>
          <cell r="F99" t="str">
            <v/>
          </cell>
          <cell r="H99">
            <v>0</v>
          </cell>
        </row>
        <row r="100">
          <cell r="A100" t="str">
            <v>9095</v>
          </cell>
          <cell r="B100" t="str">
            <v>Реплантация зуба</v>
          </cell>
          <cell r="C100" t="str">
            <v>90: стоматологии хирургической</v>
          </cell>
          <cell r="F100" t="str">
            <v/>
          </cell>
          <cell r="H100">
            <v>0</v>
          </cell>
        </row>
        <row r="101">
          <cell r="A101" t="str">
            <v>9096</v>
          </cell>
          <cell r="B101" t="str">
            <v>Вскрытие гематом мягких тканей полости рта</v>
          </cell>
          <cell r="C101" t="str">
            <v>90: стоматологии хирургической</v>
          </cell>
          <cell r="F101" t="str">
            <v/>
          </cell>
          <cell r="H101">
            <v>0</v>
          </cell>
        </row>
        <row r="102">
          <cell r="A102" t="str">
            <v>9097</v>
          </cell>
          <cell r="B102" t="str">
            <v>Послабляющий разрез</v>
          </cell>
          <cell r="C102" t="str">
            <v>90: стоматологии хирургической</v>
          </cell>
          <cell r="D102" t="str">
            <v>14.6</v>
          </cell>
          <cell r="F102" t="str">
            <v/>
          </cell>
          <cell r="H102">
            <v>60.48</v>
          </cell>
        </row>
        <row r="103">
          <cell r="A103" t="str">
            <v>9098</v>
          </cell>
          <cell r="B103" t="str">
            <v>Пластика верхней губы</v>
          </cell>
          <cell r="C103" t="str">
            <v>90: стоматологии хирургической</v>
          </cell>
          <cell r="F103" t="str">
            <v/>
          </cell>
          <cell r="H103">
            <v>0</v>
          </cell>
        </row>
        <row r="104">
          <cell r="A104" t="str">
            <v>9153</v>
          </cell>
          <cell r="B104" t="str">
            <v>Анестезия челюстно-лицевой области инфильтрационная</v>
          </cell>
          <cell r="C104" t="str">
            <v>90: стоматологии хирургической</v>
          </cell>
          <cell r="D104" t="str">
            <v>14.6</v>
          </cell>
          <cell r="F104" t="str">
            <v/>
          </cell>
          <cell r="H104">
            <v>35.229999999999997</v>
          </cell>
        </row>
        <row r="105">
          <cell r="A105" t="str">
            <v>9156</v>
          </cell>
          <cell r="B105" t="str">
            <v>Анестезия челюстно-лицевой области проводниковая</v>
          </cell>
          <cell r="C105" t="str">
            <v>90: стоматологии хирургической</v>
          </cell>
          <cell r="D105" t="str">
            <v>14.6</v>
          </cell>
          <cell r="F105" t="str">
            <v/>
          </cell>
          <cell r="H105">
            <v>85.5</v>
          </cell>
        </row>
        <row r="106">
          <cell r="A106" t="str">
            <v>9321</v>
          </cell>
          <cell r="B106" t="str">
            <v>Лечение при травме 1 зуба в 1 пос.</v>
          </cell>
          <cell r="C106" t="str">
            <v>90: стоматологии хирургической</v>
          </cell>
          <cell r="F106" t="str">
            <v/>
          </cell>
          <cell r="H106">
            <v>0</v>
          </cell>
        </row>
        <row r="107">
          <cell r="A107" t="str">
            <v>9351</v>
          </cell>
          <cell r="B107" t="str">
            <v>Перевязка гнойных ран, дренирование</v>
          </cell>
          <cell r="C107" t="str">
            <v>90: стоматологии хирургической</v>
          </cell>
          <cell r="D107" t="str">
            <v>14.6</v>
          </cell>
          <cell r="F107" t="str">
            <v/>
          </cell>
          <cell r="H107">
            <v>113.28</v>
          </cell>
        </row>
        <row r="108">
          <cell r="A108" t="str">
            <v>9352</v>
          </cell>
          <cell r="B108" t="str">
            <v>Компактостеотомия в области 2-х зубов</v>
          </cell>
          <cell r="C108" t="str">
            <v>90: стоматологии хирургической</v>
          </cell>
          <cell r="F108" t="str">
            <v/>
          </cell>
          <cell r="H108">
            <v>0</v>
          </cell>
        </row>
        <row r="109">
          <cell r="A109" t="str">
            <v>9353</v>
          </cell>
          <cell r="B109" t="str">
            <v>Удаление 1-го сверхкомплектного зуба</v>
          </cell>
          <cell r="C109" t="str">
            <v>90: стоматологии хирургической</v>
          </cell>
          <cell r="F109" t="str">
            <v/>
          </cell>
          <cell r="H109">
            <v>0</v>
          </cell>
        </row>
        <row r="110">
          <cell r="A110" t="str">
            <v>9354</v>
          </cell>
          <cell r="B110" t="str">
            <v>Удаление сверхкомплектных зубов в одной зоне</v>
          </cell>
          <cell r="C110" t="str">
            <v>90: стоматологии хирургической</v>
          </cell>
          <cell r="F110" t="str">
            <v/>
          </cell>
          <cell r="H110">
            <v>0</v>
          </cell>
        </row>
        <row r="111">
          <cell r="A111" t="str">
            <v>9355</v>
          </cell>
          <cell r="B111" t="str">
            <v>Удаление ретинированного и дистопированного зуба</v>
          </cell>
          <cell r="C111" t="str">
            <v>90: стоматологии хирургической</v>
          </cell>
          <cell r="F111" t="str">
            <v/>
          </cell>
          <cell r="H111">
            <v>0</v>
          </cell>
        </row>
        <row r="112">
          <cell r="A112" t="str">
            <v>9356</v>
          </cell>
          <cell r="B112" t="str">
            <v>Удаление доброкачественных образований в области пародонта и слизистой оболочки полости рта</v>
          </cell>
          <cell r="C112" t="str">
            <v>90: стоматологии хирургической</v>
          </cell>
          <cell r="D112" t="str">
            <v>14.6</v>
          </cell>
          <cell r="F112" t="str">
            <v/>
          </cell>
          <cell r="H112">
            <v>334.64</v>
          </cell>
        </row>
        <row r="113">
          <cell r="A113" t="str">
            <v>9357</v>
          </cell>
          <cell r="B113" t="str">
            <v>Удаление доброкачественных новообразований мягких тканей полости рта</v>
          </cell>
          <cell r="C113" t="str">
            <v>90: стоматологии хирургической</v>
          </cell>
          <cell r="F113" t="str">
            <v/>
          </cell>
          <cell r="H113">
            <v>0</v>
          </cell>
        </row>
        <row r="114">
          <cell r="A114" t="str">
            <v>9358</v>
          </cell>
          <cell r="B114" t="str">
            <v>Лечение заболеваний слюнных желез</v>
          </cell>
          <cell r="C114" t="str">
            <v>90: стоматологии хирургической</v>
          </cell>
          <cell r="D114" t="str">
            <v>14.6</v>
          </cell>
          <cell r="F114" t="str">
            <v/>
          </cell>
          <cell r="H114">
            <v>296.7</v>
          </cell>
        </row>
        <row r="115">
          <cell r="A115" t="str">
            <v>9359</v>
          </cell>
          <cell r="B115" t="str">
            <v>Лечение заболеваний слюнных желез, повторное</v>
          </cell>
          <cell r="C115" t="str">
            <v>90: стоматологии хирургической</v>
          </cell>
          <cell r="F115" t="str">
            <v/>
          </cell>
          <cell r="H115">
            <v>0</v>
          </cell>
        </row>
        <row r="116">
          <cell r="A116" t="str">
            <v>9360</v>
          </cell>
          <cell r="B116" t="str">
            <v>Лечение травмы челюстно-лицевой области</v>
          </cell>
          <cell r="C116" t="str">
            <v>90: стоматологии хирургической</v>
          </cell>
          <cell r="F116" t="str">
            <v/>
          </cell>
          <cell r="H116">
            <v>0</v>
          </cell>
        </row>
        <row r="117">
          <cell r="A117" t="str">
            <v>9361</v>
          </cell>
          <cell r="B117" t="str">
            <v>Вправление вывиха височно-нижнечелюстного сустава</v>
          </cell>
          <cell r="C117" t="str">
            <v>90: стоматологии хирургической</v>
          </cell>
          <cell r="D117" t="str">
            <v>14.6</v>
          </cell>
          <cell r="F117" t="str">
            <v/>
          </cell>
          <cell r="H117">
            <v>51.42</v>
          </cell>
        </row>
        <row r="118">
          <cell r="A118" t="str">
            <v>9362</v>
          </cell>
          <cell r="B118" t="str">
            <v>Шинирование 2-4 зубов быстротвердеющей пластмассой</v>
          </cell>
          <cell r="C118" t="str">
            <v>90: стоматологии хирургической</v>
          </cell>
          <cell r="D118" t="str">
            <v>14.6</v>
          </cell>
          <cell r="F118" t="str">
            <v/>
          </cell>
          <cell r="H118">
            <v>313.14999999999998</v>
          </cell>
        </row>
        <row r="119">
          <cell r="A119" t="str">
            <v>45202</v>
          </cell>
          <cell r="B119" t="str">
            <v>Удаление мягкоткан.опухолей полости рта (стомат.)</v>
          </cell>
          <cell r="C119" t="str">
            <v>90: стоматологии хирургической</v>
          </cell>
          <cell r="F119" t="str">
            <v/>
          </cell>
          <cell r="H119">
            <v>0</v>
          </cell>
        </row>
        <row r="120">
          <cell r="A120" t="str">
            <v>45203</v>
          </cell>
          <cell r="B120" t="str">
            <v>Биопсия слизистой полости рта (стомат.)</v>
          </cell>
          <cell r="C120" t="str">
            <v>90: стоматологии хирургической</v>
          </cell>
          <cell r="F120" t="str">
            <v/>
          </cell>
          <cell r="H120">
            <v>0</v>
          </cell>
        </row>
        <row r="121">
          <cell r="A121" t="str">
            <v>45204</v>
          </cell>
          <cell r="B121" t="str">
            <v>Вскрытие флегмон полости рта (стомат.)</v>
          </cell>
          <cell r="C121" t="str">
            <v>90: стоматологии хирургической</v>
          </cell>
          <cell r="F121" t="str">
            <v/>
          </cell>
          <cell r="H121">
            <v>0</v>
          </cell>
        </row>
        <row r="122">
          <cell r="A122" t="str">
            <v>45205</v>
          </cell>
          <cell r="B122" t="str">
            <v>Вскрытие флегмон шейных(стомат.)</v>
          </cell>
          <cell r="C122" t="str">
            <v>90: стоматологии хирургической</v>
          </cell>
          <cell r="F122" t="str">
            <v/>
          </cell>
          <cell r="H122">
            <v>0</v>
          </cell>
        </row>
        <row r="123">
          <cell r="A123" t="str">
            <v>45206</v>
          </cell>
          <cell r="B123" t="str">
            <v>Удаление дермоидных, боковых, срединных кист шеи (стомат.)</v>
          </cell>
          <cell r="C123" t="str">
            <v>90: стоматологии хирургической</v>
          </cell>
          <cell r="F123" t="str">
            <v/>
          </cell>
          <cell r="H123">
            <v>0</v>
          </cell>
        </row>
        <row r="124">
          <cell r="A124" t="str">
            <v>45207</v>
          </cell>
          <cell r="B124" t="str">
            <v>Иссечение срединных свищей шеи (стомат.)</v>
          </cell>
          <cell r="C124" t="str">
            <v>90: стоматологии хирургической</v>
          </cell>
          <cell r="F124" t="str">
            <v/>
          </cell>
          <cell r="H124">
            <v>0</v>
          </cell>
        </row>
        <row r="125">
          <cell r="A125" t="str">
            <v>45214</v>
          </cell>
          <cell r="B125" t="str">
            <v>Секвестрэктомия (стомат.)</v>
          </cell>
          <cell r="C125" t="str">
            <v>90: стоматологии хирургической</v>
          </cell>
          <cell r="F125" t="str">
            <v/>
          </cell>
          <cell r="H125">
            <v>0</v>
          </cell>
        </row>
        <row r="126">
          <cell r="A126" t="str">
            <v>45227</v>
          </cell>
          <cell r="B126" t="str">
            <v>Первичная хирургическая обработка ран лица (стомат)</v>
          </cell>
          <cell r="C126" t="str">
            <v>90: стоматологии хирургической</v>
          </cell>
          <cell r="F126" t="str">
            <v/>
          </cell>
          <cell r="H126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9"/>
  <sheetViews>
    <sheetView zoomScaleNormal="100" zoomScaleSheetLayoutView="70" workbookViewId="0">
      <selection activeCell="F1" sqref="F1"/>
    </sheetView>
  </sheetViews>
  <sheetFormatPr defaultRowHeight="12" x14ac:dyDescent="0.2"/>
  <cols>
    <col min="1" max="1" width="9.7109375" style="1" customWidth="1"/>
    <col min="2" max="2" width="48.5703125" style="1" customWidth="1"/>
    <col min="3" max="3" width="8.7109375" style="1" customWidth="1"/>
    <col min="4" max="4" width="6.28515625" style="1" customWidth="1"/>
    <col min="5" max="5" width="2.28515625" style="2" customWidth="1"/>
    <col min="6" max="6" width="9" style="1" customWidth="1"/>
    <col min="7" max="7" width="46.7109375" style="1" customWidth="1"/>
    <col min="8" max="8" width="8.28515625" style="1" customWidth="1"/>
    <col min="9" max="9" width="11" style="30" customWidth="1"/>
    <col min="10" max="10" width="8.7109375" style="31" customWidth="1"/>
    <col min="11" max="11" width="8.28515625" style="31" customWidth="1"/>
    <col min="12" max="12" width="9.140625" style="31" customWidth="1"/>
    <col min="13" max="13" width="8.85546875" style="31" customWidth="1"/>
    <col min="14" max="16384" width="9.140625" style="1"/>
  </cols>
  <sheetData>
    <row r="1" spans="1:13" ht="25.5" x14ac:dyDescent="0.2">
      <c r="A1" s="4">
        <v>101</v>
      </c>
      <c r="B1" s="5" t="s">
        <v>0</v>
      </c>
      <c r="C1" s="6"/>
      <c r="D1" s="6"/>
      <c r="E1" s="6"/>
      <c r="F1" s="4">
        <v>9407</v>
      </c>
      <c r="G1" s="5" t="s">
        <v>1</v>
      </c>
      <c r="H1" s="3"/>
      <c r="I1" s="7"/>
      <c r="J1" s="8">
        <v>1</v>
      </c>
      <c r="K1" s="8">
        <v>1</v>
      </c>
      <c r="L1" s="8">
        <v>130.72</v>
      </c>
      <c r="M1" s="9"/>
    </row>
    <row r="2" spans="1:13" ht="13.5" thickBot="1" x14ac:dyDescent="0.25">
      <c r="A2" s="4">
        <v>102</v>
      </c>
      <c r="B2" s="5" t="s">
        <v>2</v>
      </c>
      <c r="C2" s="6"/>
      <c r="D2" s="6"/>
      <c r="E2" s="6"/>
      <c r="F2" s="4">
        <v>9402</v>
      </c>
      <c r="G2" s="5" t="s">
        <v>3</v>
      </c>
      <c r="H2" s="3"/>
      <c r="I2" s="7"/>
      <c r="J2" s="8">
        <v>1</v>
      </c>
      <c r="K2" s="8">
        <v>4</v>
      </c>
      <c r="L2" s="8">
        <v>135.62</v>
      </c>
      <c r="M2" s="9"/>
    </row>
    <row r="3" spans="1:13" s="15" customFormat="1" ht="12.75" x14ac:dyDescent="0.2">
      <c r="A3" s="51">
        <v>204</v>
      </c>
      <c r="B3" s="53" t="s">
        <v>8</v>
      </c>
      <c r="C3" s="45">
        <v>520</v>
      </c>
      <c r="D3" s="45">
        <f>VLOOKUP(A3,[1]Лист2!$C$1:$D$157,2,0)</f>
        <v>434.54</v>
      </c>
      <c r="E3" s="16"/>
      <c r="F3" s="17" t="s">
        <v>9</v>
      </c>
      <c r="G3" s="18" t="str">
        <f>VLOOKUP(F3,[1]терапия!$A$6:$B$126,2,0)</f>
        <v>Пломба из цемента</v>
      </c>
      <c r="H3" s="19">
        <f>VLOOKUP(F3,[1]терапия!$A$6:$H$126,8,0)</f>
        <v>50.37</v>
      </c>
      <c r="I3" s="20">
        <f t="shared" ref="I3:I4" si="0">H3-D3</f>
        <v>-384.17</v>
      </c>
      <c r="J3" s="55" t="s">
        <v>7</v>
      </c>
      <c r="K3" s="48" t="s">
        <v>10</v>
      </c>
      <c r="L3" s="48">
        <v>434.54</v>
      </c>
      <c r="M3" s="57"/>
    </row>
    <row r="4" spans="1:13" s="15" customFormat="1" ht="13.5" thickBot="1" x14ac:dyDescent="0.25">
      <c r="A4" s="52"/>
      <c r="B4" s="54"/>
      <c r="C4" s="47"/>
      <c r="D4" s="47"/>
      <c r="E4" s="21"/>
      <c r="F4" s="22" t="s">
        <v>11</v>
      </c>
      <c r="G4" s="23" t="str">
        <f>VLOOKUP(F4,[1]терапия!$A$6:$B$126,2,0)</f>
        <v>Полирование пломбы</v>
      </c>
      <c r="H4" s="19">
        <f>VLOOKUP(F4,[1]терапия!$A$6:$H$126,8,0)</f>
        <v>66.75</v>
      </c>
      <c r="I4" s="20">
        <f t="shared" si="0"/>
        <v>66.75</v>
      </c>
      <c r="J4" s="56"/>
      <c r="K4" s="50"/>
      <c r="L4" s="50" t="e">
        <v>#N/A</v>
      </c>
      <c r="M4" s="58"/>
    </row>
    <row r="5" spans="1:13" s="15" customFormat="1" ht="38.25" customHeight="1" x14ac:dyDescent="0.2">
      <c r="A5" s="39">
        <v>404</v>
      </c>
      <c r="B5" s="42" t="s">
        <v>13</v>
      </c>
      <c r="C5" s="45"/>
      <c r="D5" s="45"/>
      <c r="E5" s="16"/>
      <c r="F5" s="17" t="s">
        <v>14</v>
      </c>
      <c r="G5" s="18" t="str">
        <f>VLOOKUP(F5,[1]терапия!$A$6:$B$126,2,0)</f>
        <v>Механическое и химическое расширение облитерированных  корневых  каналов</v>
      </c>
      <c r="H5" s="24">
        <f>VLOOKUP(F5,[1]терапия!$A$6:$H$126,8,0)</f>
        <v>171.14</v>
      </c>
      <c r="I5" s="25">
        <f>H5-D5</f>
        <v>171.14</v>
      </c>
      <c r="J5" s="48" t="s">
        <v>5</v>
      </c>
      <c r="K5" s="33" t="s">
        <v>10</v>
      </c>
      <c r="L5" s="33">
        <v>633.24520018058604</v>
      </c>
      <c r="M5" s="36"/>
    </row>
    <row r="6" spans="1:13" s="15" customFormat="1" ht="12.75" x14ac:dyDescent="0.2">
      <c r="A6" s="40"/>
      <c r="B6" s="43"/>
      <c r="C6" s="46"/>
      <c r="D6" s="46"/>
      <c r="E6" s="11"/>
      <c r="F6" s="28" t="s">
        <v>15</v>
      </c>
      <c r="G6" s="29" t="str">
        <f>VLOOKUP(F6,[1]терапия!$A$6:$B$126,2,0)</f>
        <v>Экстирпация, удаление распада из 1 канала</v>
      </c>
      <c r="H6" s="19">
        <f>VLOOKUP(F6,[1]терапия!$A$6:$H$126,8,0)</f>
        <v>107.93</v>
      </c>
      <c r="I6" s="13">
        <f>H6-D6</f>
        <v>107.93</v>
      </c>
      <c r="J6" s="49"/>
      <c r="K6" s="34"/>
      <c r="L6" s="34" t="e">
        <v>#N/A</v>
      </c>
      <c r="M6" s="37"/>
    </row>
    <row r="7" spans="1:13" s="15" customFormat="1" ht="26.25" thickBot="1" x14ac:dyDescent="0.25">
      <c r="A7" s="41"/>
      <c r="B7" s="44"/>
      <c r="C7" s="47"/>
      <c r="D7" s="47"/>
      <c r="E7" s="21"/>
      <c r="F7" s="22" t="s">
        <v>12</v>
      </c>
      <c r="G7" s="23" t="str">
        <f>VLOOKUP(F7,[1]терапия!$A$6:$B$126,2,0)</f>
        <v>Импрегнация или медикаментозная  обработка 1 канала.</v>
      </c>
      <c r="H7" s="26">
        <f>VLOOKUP(F7,[1]терапия!$A$6:$H$126,8,0)</f>
        <v>114.09</v>
      </c>
      <c r="I7" s="27">
        <f>H7-D7</f>
        <v>114.09</v>
      </c>
      <c r="J7" s="50"/>
      <c r="K7" s="35"/>
      <c r="L7" s="35" t="e">
        <v>#N/A</v>
      </c>
      <c r="M7" s="38"/>
    </row>
    <row r="8" spans="1:13" s="15" customFormat="1" ht="12.75" x14ac:dyDescent="0.2">
      <c r="A8" s="4">
        <v>603</v>
      </c>
      <c r="B8" s="5" t="s">
        <v>17</v>
      </c>
      <c r="C8" s="11">
        <v>1000</v>
      </c>
      <c r="D8" s="11">
        <f>VLOOKUP(A8,[1]Лист2!$C$1:$D$157,2,0)</f>
        <v>197.53938550871226</v>
      </c>
      <c r="E8" s="11"/>
      <c r="F8" s="12" t="s">
        <v>18</v>
      </c>
      <c r="G8" s="10" t="str">
        <f>VLOOKUP(F8,[1]терапия!$A$6:$B$126,2,0)</f>
        <v>Удаление постоянного  зуба (простое)</v>
      </c>
      <c r="H8" s="11">
        <f>VLOOKUP(F8,[1]терапия!$A$6:$H$126,8,0)</f>
        <v>49.15</v>
      </c>
      <c r="I8" s="13">
        <f>H8-D8</f>
        <v>-148.38938550871225</v>
      </c>
      <c r="J8" s="14" t="s">
        <v>5</v>
      </c>
      <c r="K8" s="14" t="s">
        <v>6</v>
      </c>
      <c r="L8" s="14">
        <v>197.53938550871226</v>
      </c>
      <c r="M8" s="12"/>
    </row>
    <row r="9" spans="1:13" s="15" customFormat="1" ht="25.5" x14ac:dyDescent="0.2">
      <c r="A9" s="4">
        <v>604</v>
      </c>
      <c r="B9" s="5" t="s">
        <v>19</v>
      </c>
      <c r="C9" s="11">
        <v>2000</v>
      </c>
      <c r="D9" s="11">
        <f>VLOOKUP(A9,[1]Лист2!$C$1:$D$157,2,0)</f>
        <v>351.31365538013642</v>
      </c>
      <c r="E9" s="11"/>
      <c r="F9" s="12" t="s">
        <v>20</v>
      </c>
      <c r="G9" s="10" t="str">
        <f>VLOOKUP(F9,[1]терапия!$A$6:$B$126,2,0)</f>
        <v>Удаление постоянного  зуба (сложное) с применением бормашины и/ или с отслоением слизисто-надкостнич</v>
      </c>
      <c r="H9" s="11">
        <f>VLOOKUP(F9,[1]терапия!$A$6:$H$126,8,0)</f>
        <v>334.66</v>
      </c>
      <c r="I9" s="13">
        <f>H9-D9</f>
        <v>-16.653655380136399</v>
      </c>
      <c r="J9" s="14" t="s">
        <v>4</v>
      </c>
      <c r="K9" s="14" t="s">
        <v>16</v>
      </c>
      <c r="L9" s="14">
        <v>351.31365538013642</v>
      </c>
      <c r="M9" s="12"/>
    </row>
  </sheetData>
  <mergeCells count="16">
    <mergeCell ref="K3:K4"/>
    <mergeCell ref="L3:L4"/>
    <mergeCell ref="M3:M4"/>
    <mergeCell ref="A3:A4"/>
    <mergeCell ref="B3:B4"/>
    <mergeCell ref="C3:C4"/>
    <mergeCell ref="D3:D4"/>
    <mergeCell ref="J3:J4"/>
    <mergeCell ref="L5:L7"/>
    <mergeCell ref="M5:M7"/>
    <mergeCell ref="A5:A7"/>
    <mergeCell ref="B5:B7"/>
    <mergeCell ref="C5:C7"/>
    <mergeCell ref="D5:D7"/>
    <mergeCell ref="J5:J7"/>
    <mergeCell ref="K5:K7"/>
  </mergeCells>
  <pageMargins left="0.25" right="0.25" top="0.75" bottom="0.75" header="0.3" footer="0.3"/>
  <pageSetup paperSize="9" scale="76" fitToHeight="0" orientation="portrait" r:id="rId1"/>
  <rowBreaks count="1" manualBreakCount="1">
    <brk id="8" max="10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23" sqref="F23"/>
    </sheetView>
  </sheetViews>
  <sheetFormatPr defaultRowHeight="12" x14ac:dyDescent="0.2"/>
  <cols>
    <col min="1" max="1" width="9.7109375" style="1" customWidth="1"/>
    <col min="2" max="2" width="48.5703125" style="1" customWidth="1"/>
    <col min="3" max="3" width="8.7109375" style="1" hidden="1" customWidth="1"/>
    <col min="4" max="4" width="7.7109375" style="1" hidden="1" customWidth="1"/>
    <col min="5" max="5" width="11.42578125" style="1" customWidth="1"/>
    <col min="6" max="6" width="46.7109375" style="1" customWidth="1"/>
    <col min="7" max="7" width="8.28515625" style="1" hidden="1" customWidth="1"/>
    <col min="8" max="8" width="11" style="30" hidden="1" customWidth="1"/>
    <col min="9" max="16384" width="9.140625" style="1"/>
  </cols>
  <sheetData>
    <row r="1" spans="1:8" ht="25.5" x14ac:dyDescent="0.2">
      <c r="A1" s="4">
        <v>101</v>
      </c>
      <c r="B1" s="5" t="s">
        <v>0</v>
      </c>
      <c r="C1" s="6"/>
      <c r="D1" s="6"/>
      <c r="E1" s="32">
        <f>INDEX(Данные!F$1:F$9,MATCH($A1,Данные!$A$1:$A$9,0)+COUNTIF($A$1:$A1,$A1)-1)</f>
        <v>9407</v>
      </c>
      <c r="F1" s="5" t="str">
        <f>INDEX(Данные!G$1:G$9,MATCH($A1,Данные!$A$1:$A$9,0)+COUNTIF($A$1:$A1,$A1)-1)</f>
        <v>Прием врача-стоматолога профилактический</v>
      </c>
      <c r="G1" s="3"/>
      <c r="H1" s="7"/>
    </row>
    <row r="2" spans="1:8" ht="12.75" x14ac:dyDescent="0.2">
      <c r="A2" s="4">
        <v>102</v>
      </c>
      <c r="B2" s="5" t="s">
        <v>2</v>
      </c>
      <c r="C2" s="6"/>
      <c r="D2" s="6"/>
      <c r="E2" s="32">
        <f>INDEX(Данные!F$1:F$9,MATCH($A2,Данные!$A$1:$A$9,0)+COUNTIF($A$1:$A2,$A2)-1)</f>
        <v>9402</v>
      </c>
      <c r="F2" s="5" t="str">
        <f>INDEX(Данные!G$1:G$9,MATCH($A2,Данные!$A$1:$A$9,0)+COUNTIF($A$1:$A2,$A2)-1)</f>
        <v>Прием врача-стоматолога, повторный, амб.</v>
      </c>
      <c r="G2" s="3"/>
      <c r="H2" s="7"/>
    </row>
    <row r="3" spans="1:8" ht="25.5" x14ac:dyDescent="0.2">
      <c r="A3" s="4">
        <v>404</v>
      </c>
      <c r="B3" s="5"/>
      <c r="C3" s="6"/>
      <c r="D3" s="6"/>
      <c r="E3" s="32" t="str">
        <f>INDEX(Данные!F$1:F$9,MATCH($A3,Данные!$A$1:$A$9,0)+COUNTIF($A$1:$A3,$A3)-1)</f>
        <v>9015</v>
      </c>
      <c r="F3" s="5" t="str">
        <f>INDEX(Данные!G$1:G$9,MATCH($A3,Данные!$A$1:$A$9,0)+COUNTIF($A$1:$A3,$A3)-1)</f>
        <v>Механическое и химическое расширение облитерированных  корневых  каналов</v>
      </c>
      <c r="G3" s="3"/>
      <c r="H3" s="7"/>
    </row>
    <row r="4" spans="1:8" s="15" customFormat="1" ht="12.75" x14ac:dyDescent="0.2">
      <c r="A4" s="59">
        <v>404</v>
      </c>
      <c r="B4" s="5"/>
      <c r="C4" s="11"/>
      <c r="D4" s="11"/>
      <c r="E4" s="32" t="str">
        <f>INDEX(Данные!F$1:F$9,MATCH($A4,Данные!$A$1:$A$9,0)+COUNTIF($A$1:$A4,$A4)-1)</f>
        <v>9005</v>
      </c>
      <c r="F4" s="5" t="str">
        <f>INDEX(Данные!G$1:G$9,MATCH($A4,Данные!$A$1:$A$9,0)+COUNTIF($A$1:$A4,$A4)-1)</f>
        <v>Экстирпация, удаление распада из 1 канала</v>
      </c>
      <c r="G4" s="11">
        <f>VLOOKUP(E4,[1]терапия!$A$6:$H$126,8,0)</f>
        <v>107.93</v>
      </c>
      <c r="H4" s="13">
        <f t="shared" ref="H4:H13" si="0">G4-D4</f>
        <v>107.93</v>
      </c>
    </row>
    <row r="5" spans="1:8" s="15" customFormat="1" ht="25.5" x14ac:dyDescent="0.2">
      <c r="A5" s="59">
        <v>404</v>
      </c>
      <c r="B5" s="5"/>
      <c r="C5" s="11"/>
      <c r="D5" s="11"/>
      <c r="E5" s="32" t="str">
        <f>INDEX(Данные!F$1:F$9,MATCH($A5,Данные!$A$1:$A$9,0)+COUNTIF($A$1:$A5,$A5)-1)</f>
        <v>9006</v>
      </c>
      <c r="F5" s="5" t="str">
        <f>INDEX(Данные!G$1:G$9,MATCH($A5,Данные!$A$1:$A$9,0)+COUNTIF($A$1:$A5,$A5)-1)</f>
        <v>Импрегнация или медикаментозная  обработка 1 канала.</v>
      </c>
      <c r="G5" s="11">
        <f>VLOOKUP(E5,[1]терапия!$A$6:$H$126,8,0)</f>
        <v>114.09</v>
      </c>
      <c r="H5" s="13">
        <f t="shared" si="0"/>
        <v>114.09</v>
      </c>
    </row>
    <row r="6" spans="1:8" s="15" customFormat="1" ht="12.75" x14ac:dyDescent="0.2">
      <c r="A6" s="4"/>
      <c r="B6" s="5"/>
      <c r="C6" s="11"/>
      <c r="D6" s="11"/>
      <c r="E6" s="32" t="e">
        <f>INDEX(Данные!F$1:F$9,MATCH($A6,Данные!$A$1:$A$9,0)+COUNTIF($A$1:$A6,$A6)-1)</f>
        <v>#N/A</v>
      </c>
      <c r="F6" s="5" t="e">
        <f>INDEX(Данные!G$1:G$9,MATCH($A6,Данные!$A$1:$A$9,0)+COUNTIF($A$1:$A6,$A6)-1)</f>
        <v>#N/A</v>
      </c>
      <c r="G6" s="11" t="e">
        <f>VLOOKUP(E6,[1]терапия!$A$6:$H$126,8,0)</f>
        <v>#N/A</v>
      </c>
      <c r="H6" s="13" t="e">
        <f t="shared" si="0"/>
        <v>#N/A</v>
      </c>
    </row>
    <row r="7" spans="1:8" s="15" customFormat="1" ht="12.75" x14ac:dyDescent="0.2">
      <c r="A7" s="4"/>
      <c r="B7" s="5"/>
      <c r="C7" s="11"/>
      <c r="D7" s="11"/>
      <c r="E7" s="32" t="e">
        <f>INDEX(Данные!F$1:F$9,MATCH($A7,Данные!$A$1:$A$9,0)+COUNTIF($A$1:$A7,$A7)-1)</f>
        <v>#N/A</v>
      </c>
      <c r="F7" s="5" t="e">
        <f>INDEX(Данные!G$1:G$9,MATCH($A7,Данные!$A$1:$A$9,0)+COUNTIF($A$1:$A7,$A7)-1)</f>
        <v>#N/A</v>
      </c>
      <c r="G7" s="11" t="e">
        <f>VLOOKUP(E7,[1]терапия!$A$6:$H$126,8,0)</f>
        <v>#N/A</v>
      </c>
      <c r="H7" s="13" t="e">
        <f t="shared" si="0"/>
        <v>#N/A</v>
      </c>
    </row>
    <row r="8" spans="1:8" s="15" customFormat="1" ht="12.75" x14ac:dyDescent="0.2">
      <c r="A8" s="4"/>
      <c r="B8" s="5"/>
      <c r="C8" s="11"/>
      <c r="D8" s="11"/>
      <c r="E8" s="32" t="e">
        <f>INDEX(Данные!F$1:F$9,MATCH($A8,Данные!$A$1:$A$9,0)+COUNTIF($A$1:$A8,$A8)-1)</f>
        <v>#N/A</v>
      </c>
      <c r="F8" s="5" t="e">
        <f>INDEX(Данные!G$1:G$9,MATCH($A8,Данные!$A$1:$A$9,0)+COUNTIF($A$1:$A8,$A8)-1)</f>
        <v>#N/A</v>
      </c>
      <c r="G8" s="11" t="e">
        <f>VLOOKUP(E8,[1]терапия!$A$6:$H$126,8,0)</f>
        <v>#N/A</v>
      </c>
      <c r="H8" s="13" t="e">
        <f t="shared" si="0"/>
        <v>#N/A</v>
      </c>
    </row>
    <row r="9" spans="1:8" s="15" customFormat="1" ht="12.75" x14ac:dyDescent="0.2">
      <c r="A9" s="4"/>
      <c r="B9" s="5"/>
      <c r="C9" s="11"/>
      <c r="D9" s="11"/>
      <c r="E9" s="32" t="e">
        <f>INDEX(Данные!F$1:F$9,MATCH($A9,Данные!$A$1:$A$9,0)+COUNTIF($A$1:$A9,$A9)-1)</f>
        <v>#N/A</v>
      </c>
      <c r="F9" s="5" t="e">
        <f>INDEX(Данные!G$1:G$9,MATCH($A9,Данные!$A$1:$A$9,0)+COUNTIF($A$1:$A9,$A9)-1)</f>
        <v>#N/A</v>
      </c>
      <c r="G9" s="11" t="e">
        <f>VLOOKUP(E9,[1]терапия!$A$6:$H$126,8,0)</f>
        <v>#N/A</v>
      </c>
      <c r="H9" s="13" t="e">
        <f t="shared" si="0"/>
        <v>#N/A</v>
      </c>
    </row>
    <row r="10" spans="1:8" s="15" customFormat="1" ht="12.75" x14ac:dyDescent="0.2">
      <c r="A10" s="4"/>
      <c r="B10" s="5"/>
      <c r="C10" s="11"/>
      <c r="D10" s="11"/>
      <c r="E10" s="32" t="e">
        <f>INDEX(Данные!F$1:F$9,MATCH($A10,Данные!$A$1:$A$9,0)+COUNTIF($A$1:$A10,$A10)-1)</f>
        <v>#N/A</v>
      </c>
      <c r="F10" s="5" t="e">
        <f>INDEX(Данные!G$1:G$9,MATCH($A10,Данные!$A$1:$A$9,0)+COUNTIF($A$1:$A10,$A10)-1)</f>
        <v>#N/A</v>
      </c>
      <c r="G10" s="11" t="e">
        <f>VLOOKUP(E10,[1]терапия!$A$6:$H$126,8,0)</f>
        <v>#N/A</v>
      </c>
      <c r="H10" s="13" t="e">
        <f t="shared" si="0"/>
        <v>#N/A</v>
      </c>
    </row>
    <row r="11" spans="1:8" s="15" customFormat="1" ht="12.75" x14ac:dyDescent="0.2">
      <c r="A11" s="4"/>
      <c r="B11" s="5"/>
      <c r="C11" s="11"/>
      <c r="D11" s="11"/>
      <c r="E11" s="32" t="e">
        <f>INDEX(Данные!F$1:F$9,MATCH($A11,Данные!$A$1:$A$9,0)+COUNTIF($A$1:$A11,$A11)-1)</f>
        <v>#N/A</v>
      </c>
      <c r="F11" s="5" t="e">
        <f>INDEX(Данные!G$1:G$9,MATCH($A11,Данные!$A$1:$A$9,0)+COUNTIF($A$1:$A11,$A11)-1)</f>
        <v>#N/A</v>
      </c>
      <c r="G11" s="11" t="e">
        <f>VLOOKUP(E11,[1]терапия!$A$6:$H$126,8,0)</f>
        <v>#N/A</v>
      </c>
      <c r="H11" s="13" t="e">
        <f t="shared" si="0"/>
        <v>#N/A</v>
      </c>
    </row>
    <row r="12" spans="1:8" s="15" customFormat="1" ht="12.75" x14ac:dyDescent="0.2">
      <c r="A12" s="4"/>
      <c r="B12" s="5"/>
      <c r="C12" s="11"/>
      <c r="D12" s="11"/>
      <c r="E12" s="32" t="e">
        <f>INDEX(Данные!F$1:F$9,MATCH($A12,Данные!$A$1:$A$9,0)+COUNTIF($A$1:$A12,$A12)-1)</f>
        <v>#N/A</v>
      </c>
      <c r="F12" s="5" t="e">
        <f>INDEX(Данные!G$1:G$9,MATCH($A12,Данные!$A$1:$A$9,0)+COUNTIF($A$1:$A12,$A12)-1)</f>
        <v>#N/A</v>
      </c>
      <c r="G12" s="11" t="e">
        <f>VLOOKUP(E12,[1]терапия!$A$6:$H$126,8,0)</f>
        <v>#N/A</v>
      </c>
      <c r="H12" s="13" t="e">
        <f t="shared" si="0"/>
        <v>#N/A</v>
      </c>
    </row>
    <row r="13" spans="1:8" s="15" customFormat="1" ht="12.75" x14ac:dyDescent="0.2">
      <c r="A13" s="4"/>
      <c r="B13" s="5"/>
      <c r="C13" s="11"/>
      <c r="D13" s="11"/>
      <c r="E13" s="32" t="e">
        <f>INDEX(Данные!F$1:F$9,MATCH($A13,Данные!$A$1:$A$9,0)+COUNTIF($A$1:$A13,$A13)-1)</f>
        <v>#N/A</v>
      </c>
      <c r="F13" s="5" t="e">
        <f>INDEX(Данные!G$1:G$9,MATCH($A13,Данные!$A$1:$A$9,0)+COUNTIF($A$1:$A13,$A13)-1)</f>
        <v>#N/A</v>
      </c>
      <c r="G13" s="11" t="e">
        <f>VLOOKUP(E13,[1]терапия!$A$6:$H$126,8,0)</f>
        <v>#N/A</v>
      </c>
      <c r="H13" s="13" t="e">
        <f t="shared" si="0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Ввод </vt:lpstr>
      <vt:lpstr>Данные!Область_печати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admin</cp:lastModifiedBy>
  <dcterms:created xsi:type="dcterms:W3CDTF">2014-09-16T07:28:15Z</dcterms:created>
  <dcterms:modified xsi:type="dcterms:W3CDTF">2014-09-16T08:49:31Z</dcterms:modified>
</cp:coreProperties>
</file>