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30" yWindow="60" windowWidth="11895" windowHeight="1008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K20" i="1" l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19" i="1"/>
  <c r="I201" i="2"/>
  <c r="I199" i="2"/>
  <c r="J29" i="1" l="1"/>
  <c r="J30" i="1"/>
  <c r="J28" i="1"/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19" i="1"/>
  <c r="H69" i="1" l="1"/>
  <c r="J69" i="1" l="1"/>
</calcChain>
</file>

<file path=xl/sharedStrings.xml><?xml version="1.0" encoding="utf-8"?>
<sst xmlns="http://schemas.openxmlformats.org/spreadsheetml/2006/main" count="950" uniqueCount="178">
  <si>
    <t>pcs</t>
  </si>
  <si>
    <t>Solid top/Крышка сплошная (600x600)</t>
  </si>
  <si>
    <t>PT66</t>
  </si>
  <si>
    <t>Satz</t>
  </si>
  <si>
    <t>Handle, Flush/поворотная ручка двери</t>
  </si>
  <si>
    <t>PFHKBL</t>
  </si>
  <si>
    <t>Gland Plate, Solid/сальниковая плита, сплошная (600х600)</t>
  </si>
  <si>
    <t>PGP66</t>
  </si>
  <si>
    <t>Plinth Base, 100mm/стационарный цоколь, 100мм</t>
  </si>
  <si>
    <t>PPB166</t>
  </si>
  <si>
    <t>Data Pocket/карман для документов</t>
  </si>
  <si>
    <t>ADP2</t>
  </si>
  <si>
    <t>Grid Straps, 1 hole wide/рельс монтажный, однорядный</t>
  </si>
  <si>
    <t>PGH1S7</t>
  </si>
  <si>
    <t>PGH1S8</t>
  </si>
  <si>
    <t>C-Profil/С-рельс</t>
  </si>
  <si>
    <t>30114-800</t>
  </si>
  <si>
    <t>Cable shell/зажимы кабельные</t>
  </si>
  <si>
    <t>20114-728</t>
  </si>
  <si>
    <t>Assembly kit/комплект крепежных деталей</t>
  </si>
  <si>
    <t>21101-677</t>
  </si>
  <si>
    <t>Panhead screw pozidrive, M5 х 12/ винт с чашечной головкой стопорящийся, М5х12</t>
  </si>
  <si>
    <t>21100-788</t>
  </si>
  <si>
    <t>Cage nut M5/гайка закладная, M5</t>
  </si>
  <si>
    <t>21100-216</t>
  </si>
  <si>
    <t>Joining Kit, Alt Frame/Frame/монтажный набор для установки стоек в ряд</t>
  </si>
  <si>
    <t>PJ2FF</t>
  </si>
  <si>
    <t>Gewicht Netto</t>
  </si>
  <si>
    <t>Gewicht brutto</t>
  </si>
  <si>
    <t>Menge</t>
  </si>
  <si>
    <t xml:space="preserve">Maßeinheit </t>
  </si>
  <si>
    <t>Artikel</t>
  </si>
  <si>
    <t>Bezeichnung</t>
  </si>
  <si>
    <t>Zolltarifnummer</t>
  </si>
  <si>
    <t>CEM-Chemie, Elektronik, Metalle GmbH
Kantstraße 8
37127 Dransfeld
cem-germany@web.de
Tel.: +49(0)551-25020259
Fax.:+49(0)551-48947096
VAT-ID: DE268757158 
EORI: DE7605773</t>
  </si>
  <si>
    <t>CEM-GmbH</t>
  </si>
  <si>
    <t>«EvroMet» Ltd.</t>
  </si>
  <si>
    <t>Rechnungsdatum/Дата: 17.09.14</t>
  </si>
  <si>
    <t>Bitte geben Sie bei Zahlungen stets die Rechnungsnummer an/
При оплате обязательно укажите номер счета</t>
  </si>
  <si>
    <t>Rechnungsadresse</t>
  </si>
  <si>
    <t>Lieferadresse</t>
  </si>
  <si>
    <t>Nevskoe settlement</t>
  </si>
  <si>
    <t>RUSSIA</t>
  </si>
  <si>
    <t>Sovchoznaya st, 3, Russia</t>
  </si>
  <si>
    <t>238324 Kaliningrad, Nevskoe settlement</t>
  </si>
  <si>
    <t>Fax.: +7 4012 777-045</t>
  </si>
  <si>
    <t>Tel.: +7 4012 574-094</t>
  </si>
  <si>
    <t xml:space="preserve">Irina Yurasova </t>
  </si>
  <si>
    <t>Maksim Suevalov</t>
  </si>
  <si>
    <t>Tel.: +79114937618</t>
  </si>
  <si>
    <t>Summe/Сумма:</t>
  </si>
  <si>
    <t>MwSt/НДС:</t>
  </si>
  <si>
    <t>Gesamt/ВСЕГО:</t>
  </si>
  <si>
    <t>Lieferungen erfolgen ausschliesslich zu unseren Verkaufs- und Lieferbedinungen</t>
  </si>
  <si>
    <t>Условия поставки: CPT, Калининград</t>
  </si>
  <si>
    <t>Lieferbedingungen: CPT, Kaliningrad</t>
  </si>
  <si>
    <t xml:space="preserve">Условия оплаты: 30 дней после получения груза на таможенный склад заказчика </t>
  </si>
  <si>
    <t>Zahlungsbedingungen: 30 Tage nach Verzollung und Warenerhalt</t>
  </si>
  <si>
    <t>Sitz der Gesellschaft: Dransfeld</t>
  </si>
  <si>
    <t xml:space="preserve">Commerzbank Göttingen </t>
  </si>
  <si>
    <t>37085 Amtsgericht Göttingen</t>
  </si>
  <si>
    <t xml:space="preserve">Konto.Nr. 602549800, BLZ.:260 400 30, BIC: COBADEFFXXX                  </t>
  </si>
  <si>
    <t xml:space="preserve">VAT-ID: DE268757158 </t>
  </si>
  <si>
    <t>IBAN.:DE062604 0030 0602 5498 00</t>
  </si>
  <si>
    <t xml:space="preserve">Steuer-Nr:20/200/15433 </t>
  </si>
  <si>
    <t xml:space="preserve">HRB 201160 </t>
  </si>
  <si>
    <t>Lieferung/Поставка: 00000-0180 / 17.09.14</t>
  </si>
  <si>
    <t>238324 Kaliningrad, Sovchoznaya st, 3, Russia</t>
  </si>
  <si>
    <t>Preis EUR/ST</t>
  </si>
  <si>
    <t>Summe EUR</t>
  </si>
  <si>
    <t>Frame/рама (2000х600х600)</t>
  </si>
  <si>
    <t>PF2066</t>
  </si>
  <si>
    <t>Depth member/элемент заглубляющий</t>
  </si>
  <si>
    <t>12406-411</t>
  </si>
  <si>
    <t>Mounting plate/панель монтажная (1200х600)</t>
  </si>
  <si>
    <t>12406-833</t>
  </si>
  <si>
    <t>Wall-mounted case/корпус настенный (1200х600х420)</t>
  </si>
  <si>
    <t>12506-055</t>
  </si>
  <si>
    <t>Вентилятор постоянного тока</t>
  </si>
  <si>
    <t>20713-172</t>
  </si>
  <si>
    <t>Grounding Kit, OI/комплект заземления</t>
  </si>
  <si>
    <t>21101-615</t>
  </si>
  <si>
    <t>Nomel washer M5 for GND/шайба заземляющая 5.1</t>
  </si>
  <si>
    <t>21120-149</t>
  </si>
  <si>
    <t>30114-809</t>
  </si>
  <si>
    <t>Защитная решетка, пластик, крепление на винтах</t>
  </si>
  <si>
    <t>60225-053</t>
  </si>
  <si>
    <t>T-bar lock/замок с ручкой</t>
  </si>
  <si>
    <t>62406-096</t>
  </si>
  <si>
    <t>Wall mounting bracket/кронштейн для крепления к стене</t>
  </si>
  <si>
    <t>CMFK</t>
  </si>
  <si>
    <t>19 in. Rack Panel / 19" панель для стойки (10U)</t>
  </si>
  <si>
    <t>P19RP10UP</t>
  </si>
  <si>
    <t>19 in. Rack Panel / 19" панель для стойки (1U)</t>
  </si>
  <si>
    <t>P19RP1UP</t>
  </si>
  <si>
    <t>19 in. Rack Panel / 19" панель для стойки (2U)</t>
  </si>
  <si>
    <t>P19RP2UP</t>
  </si>
  <si>
    <t>19 in. Rack Panel / 19" панель для стойки (7U)</t>
  </si>
  <si>
    <t>P19RP7UP</t>
  </si>
  <si>
    <t>Cover, Solid/стенка задняя, сплошная (2000х600)</t>
  </si>
  <si>
    <t>PCS206</t>
  </si>
  <si>
    <t>Cover, Solid/стенка задняя, сплошная (2000х800)</t>
  </si>
  <si>
    <t>PCS208</t>
  </si>
  <si>
    <t>Dress Frame / декоративная рамка</t>
  </si>
  <si>
    <t>PDF206</t>
  </si>
  <si>
    <t>Door, Solid/дверь металлическая (2000х600)</t>
  </si>
  <si>
    <t>PDS206</t>
  </si>
  <si>
    <t>Door, Solid/дверь металлическая (2000х800)</t>
  </si>
  <si>
    <t>PDS208</t>
  </si>
  <si>
    <t>Frame/рама (2000х800х600)</t>
  </si>
  <si>
    <t>PF2086</t>
  </si>
  <si>
    <t>Frame/рама (2000х800х800)</t>
  </si>
  <si>
    <t>PF2088</t>
  </si>
  <si>
    <t>PGH1S9</t>
  </si>
  <si>
    <t>Vertical Grid Straps, 3 hole/рельс монтажный вертикальный, трехрядный</t>
  </si>
  <si>
    <t>PGH3S20V</t>
  </si>
  <si>
    <t>Gland Plate, Solid/сальниковая плита, сплошная (800х600)</t>
  </si>
  <si>
    <t>PGP86</t>
  </si>
  <si>
    <t>Gland Plate, Solid/сальниковая плита, сплошная (800х800)</t>
  </si>
  <si>
    <t>PGP88</t>
  </si>
  <si>
    <t>PPB186</t>
  </si>
  <si>
    <t>PPB188</t>
  </si>
  <si>
    <t>Plinth Base, 200mm/стационарный цоколь, 200мм</t>
  </si>
  <si>
    <t>PPB266</t>
  </si>
  <si>
    <t>Full Subpanel / монтажная панель на полную длину</t>
  </si>
  <si>
    <t>PPF206G</t>
  </si>
  <si>
    <t>19 in. Rack Angles (42 U) / 19" угловая стойка (42 U)</t>
  </si>
  <si>
    <t>PRA1920TH</t>
  </si>
  <si>
    <t>Side, Solid/боковая панель, сплошная (2000х600)</t>
  </si>
  <si>
    <t>PSS206</t>
  </si>
  <si>
    <t>Side, Solid/боковая панель, сплошная (2000х800)</t>
  </si>
  <si>
    <t>PSS208</t>
  </si>
  <si>
    <t>Solid top/Крышка сплошная (800x600)</t>
  </si>
  <si>
    <t>PT86</t>
  </si>
  <si>
    <t>Solid top/Крышка сплошная (800x800)</t>
  </si>
  <si>
    <t>PT88</t>
  </si>
  <si>
    <t>Overlapping Doors/ Дверь перекрывающаяся (2000х1200)</t>
  </si>
  <si>
    <t>PTOD2012</t>
  </si>
  <si>
    <t>Vented Top,3 Fan Tray 230v/вентиляторная крышка, поддон с 3-мя вентиляторами 230В</t>
  </si>
  <si>
    <t>PVT3F662</t>
  </si>
  <si>
    <t>RECHNUNG/ИНВОЙС NR GI-0000781</t>
  </si>
  <si>
    <t>Total quantity of place: 38</t>
  </si>
  <si>
    <t>Netto: 2893,077 kg</t>
  </si>
  <si>
    <t>Brutto: 3761,000 kg</t>
  </si>
  <si>
    <t xml:space="preserve">CEM-Chemie, Elektronik, Metalle GmbH
Kantstraße 8
37127 Dransfeld
info@cem-gmbh.de
Mob.:+49(0)162-7791777
Tel.: +49(0)5502-5319885
Fax.: +49(0)5502-5319886
</t>
  </si>
  <si>
    <t>Коммерческое предложение № 0211 vom 29.07.2014</t>
  </si>
  <si>
    <t>Nr.</t>
  </si>
  <si>
    <t>Описание</t>
  </si>
  <si>
    <t>Артикль</t>
  </si>
  <si>
    <t>Колич.</t>
  </si>
  <si>
    <t>Упак.</t>
  </si>
  <si>
    <t>Цена евро/шт.</t>
  </si>
  <si>
    <t>Срок поставки</t>
  </si>
  <si>
    <t>Сумма евро</t>
  </si>
  <si>
    <t>PROLINE® Industrial Packages, Type 12 (1600x600x600)</t>
  </si>
  <si>
    <t>Frame/рама (1600х600х600)</t>
  </si>
  <si>
    <t>PF1666</t>
  </si>
  <si>
    <t>5 недель</t>
  </si>
  <si>
    <t>Side, Solid/боковая панель, сплошная (1600х600)</t>
  </si>
  <si>
    <t>PSS166</t>
  </si>
  <si>
    <t>Cover, Solid/стенка задняя, сплошная (1600х600)</t>
  </si>
  <si>
    <t>PCS166</t>
  </si>
  <si>
    <t>Door, Solid/дверь металлическая (1600х600)</t>
  </si>
  <si>
    <t>PDS166</t>
  </si>
  <si>
    <t>10</t>
  </si>
  <si>
    <t>Washer A3 / шайба пружинная А3</t>
  </si>
  <si>
    <t>21100-206</t>
  </si>
  <si>
    <t>Nomel washer M4 for GND/ шайба заземляющая 4</t>
  </si>
  <si>
    <t>21120-148</t>
  </si>
  <si>
    <t>11 недель</t>
  </si>
  <si>
    <t>PROLINE® Industrial Packages, Type 12 (2000x600x600)</t>
  </si>
  <si>
    <t>PROLINE® Industrial Packages, Type 12 (2000x800x600)</t>
  </si>
  <si>
    <t>PROLINE® Industrial Packages, Type 12 (2000x800x800)</t>
  </si>
  <si>
    <t>Сумма:</t>
  </si>
  <si>
    <t>Приблизительная стоимость доставки:</t>
  </si>
  <si>
    <t>Всего:</t>
  </si>
  <si>
    <t xml:space="preserve">Условия оплаты: 100% после получения груза на таможенный склад заказчика </t>
  </si>
  <si>
    <t>Условия действительны до: 31.10.2014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</si>
</sst>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  <charset val="204"/>
    </font>
    <font>
      <sz val="8"/>
      <color rgb="FFFF0000"/>
      <name val="Verdana"/>
      <family val="2"/>
    </font>
    <font>
      <b/>
      <sz val="14"/>
      <color rgb="FFFF0000"/>
      <name val="Verdana"/>
      <family val="2"/>
    </font>
    <font>
      <sz val="11"/>
      <color rgb="FFFF0000"/>
      <name val="Verdana"/>
      <family val="2"/>
    </font>
    <font>
      <b/>
      <sz val="12"/>
      <color rgb="FFFF0000"/>
      <name val="Verdana"/>
      <family val="2"/>
    </font>
    <font>
      <b/>
      <sz val="28"/>
      <color theme="8" tint="-0.249977111117893"/>
      <name val="Verdana"/>
      <family val="2"/>
    </font>
    <font>
      <b/>
      <sz val="24"/>
      <color theme="8" tint="-0.249977111117893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10"/>
      <name val="Verdana"/>
      <family val="2"/>
    </font>
    <font>
      <sz val="11"/>
      <name val="Arial"/>
      <family val="2"/>
    </font>
    <font>
      <b/>
      <u/>
      <sz val="10"/>
      <name val="Verdana"/>
      <family val="2"/>
    </font>
    <font>
      <b/>
      <sz val="10"/>
      <color indexed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0" fillId="0" borderId="0" xfId="0" applyFill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0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NumberFormat="1" applyFont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5" fillId="0" borderId="5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left" vertical="center"/>
    </xf>
    <xf numFmtId="2" fontId="14" fillId="0" borderId="3" xfId="0" applyNumberFormat="1" applyFont="1" applyBorder="1" applyAlignment="1">
      <alignment horizontal="left"/>
    </xf>
    <xf numFmtId="164" fontId="5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11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0" xfId="0" applyNumberFormat="1" applyFont="1" applyAlignment="1">
      <alignment horizontal="left"/>
    </xf>
    <xf numFmtId="0" fontId="12" fillId="0" borderId="6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/>
    </xf>
    <xf numFmtId="0" fontId="8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0" fillId="2" borderId="0" xfId="0" applyNumberFormat="1" applyFont="1" applyFill="1" applyBorder="1" applyAlignment="1">
      <alignment horizontal="left"/>
    </xf>
    <xf numFmtId="0" fontId="21" fillId="2" borderId="0" xfId="0" applyNumberFormat="1" applyFont="1" applyFill="1" applyBorder="1" applyAlignment="1">
      <alignment horizontal="center" vertical="center"/>
    </xf>
    <xf numFmtId="0" fontId="21" fillId="2" borderId="0" xfId="0" applyNumberFormat="1" applyFont="1" applyFill="1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16" fontId="7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2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5" fillId="0" borderId="3" xfId="0" applyNumberFormat="1" applyFont="1" applyBorder="1" applyAlignment="1">
      <alignment horizontal="right"/>
    </xf>
    <xf numFmtId="0" fontId="5" fillId="0" borderId="5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Standard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B1" workbookViewId="0">
      <selection activeCell="D65" sqref="D65"/>
    </sheetView>
  </sheetViews>
  <sheetFormatPr defaultColWidth="11.42578125" defaultRowHeight="15" x14ac:dyDescent="0.25"/>
  <cols>
    <col min="1" max="1" width="11.42578125" style="10"/>
    <col min="2" max="2" width="53.140625" style="1" customWidth="1"/>
    <col min="3" max="3" width="21" style="1" customWidth="1"/>
    <col min="4" max="4" width="15.140625" style="1" customWidth="1"/>
    <col min="5" max="5" width="15.85546875" style="1" customWidth="1"/>
    <col min="6" max="6" width="11.85546875" style="1" customWidth="1"/>
    <col min="7" max="7" width="15.28515625" style="1" customWidth="1"/>
    <col min="8" max="8" width="14.5703125" style="1" customWidth="1"/>
    <col min="9" max="9" width="20.5703125" style="1" customWidth="1"/>
    <col min="10" max="10" width="20.140625" style="1" customWidth="1"/>
    <col min="11" max="16384" width="11.42578125" style="1"/>
  </cols>
  <sheetData>
    <row r="1" spans="1:10" s="15" customFormat="1" ht="34.5" customHeight="1" x14ac:dyDescent="0.15">
      <c r="A1" s="73" t="s">
        <v>34</v>
      </c>
      <c r="B1" s="73"/>
      <c r="C1" s="14"/>
      <c r="D1" s="14"/>
      <c r="E1" s="74" t="s">
        <v>35</v>
      </c>
      <c r="F1" s="74"/>
      <c r="G1" s="74"/>
      <c r="H1" s="74"/>
      <c r="I1" s="74"/>
      <c r="J1" s="74"/>
    </row>
    <row r="2" spans="1:10" s="15" customFormat="1" ht="13.5" customHeight="1" x14ac:dyDescent="0.15">
      <c r="A2" s="73"/>
      <c r="B2" s="73"/>
      <c r="C2" s="14"/>
      <c r="D2" s="14"/>
      <c r="E2" s="74"/>
      <c r="F2" s="74"/>
      <c r="G2" s="74"/>
      <c r="H2" s="74"/>
      <c r="I2" s="74"/>
      <c r="J2" s="74"/>
    </row>
    <row r="3" spans="1:10" s="15" customFormat="1" ht="13.5" customHeight="1" x14ac:dyDescent="0.15">
      <c r="A3" s="73"/>
      <c r="B3" s="73"/>
      <c r="C3" s="14"/>
      <c r="D3" s="14"/>
      <c r="E3" s="74"/>
      <c r="F3" s="74"/>
      <c r="G3" s="74"/>
      <c r="H3" s="74"/>
      <c r="I3" s="74"/>
      <c r="J3" s="74"/>
    </row>
    <row r="4" spans="1:10" s="15" customFormat="1" ht="13.5" customHeight="1" x14ac:dyDescent="0.15">
      <c r="A4" s="73"/>
      <c r="B4" s="73"/>
      <c r="C4" s="14"/>
      <c r="D4" s="14"/>
      <c r="E4" s="74"/>
      <c r="F4" s="74"/>
      <c r="G4" s="74"/>
      <c r="H4" s="74"/>
      <c r="I4" s="74"/>
      <c r="J4" s="74"/>
    </row>
    <row r="5" spans="1:10" s="15" customFormat="1" ht="40.5" customHeight="1" x14ac:dyDescent="0.15">
      <c r="A5" s="73"/>
      <c r="B5" s="73"/>
      <c r="C5" s="14"/>
      <c r="D5" s="14"/>
      <c r="E5" s="74"/>
      <c r="F5" s="74"/>
      <c r="G5" s="74"/>
      <c r="H5" s="74"/>
      <c r="I5" s="74"/>
      <c r="J5" s="74"/>
    </row>
    <row r="6" spans="1:10" s="15" customFormat="1" ht="10.5" x14ac:dyDescent="0.15">
      <c r="A6" s="16"/>
      <c r="B6" s="17"/>
      <c r="C6" s="16"/>
      <c r="D6" s="16"/>
      <c r="E6" s="18"/>
      <c r="F6" s="16"/>
      <c r="G6" s="16"/>
      <c r="H6" s="16"/>
      <c r="I6" s="68"/>
      <c r="J6" s="17"/>
    </row>
    <row r="7" spans="1:10" s="15" customFormat="1" ht="22.5" x14ac:dyDescent="0.15">
      <c r="A7" s="16"/>
      <c r="B7" s="17"/>
      <c r="C7" s="16"/>
      <c r="D7" s="16"/>
      <c r="E7" s="18"/>
      <c r="F7" s="16"/>
      <c r="G7" s="16"/>
      <c r="H7" s="16"/>
      <c r="I7" s="68"/>
      <c r="J7" s="19" t="s">
        <v>140</v>
      </c>
    </row>
    <row r="8" spans="1:10" s="25" customFormat="1" ht="20.25" customHeight="1" x14ac:dyDescent="0.25">
      <c r="A8" s="20" t="s">
        <v>36</v>
      </c>
      <c r="B8" s="21"/>
      <c r="C8" s="20"/>
      <c r="D8" s="20"/>
      <c r="E8" s="22"/>
      <c r="F8" s="20"/>
      <c r="G8" s="20"/>
      <c r="H8" s="20"/>
      <c r="I8" s="69"/>
      <c r="J8" s="24" t="s">
        <v>37</v>
      </c>
    </row>
    <row r="9" spans="1:10" s="25" customFormat="1" ht="24" customHeight="1" x14ac:dyDescent="0.25">
      <c r="A9" s="26"/>
      <c r="B9" s="27"/>
      <c r="C9" s="75" t="s">
        <v>38</v>
      </c>
      <c r="D9" s="75"/>
      <c r="E9" s="75"/>
      <c r="F9" s="75"/>
      <c r="G9" s="75"/>
      <c r="H9" s="75"/>
      <c r="I9" s="75"/>
      <c r="J9" s="75"/>
    </row>
    <row r="10" spans="1:10" s="25" customFormat="1" ht="27" customHeight="1" x14ac:dyDescent="0.25">
      <c r="A10" s="26"/>
      <c r="B10" s="27"/>
      <c r="C10" s="20"/>
      <c r="D10" s="20"/>
      <c r="E10" s="22"/>
      <c r="F10" s="20"/>
      <c r="G10" s="20"/>
      <c r="H10" s="20"/>
      <c r="I10" s="69"/>
      <c r="J10" s="23"/>
    </row>
    <row r="11" spans="1:10" s="25" customFormat="1" ht="21" customHeight="1" x14ac:dyDescent="0.25">
      <c r="A11" s="28" t="s">
        <v>39</v>
      </c>
      <c r="B11" s="27"/>
      <c r="C11" s="28" t="s">
        <v>40</v>
      </c>
      <c r="D11" s="20"/>
      <c r="E11" s="28"/>
      <c r="F11" s="20"/>
      <c r="G11" s="20"/>
      <c r="H11" s="20"/>
      <c r="I11" s="69"/>
      <c r="J11" s="23"/>
    </row>
    <row r="12" spans="1:10" s="25" customFormat="1" ht="15" customHeight="1" x14ac:dyDescent="0.25">
      <c r="A12" s="26" t="s">
        <v>41</v>
      </c>
      <c r="B12" s="27"/>
      <c r="C12" s="26" t="s">
        <v>42</v>
      </c>
      <c r="D12" s="20"/>
      <c r="E12" s="26"/>
      <c r="F12" s="20"/>
      <c r="G12" s="20"/>
      <c r="H12" s="20"/>
      <c r="I12" s="69"/>
      <c r="J12" s="23"/>
    </row>
    <row r="13" spans="1:10" s="25" customFormat="1" ht="15" customHeight="1" x14ac:dyDescent="0.25">
      <c r="A13" s="26" t="s">
        <v>67</v>
      </c>
      <c r="B13" s="27"/>
      <c r="C13" s="26" t="s">
        <v>44</v>
      </c>
      <c r="D13" s="20"/>
      <c r="E13" s="26"/>
      <c r="F13" s="20"/>
      <c r="G13" s="20"/>
      <c r="H13" s="20"/>
      <c r="I13" s="69"/>
      <c r="J13" s="23"/>
    </row>
    <row r="14" spans="1:10" s="25" customFormat="1" ht="15" customHeight="1" x14ac:dyDescent="0.25">
      <c r="A14" s="26" t="s">
        <v>45</v>
      </c>
      <c r="B14" s="27"/>
      <c r="C14" s="26" t="s">
        <v>43</v>
      </c>
      <c r="D14" s="20"/>
      <c r="E14" s="26"/>
      <c r="F14" s="20"/>
      <c r="G14" s="20"/>
      <c r="H14" s="20"/>
      <c r="I14" s="69"/>
      <c r="J14" s="23"/>
    </row>
    <row r="15" spans="1:10" s="25" customFormat="1" ht="15" customHeight="1" x14ac:dyDescent="0.25">
      <c r="A15" s="26" t="s">
        <v>46</v>
      </c>
      <c r="B15" s="27"/>
      <c r="C15" s="29" t="s">
        <v>47</v>
      </c>
      <c r="D15" s="20"/>
      <c r="E15" s="29"/>
      <c r="F15" s="20"/>
      <c r="G15" s="20"/>
      <c r="H15" s="20"/>
      <c r="I15" s="69"/>
      <c r="J15" s="23"/>
    </row>
    <row r="16" spans="1:10" s="25" customFormat="1" ht="13.5" customHeight="1" x14ac:dyDescent="0.25">
      <c r="A16" s="29" t="s">
        <v>48</v>
      </c>
      <c r="B16" s="27"/>
      <c r="C16" s="29" t="s">
        <v>49</v>
      </c>
      <c r="D16" s="20"/>
      <c r="E16" s="29"/>
      <c r="F16" s="20"/>
      <c r="G16" s="20"/>
      <c r="H16" s="20"/>
      <c r="I16" s="69"/>
      <c r="J16" s="23"/>
    </row>
    <row r="18" spans="1:11" ht="48" customHeight="1" x14ac:dyDescent="0.25">
      <c r="A18" s="13"/>
      <c r="B18" s="2" t="s">
        <v>32</v>
      </c>
      <c r="C18" s="3" t="s">
        <v>31</v>
      </c>
      <c r="D18" s="4" t="s">
        <v>30</v>
      </c>
      <c r="E18" s="5" t="s">
        <v>33</v>
      </c>
      <c r="F18" s="6" t="s">
        <v>29</v>
      </c>
      <c r="G18" s="9" t="s">
        <v>28</v>
      </c>
      <c r="H18" s="7" t="s">
        <v>27</v>
      </c>
      <c r="I18" s="70" t="s">
        <v>68</v>
      </c>
      <c r="J18" s="8" t="s">
        <v>69</v>
      </c>
    </row>
    <row r="19" spans="1:11" ht="33" customHeight="1" x14ac:dyDescent="0.25">
      <c r="A19" s="11">
        <v>1</v>
      </c>
      <c r="B19" s="63" t="s">
        <v>70</v>
      </c>
      <c r="C19" s="64" t="s">
        <v>71</v>
      </c>
      <c r="D19" s="65" t="s">
        <v>0</v>
      </c>
      <c r="E19" s="65">
        <v>94032080</v>
      </c>
      <c r="F19" s="64">
        <v>9</v>
      </c>
      <c r="G19" s="67">
        <v>4.41</v>
      </c>
      <c r="H19" s="67">
        <f>G19/1.3</f>
        <v>3.3923076923076922</v>
      </c>
      <c r="I19" s="62">
        <v>158.37</v>
      </c>
      <c r="J19" s="12">
        <v>1425.33</v>
      </c>
      <c r="K19" s="1">
        <f>VLOOKUP(C19,Tabelle2!$C$13:$I$198,7,0)</f>
        <v>178.26</v>
      </c>
    </row>
    <row r="20" spans="1:11" ht="33" customHeight="1" x14ac:dyDescent="0.25">
      <c r="A20" s="11">
        <v>2</v>
      </c>
      <c r="B20" s="66" t="s">
        <v>72</v>
      </c>
      <c r="C20" s="64" t="s">
        <v>73</v>
      </c>
      <c r="D20" s="65" t="s">
        <v>0</v>
      </c>
      <c r="E20" s="65">
        <v>84879090</v>
      </c>
      <c r="F20" s="65">
        <v>30</v>
      </c>
      <c r="G20" s="67">
        <v>58.8</v>
      </c>
      <c r="H20" s="67">
        <f t="shared" ref="H20:H68" si="0">G20/1.3</f>
        <v>45.230769230769226</v>
      </c>
      <c r="I20" s="62">
        <v>30.329000000000004</v>
      </c>
      <c r="J20" s="12">
        <v>909.87000000000012</v>
      </c>
      <c r="K20" s="1" t="e">
        <f>VLOOKUP(C20,Tabelle2!$C$13:$I$198,7,0)</f>
        <v>#N/A</v>
      </c>
    </row>
    <row r="21" spans="1:11" ht="33" customHeight="1" x14ac:dyDescent="0.25">
      <c r="A21" s="11">
        <v>3</v>
      </c>
      <c r="B21" s="66" t="s">
        <v>74</v>
      </c>
      <c r="C21" s="64" t="s">
        <v>75</v>
      </c>
      <c r="D21" s="65" t="s">
        <v>0</v>
      </c>
      <c r="E21" s="65">
        <v>72122000</v>
      </c>
      <c r="F21" s="65">
        <v>30</v>
      </c>
      <c r="G21" s="67">
        <v>405</v>
      </c>
      <c r="H21" s="67">
        <f t="shared" si="0"/>
        <v>311.53846153846155</v>
      </c>
      <c r="I21" s="62">
        <v>34.606000000000002</v>
      </c>
      <c r="J21" s="12">
        <v>1038.18</v>
      </c>
      <c r="K21" s="1" t="e">
        <f>VLOOKUP(C21,Tabelle2!$C$13:$I$198,7,0)</f>
        <v>#N/A</v>
      </c>
    </row>
    <row r="22" spans="1:11" ht="33" customHeight="1" x14ac:dyDescent="0.25">
      <c r="A22" s="11">
        <v>4</v>
      </c>
      <c r="B22" s="66" t="s">
        <v>76</v>
      </c>
      <c r="C22" s="64" t="s">
        <v>77</v>
      </c>
      <c r="D22" s="65" t="s">
        <v>3</v>
      </c>
      <c r="E22" s="65">
        <v>84879090</v>
      </c>
      <c r="F22" s="65">
        <v>30</v>
      </c>
      <c r="G22" s="67">
        <v>1320</v>
      </c>
      <c r="H22" s="67">
        <f t="shared" si="0"/>
        <v>1015.3846153846154</v>
      </c>
      <c r="I22" s="62">
        <v>375.42699999999996</v>
      </c>
      <c r="J22" s="12">
        <v>11262.81</v>
      </c>
      <c r="K22" s="1" t="e">
        <f>VLOOKUP(C22,Tabelle2!$C$13:$I$198,7,0)</f>
        <v>#N/A</v>
      </c>
    </row>
    <row r="23" spans="1:11" ht="33" customHeight="1" x14ac:dyDescent="0.25">
      <c r="A23" s="11">
        <v>5</v>
      </c>
      <c r="B23" s="63" t="s">
        <v>17</v>
      </c>
      <c r="C23" s="64" t="s">
        <v>18</v>
      </c>
      <c r="D23" s="65" t="s">
        <v>3</v>
      </c>
      <c r="E23" s="65">
        <v>73089059</v>
      </c>
      <c r="F23" s="64">
        <v>49</v>
      </c>
      <c r="G23" s="67">
        <v>24.009999999999998</v>
      </c>
      <c r="H23" s="67">
        <f t="shared" si="0"/>
        <v>18.469230769230766</v>
      </c>
      <c r="I23" s="62">
        <v>28.7</v>
      </c>
      <c r="J23" s="12">
        <v>1406.3</v>
      </c>
      <c r="K23" s="1">
        <f>VLOOKUP(C23,Tabelle2!$C$13:$I$198,7,0)</f>
        <v>193.79999999999998</v>
      </c>
    </row>
    <row r="24" spans="1:11" ht="33" customHeight="1" x14ac:dyDescent="0.25">
      <c r="A24" s="11">
        <v>6</v>
      </c>
      <c r="B24" s="63" t="s">
        <v>78</v>
      </c>
      <c r="C24" s="64" t="s">
        <v>79</v>
      </c>
      <c r="D24" s="65" t="s">
        <v>0</v>
      </c>
      <c r="E24" s="65">
        <v>84145920</v>
      </c>
      <c r="F24" s="64">
        <v>9</v>
      </c>
      <c r="G24" s="67">
        <v>4.41</v>
      </c>
      <c r="H24" s="67">
        <f t="shared" si="0"/>
        <v>3.3923076923076922</v>
      </c>
      <c r="I24" s="62">
        <v>27.22</v>
      </c>
      <c r="J24" s="12">
        <v>244.98</v>
      </c>
      <c r="K24" s="1">
        <f>VLOOKUP(C24,Tabelle2!$C$13:$I$198,7,0)</f>
        <v>275.76</v>
      </c>
    </row>
    <row r="25" spans="1:11" ht="33" customHeight="1" x14ac:dyDescent="0.25">
      <c r="A25" s="11">
        <v>7</v>
      </c>
      <c r="B25" s="63" t="s">
        <v>23</v>
      </c>
      <c r="C25" s="64" t="s">
        <v>24</v>
      </c>
      <c r="D25" s="65" t="s">
        <v>3</v>
      </c>
      <c r="E25" s="65">
        <v>73181691</v>
      </c>
      <c r="F25" s="64">
        <v>19</v>
      </c>
      <c r="G25" s="67">
        <v>9.1199999999999992</v>
      </c>
      <c r="H25" s="67">
        <f t="shared" si="0"/>
        <v>7.0153846153846144</v>
      </c>
      <c r="I25" s="62">
        <v>14.56</v>
      </c>
      <c r="J25" s="12">
        <v>276.64</v>
      </c>
      <c r="K25" s="1">
        <f>VLOOKUP(C25,Tabelle2!$C$13:$I$198,7,0)</f>
        <v>98.399999999999991</v>
      </c>
    </row>
    <row r="26" spans="1:11" ht="33" customHeight="1" x14ac:dyDescent="0.25">
      <c r="A26" s="11">
        <v>8</v>
      </c>
      <c r="B26" s="63" t="s">
        <v>21</v>
      </c>
      <c r="C26" s="64" t="s">
        <v>22</v>
      </c>
      <c r="D26" s="65" t="s">
        <v>3</v>
      </c>
      <c r="E26" s="65">
        <v>73181559</v>
      </c>
      <c r="F26" s="64">
        <v>65</v>
      </c>
      <c r="G26" s="67">
        <v>16.25</v>
      </c>
      <c r="H26" s="67">
        <f t="shared" si="0"/>
        <v>12.5</v>
      </c>
      <c r="I26" s="62">
        <v>8.4499999999999993</v>
      </c>
      <c r="J26" s="12">
        <v>549.25</v>
      </c>
      <c r="K26" s="1">
        <f>VLOOKUP(C26,Tabelle2!$C$13:$I$198,7,0)</f>
        <v>57.06</v>
      </c>
    </row>
    <row r="27" spans="1:11" ht="33" customHeight="1" x14ac:dyDescent="0.25">
      <c r="A27" s="11">
        <v>9</v>
      </c>
      <c r="B27" s="63" t="s">
        <v>80</v>
      </c>
      <c r="C27" s="64" t="s">
        <v>81</v>
      </c>
      <c r="D27" s="65" t="s">
        <v>0</v>
      </c>
      <c r="E27" s="65">
        <v>85444290</v>
      </c>
      <c r="F27" s="65">
        <v>30</v>
      </c>
      <c r="G27" s="67">
        <v>7.5</v>
      </c>
      <c r="H27" s="67">
        <f t="shared" si="0"/>
        <v>5.7692307692307692</v>
      </c>
      <c r="I27" s="62">
        <v>18.82</v>
      </c>
      <c r="J27" s="12">
        <v>564.6</v>
      </c>
      <c r="K27" s="1" t="e">
        <f>VLOOKUP(C27,Tabelle2!$C$13:$I$198,7,0)</f>
        <v>#N/A</v>
      </c>
    </row>
    <row r="28" spans="1:11" ht="33" customHeight="1" x14ac:dyDescent="0.25">
      <c r="A28" s="11">
        <v>10</v>
      </c>
      <c r="B28" s="63" t="s">
        <v>19</v>
      </c>
      <c r="C28" s="64" t="s">
        <v>20</v>
      </c>
      <c r="D28" s="65" t="s">
        <v>3</v>
      </c>
      <c r="E28" s="65">
        <v>84879090</v>
      </c>
      <c r="F28" s="64">
        <v>19</v>
      </c>
      <c r="G28" s="67">
        <v>5.51</v>
      </c>
      <c r="H28" s="67">
        <f t="shared" si="0"/>
        <v>4.2384615384615385</v>
      </c>
      <c r="I28" s="62">
        <v>7.73</v>
      </c>
      <c r="J28" s="12">
        <f>I28*F28</f>
        <v>146.87</v>
      </c>
      <c r="K28" s="1">
        <f>VLOOKUP(C28,Tabelle2!$C$13:$I$198,7,0)</f>
        <v>52.199999999999996</v>
      </c>
    </row>
    <row r="29" spans="1:11" ht="33" customHeight="1" x14ac:dyDescent="0.25">
      <c r="A29" s="11">
        <v>11</v>
      </c>
      <c r="B29" s="66" t="s">
        <v>82</v>
      </c>
      <c r="C29" s="64" t="s">
        <v>83</v>
      </c>
      <c r="D29" s="65" t="s">
        <v>0</v>
      </c>
      <c r="E29" s="65">
        <v>73182100</v>
      </c>
      <c r="F29" s="65">
        <v>30</v>
      </c>
      <c r="G29" s="67">
        <v>5.49</v>
      </c>
      <c r="H29" s="67">
        <f t="shared" si="0"/>
        <v>4.2230769230769232</v>
      </c>
      <c r="I29" s="62">
        <v>6.55</v>
      </c>
      <c r="J29" s="12">
        <f t="shared" ref="J29:J30" si="1">I29*F29</f>
        <v>196.5</v>
      </c>
      <c r="K29" s="1" t="e">
        <f>VLOOKUP(C29,Tabelle2!$C$13:$I$198,7,0)</f>
        <v>#N/A</v>
      </c>
    </row>
    <row r="30" spans="1:11" ht="33" customHeight="1" x14ac:dyDescent="0.25">
      <c r="A30" s="11">
        <v>12</v>
      </c>
      <c r="B30" s="63" t="s">
        <v>15</v>
      </c>
      <c r="C30" s="64" t="s">
        <v>16</v>
      </c>
      <c r="D30" s="65" t="s">
        <v>0</v>
      </c>
      <c r="E30" s="65">
        <v>73089059</v>
      </c>
      <c r="F30" s="64">
        <v>74</v>
      </c>
      <c r="G30" s="67">
        <v>2.96</v>
      </c>
      <c r="H30" s="67">
        <f t="shared" si="0"/>
        <v>2.2769230769230768</v>
      </c>
      <c r="I30" s="62">
        <v>5.0599999999999996</v>
      </c>
      <c r="J30" s="12">
        <f t="shared" si="1"/>
        <v>374.44</v>
      </c>
      <c r="K30" s="1">
        <f>VLOOKUP(C30,Tabelle2!$C$13:$I$198,7,0)</f>
        <v>28.98</v>
      </c>
    </row>
    <row r="31" spans="1:11" ht="33" customHeight="1" x14ac:dyDescent="0.25">
      <c r="A31" s="11">
        <v>13</v>
      </c>
      <c r="B31" s="63" t="s">
        <v>15</v>
      </c>
      <c r="C31" s="64" t="s">
        <v>84</v>
      </c>
      <c r="D31" s="65" t="s">
        <v>0</v>
      </c>
      <c r="E31" s="65">
        <v>73089059</v>
      </c>
      <c r="F31" s="64">
        <v>9</v>
      </c>
      <c r="G31" s="67">
        <v>4.32</v>
      </c>
      <c r="H31" s="67">
        <f t="shared" si="0"/>
        <v>3.3230769230769233</v>
      </c>
      <c r="I31" s="62">
        <v>6.09</v>
      </c>
      <c r="J31" s="12">
        <v>54.81</v>
      </c>
      <c r="K31" s="1">
        <f>VLOOKUP(C31,Tabelle2!$C$13:$I$198,7,0)</f>
        <v>27.44</v>
      </c>
    </row>
    <row r="32" spans="1:11" ht="33" customHeight="1" x14ac:dyDescent="0.25">
      <c r="A32" s="11">
        <v>14</v>
      </c>
      <c r="B32" s="63" t="s">
        <v>85</v>
      </c>
      <c r="C32" s="64" t="s">
        <v>86</v>
      </c>
      <c r="D32" s="65" t="s">
        <v>0</v>
      </c>
      <c r="E32" s="65">
        <v>84149000</v>
      </c>
      <c r="F32" s="64">
        <v>5</v>
      </c>
      <c r="G32" s="67">
        <v>2.4</v>
      </c>
      <c r="H32" s="67">
        <f t="shared" si="0"/>
        <v>1.846153846153846</v>
      </c>
      <c r="I32" s="62">
        <v>2.7</v>
      </c>
      <c r="J32" s="12">
        <v>13.5</v>
      </c>
      <c r="K32" s="1">
        <f>VLOOKUP(C32,Tabelle2!$C$13:$I$198,7,0)</f>
        <v>15.2</v>
      </c>
    </row>
    <row r="33" spans="1:11" ht="33" customHeight="1" x14ac:dyDescent="0.25">
      <c r="A33" s="11">
        <v>15</v>
      </c>
      <c r="B33" s="66" t="s">
        <v>87</v>
      </c>
      <c r="C33" s="64" t="s">
        <v>88</v>
      </c>
      <c r="D33" s="65" t="s">
        <v>3</v>
      </c>
      <c r="E33" s="65">
        <v>83016000</v>
      </c>
      <c r="F33" s="65">
        <v>30</v>
      </c>
      <c r="G33" s="67">
        <v>3.5999999999999996</v>
      </c>
      <c r="H33" s="67">
        <f t="shared" si="0"/>
        <v>2.7692307692307687</v>
      </c>
      <c r="I33" s="62">
        <v>10.66</v>
      </c>
      <c r="J33" s="12">
        <v>319.8</v>
      </c>
      <c r="K33" s="1" t="e">
        <f>VLOOKUP(C33,Tabelle2!$C$13:$I$198,7,0)</f>
        <v>#N/A</v>
      </c>
    </row>
    <row r="34" spans="1:11" ht="33" customHeight="1" x14ac:dyDescent="0.25">
      <c r="A34" s="11">
        <v>16</v>
      </c>
      <c r="B34" s="63" t="s">
        <v>10</v>
      </c>
      <c r="C34" s="64" t="s">
        <v>11</v>
      </c>
      <c r="D34" s="65" t="s">
        <v>0</v>
      </c>
      <c r="E34" s="65">
        <v>39269097</v>
      </c>
      <c r="F34" s="64">
        <v>19</v>
      </c>
      <c r="G34" s="67">
        <v>5.89</v>
      </c>
      <c r="H34" s="67">
        <f t="shared" si="0"/>
        <v>4.5307692307692307</v>
      </c>
      <c r="I34" s="62">
        <v>8.0399999999999991</v>
      </c>
      <c r="J34" s="12">
        <v>152.76</v>
      </c>
      <c r="K34" s="1">
        <f>VLOOKUP(C34,Tabelle2!$C$13:$I$198,7,0)</f>
        <v>54.300000000000004</v>
      </c>
    </row>
    <row r="35" spans="1:11" ht="33" customHeight="1" x14ac:dyDescent="0.25">
      <c r="A35" s="11">
        <v>17</v>
      </c>
      <c r="B35" s="66" t="s">
        <v>89</v>
      </c>
      <c r="C35" s="64" t="s">
        <v>90</v>
      </c>
      <c r="D35" s="65" t="s">
        <v>0</v>
      </c>
      <c r="E35" s="65">
        <v>94039010</v>
      </c>
      <c r="F35" s="65">
        <v>30</v>
      </c>
      <c r="G35" s="67">
        <v>11.4</v>
      </c>
      <c r="H35" s="67">
        <f t="shared" si="0"/>
        <v>8.7692307692307701</v>
      </c>
      <c r="I35" s="62">
        <v>6.7469999999999999</v>
      </c>
      <c r="J35" s="12">
        <v>202.41</v>
      </c>
      <c r="K35" s="1" t="e">
        <f>VLOOKUP(C35,Tabelle2!$C$13:$I$198,7,0)</f>
        <v>#N/A</v>
      </c>
    </row>
    <row r="36" spans="1:11" ht="33" customHeight="1" x14ac:dyDescent="0.25">
      <c r="A36" s="11">
        <v>18</v>
      </c>
      <c r="B36" s="63" t="s">
        <v>91</v>
      </c>
      <c r="C36" s="64" t="s">
        <v>92</v>
      </c>
      <c r="D36" s="65" t="s">
        <v>0</v>
      </c>
      <c r="E36" s="65">
        <v>73089059</v>
      </c>
      <c r="F36" s="64">
        <v>3</v>
      </c>
      <c r="G36" s="67">
        <v>14.100000000000001</v>
      </c>
      <c r="H36" s="67">
        <f t="shared" si="0"/>
        <v>10.846153846153847</v>
      </c>
      <c r="I36" s="62">
        <v>28.92</v>
      </c>
      <c r="J36" s="12">
        <v>86.76</v>
      </c>
      <c r="K36" s="1">
        <f>VLOOKUP(C36,Tabelle2!$C$13:$I$198,7,0)</f>
        <v>97.649999999999991</v>
      </c>
    </row>
    <row r="37" spans="1:11" ht="33" customHeight="1" x14ac:dyDescent="0.25">
      <c r="A37" s="11">
        <v>19</v>
      </c>
      <c r="B37" s="63" t="s">
        <v>93</v>
      </c>
      <c r="C37" s="64" t="s">
        <v>94</v>
      </c>
      <c r="D37" s="65" t="s">
        <v>0</v>
      </c>
      <c r="E37" s="65">
        <v>73089059</v>
      </c>
      <c r="F37" s="64">
        <v>3</v>
      </c>
      <c r="G37" s="67">
        <v>12.299999999999999</v>
      </c>
      <c r="H37" s="67">
        <f t="shared" si="0"/>
        <v>9.4615384615384599</v>
      </c>
      <c r="I37" s="62">
        <v>21.73</v>
      </c>
      <c r="J37" s="12">
        <v>65.19</v>
      </c>
      <c r="K37" s="1">
        <f>VLOOKUP(C37,Tabelle2!$C$13:$I$198,7,0)</f>
        <v>73.38</v>
      </c>
    </row>
    <row r="38" spans="1:11" ht="33" customHeight="1" x14ac:dyDescent="0.25">
      <c r="A38" s="11">
        <v>20</v>
      </c>
      <c r="B38" s="63" t="s">
        <v>95</v>
      </c>
      <c r="C38" s="64" t="s">
        <v>96</v>
      </c>
      <c r="D38" s="65" t="s">
        <v>0</v>
      </c>
      <c r="E38" s="65">
        <v>73089059</v>
      </c>
      <c r="F38" s="64">
        <v>3</v>
      </c>
      <c r="G38" s="67">
        <v>12.75</v>
      </c>
      <c r="H38" s="67">
        <f t="shared" si="0"/>
        <v>9.8076923076923066</v>
      </c>
      <c r="I38" s="62">
        <v>17.45</v>
      </c>
      <c r="J38" s="12">
        <v>52.349999999999994</v>
      </c>
      <c r="K38" s="1">
        <f>VLOOKUP(C38,Tabelle2!$C$13:$I$198,7,0)</f>
        <v>58.92</v>
      </c>
    </row>
    <row r="39" spans="1:11" ht="33" customHeight="1" x14ac:dyDescent="0.25">
      <c r="A39" s="11">
        <v>21</v>
      </c>
      <c r="B39" s="63" t="s">
        <v>97</v>
      </c>
      <c r="C39" s="64" t="s">
        <v>98</v>
      </c>
      <c r="D39" s="65" t="s">
        <v>0</v>
      </c>
      <c r="E39" s="65">
        <v>73089059</v>
      </c>
      <c r="F39" s="64">
        <v>6</v>
      </c>
      <c r="G39" s="67">
        <v>27</v>
      </c>
      <c r="H39" s="67">
        <f t="shared" si="0"/>
        <v>20.76923076923077</v>
      </c>
      <c r="I39" s="62">
        <v>25.61</v>
      </c>
      <c r="J39" s="12">
        <v>153.66</v>
      </c>
      <c r="K39" s="1">
        <f>VLOOKUP(C39,Tabelle2!$C$13:$I$198,7,0)</f>
        <v>172.98</v>
      </c>
    </row>
    <row r="40" spans="1:11" ht="33" customHeight="1" x14ac:dyDescent="0.25">
      <c r="A40" s="11">
        <v>22</v>
      </c>
      <c r="B40" s="63" t="s">
        <v>99</v>
      </c>
      <c r="C40" s="64" t="s">
        <v>100</v>
      </c>
      <c r="D40" s="65" t="s">
        <v>0</v>
      </c>
      <c r="E40" s="65">
        <v>94039010</v>
      </c>
      <c r="F40" s="64">
        <v>2</v>
      </c>
      <c r="G40" s="67">
        <v>5</v>
      </c>
      <c r="H40" s="67">
        <f t="shared" si="0"/>
        <v>3.8461538461538458</v>
      </c>
      <c r="I40" s="62">
        <v>56.49</v>
      </c>
      <c r="J40" s="12">
        <v>112.98</v>
      </c>
      <c r="K40" s="1">
        <f>VLOOKUP(C40,Tabelle2!$C$13:$I$198,7,0)</f>
        <v>63.59</v>
      </c>
    </row>
    <row r="41" spans="1:11" ht="33" customHeight="1" x14ac:dyDescent="0.25">
      <c r="A41" s="11">
        <v>23</v>
      </c>
      <c r="B41" s="63" t="s">
        <v>101</v>
      </c>
      <c r="C41" s="64" t="s">
        <v>102</v>
      </c>
      <c r="D41" s="65" t="s">
        <v>0</v>
      </c>
      <c r="E41" s="65">
        <v>94039010</v>
      </c>
      <c r="F41" s="64">
        <v>4</v>
      </c>
      <c r="G41" s="67">
        <v>10</v>
      </c>
      <c r="H41" s="67">
        <f t="shared" si="0"/>
        <v>7.6923076923076916</v>
      </c>
      <c r="I41" s="62">
        <v>62.2</v>
      </c>
      <c r="J41" s="12">
        <v>248.8</v>
      </c>
      <c r="K41" s="1">
        <f>VLOOKUP(C41,Tabelle2!$C$13:$I$198,7,0)</f>
        <v>280.04000000000002</v>
      </c>
    </row>
    <row r="42" spans="1:11" ht="33" customHeight="1" x14ac:dyDescent="0.25">
      <c r="A42" s="11">
        <v>24</v>
      </c>
      <c r="B42" s="63" t="s">
        <v>103</v>
      </c>
      <c r="C42" s="64" t="s">
        <v>104</v>
      </c>
      <c r="D42" s="65" t="s">
        <v>0</v>
      </c>
      <c r="E42" s="65">
        <v>94039010</v>
      </c>
      <c r="F42" s="64">
        <v>3</v>
      </c>
      <c r="G42" s="67">
        <v>60</v>
      </c>
      <c r="H42" s="67">
        <f t="shared" si="0"/>
        <v>46.153846153846153</v>
      </c>
      <c r="I42" s="62">
        <v>119.56</v>
      </c>
      <c r="J42" s="12">
        <v>358.68</v>
      </c>
      <c r="K42" s="1">
        <f>VLOOKUP(C42,Tabelle2!$C$13:$I$198,7,0)</f>
        <v>403.74</v>
      </c>
    </row>
    <row r="43" spans="1:11" ht="33" customHeight="1" x14ac:dyDescent="0.25">
      <c r="A43" s="11">
        <v>25</v>
      </c>
      <c r="B43" s="63" t="s">
        <v>105</v>
      </c>
      <c r="C43" s="64" t="s">
        <v>106</v>
      </c>
      <c r="D43" s="65" t="s">
        <v>0</v>
      </c>
      <c r="E43" s="65">
        <v>94039010</v>
      </c>
      <c r="F43" s="64">
        <v>14</v>
      </c>
      <c r="G43" s="67">
        <v>280</v>
      </c>
      <c r="H43" s="67">
        <f t="shared" si="0"/>
        <v>215.38461538461539</v>
      </c>
      <c r="I43" s="62">
        <v>112.87</v>
      </c>
      <c r="J43" s="12">
        <v>1580.18</v>
      </c>
      <c r="K43" s="1">
        <f>VLOOKUP(C43,Tabelle2!$C$13:$I$198,7,0)</f>
        <v>127.05</v>
      </c>
    </row>
    <row r="44" spans="1:11" ht="33" customHeight="1" x14ac:dyDescent="0.25">
      <c r="A44" s="11">
        <v>26</v>
      </c>
      <c r="B44" s="63" t="s">
        <v>107</v>
      </c>
      <c r="C44" s="64" t="s">
        <v>108</v>
      </c>
      <c r="D44" s="65" t="s">
        <v>0</v>
      </c>
      <c r="E44" s="65">
        <v>94039010</v>
      </c>
      <c r="F44" s="64">
        <v>14</v>
      </c>
      <c r="G44" s="67">
        <v>280</v>
      </c>
      <c r="H44" s="67">
        <f t="shared" si="0"/>
        <v>215.38461538461539</v>
      </c>
      <c r="I44" s="62">
        <v>119.56</v>
      </c>
      <c r="J44" s="12">
        <v>1673.8400000000001</v>
      </c>
      <c r="K44" s="1">
        <f>VLOOKUP(C44,Tabelle2!$C$13:$I$198,7,0)</f>
        <v>538.32000000000005</v>
      </c>
    </row>
    <row r="45" spans="1:11" ht="33" customHeight="1" x14ac:dyDescent="0.25">
      <c r="A45" s="11">
        <v>27</v>
      </c>
      <c r="B45" s="63" t="s">
        <v>109</v>
      </c>
      <c r="C45" s="64" t="s">
        <v>110</v>
      </c>
      <c r="D45" s="65" t="s">
        <v>0</v>
      </c>
      <c r="E45" s="65">
        <v>94032080</v>
      </c>
      <c r="F45" s="64">
        <v>4</v>
      </c>
      <c r="G45" s="67">
        <v>146.80000000000001</v>
      </c>
      <c r="H45" s="67">
        <f t="shared" si="0"/>
        <v>112.92307692307693</v>
      </c>
      <c r="I45" s="62">
        <v>170.41</v>
      </c>
      <c r="J45" s="12">
        <v>681.64</v>
      </c>
      <c r="K45" s="1">
        <f>VLOOKUP(C45,Tabelle2!$C$13:$I$198,7,0)</f>
        <v>767.24</v>
      </c>
    </row>
    <row r="46" spans="1:11" ht="33" customHeight="1" x14ac:dyDescent="0.25">
      <c r="A46" s="11">
        <v>28</v>
      </c>
      <c r="B46" s="63" t="s">
        <v>111</v>
      </c>
      <c r="C46" s="64" t="s">
        <v>112</v>
      </c>
      <c r="D46" s="65" t="s">
        <v>0</v>
      </c>
      <c r="E46" s="65">
        <v>94032080</v>
      </c>
      <c r="F46" s="64">
        <v>5</v>
      </c>
      <c r="G46" s="67">
        <v>175</v>
      </c>
      <c r="H46" s="67">
        <f t="shared" si="0"/>
        <v>134.61538461538461</v>
      </c>
      <c r="I46" s="62">
        <v>189.6</v>
      </c>
      <c r="J46" s="12">
        <v>948</v>
      </c>
      <c r="K46" s="1">
        <f>VLOOKUP(C46,Tabelle2!$C$13:$I$198,7,0)</f>
        <v>1067.05</v>
      </c>
    </row>
    <row r="47" spans="1:11" ht="33" customHeight="1" x14ac:dyDescent="0.25">
      <c r="A47" s="11">
        <v>29</v>
      </c>
      <c r="B47" s="63" t="s">
        <v>4</v>
      </c>
      <c r="C47" s="64" t="s">
        <v>5</v>
      </c>
      <c r="D47" s="65" t="s">
        <v>0</v>
      </c>
      <c r="E47" s="65">
        <v>83015000</v>
      </c>
      <c r="F47" s="64">
        <v>29</v>
      </c>
      <c r="G47" s="67">
        <v>92.800000000000011</v>
      </c>
      <c r="H47" s="67">
        <f t="shared" si="0"/>
        <v>71.384615384615387</v>
      </c>
      <c r="I47" s="62">
        <v>23.66</v>
      </c>
      <c r="J47" s="12">
        <v>686.14</v>
      </c>
      <c r="K47" s="1">
        <f>VLOOKUP(C47,Tabelle2!$C$13:$I$198,7,0)</f>
        <v>159.78</v>
      </c>
    </row>
    <row r="48" spans="1:11" ht="33" customHeight="1" x14ac:dyDescent="0.25">
      <c r="A48" s="11">
        <v>30</v>
      </c>
      <c r="B48" s="63" t="s">
        <v>12</v>
      </c>
      <c r="C48" s="64" t="s">
        <v>13</v>
      </c>
      <c r="D48" s="65" t="s">
        <v>3</v>
      </c>
      <c r="E48" s="65">
        <v>94039010</v>
      </c>
      <c r="F48" s="64">
        <v>16</v>
      </c>
      <c r="G48" s="67">
        <v>40</v>
      </c>
      <c r="H48" s="67">
        <f t="shared" si="0"/>
        <v>30.769230769230766</v>
      </c>
      <c r="I48" s="62">
        <v>9.51</v>
      </c>
      <c r="J48" s="12">
        <v>152.16</v>
      </c>
      <c r="K48" s="1">
        <f>VLOOKUP(C48,Tabelle2!$C$13:$I$198,7,0)</f>
        <v>64.199999999999989</v>
      </c>
    </row>
    <row r="49" spans="1:11" ht="33" customHeight="1" x14ac:dyDescent="0.25">
      <c r="A49" s="11">
        <v>31</v>
      </c>
      <c r="B49" s="63" t="s">
        <v>12</v>
      </c>
      <c r="C49" s="64" t="s">
        <v>14</v>
      </c>
      <c r="D49" s="65" t="s">
        <v>3</v>
      </c>
      <c r="E49" s="65">
        <v>94039010</v>
      </c>
      <c r="F49" s="64">
        <v>16</v>
      </c>
      <c r="G49" s="67">
        <v>40</v>
      </c>
      <c r="H49" s="67">
        <f t="shared" si="0"/>
        <v>30.769230769230766</v>
      </c>
      <c r="I49" s="62">
        <v>10.36</v>
      </c>
      <c r="J49" s="12">
        <v>165.76</v>
      </c>
      <c r="K49" s="1">
        <f>VLOOKUP(C49,Tabelle2!$C$13:$I$198,7,0)</f>
        <v>69.960000000000008</v>
      </c>
    </row>
    <row r="50" spans="1:11" ht="33" customHeight="1" x14ac:dyDescent="0.25">
      <c r="A50" s="11">
        <v>32</v>
      </c>
      <c r="B50" s="63" t="s">
        <v>12</v>
      </c>
      <c r="C50" s="64" t="s">
        <v>113</v>
      </c>
      <c r="D50" s="65" t="s">
        <v>3</v>
      </c>
      <c r="E50" s="65">
        <v>94039010</v>
      </c>
      <c r="F50" s="64">
        <v>45</v>
      </c>
      <c r="G50" s="67">
        <v>26.549999999999997</v>
      </c>
      <c r="H50" s="67">
        <f t="shared" si="0"/>
        <v>20.42307692307692</v>
      </c>
      <c r="I50" s="62">
        <v>11.98</v>
      </c>
      <c r="J50" s="12">
        <v>539.1</v>
      </c>
      <c r="K50" s="1">
        <f>VLOOKUP(C50,Tabelle2!$C$13:$I$198,7,0)</f>
        <v>269.60000000000002</v>
      </c>
    </row>
    <row r="51" spans="1:11" ht="33" customHeight="1" x14ac:dyDescent="0.25">
      <c r="A51" s="11">
        <v>33</v>
      </c>
      <c r="B51" s="63" t="s">
        <v>114</v>
      </c>
      <c r="C51" s="64" t="s">
        <v>115</v>
      </c>
      <c r="D51" s="65" t="s">
        <v>3</v>
      </c>
      <c r="E51" s="65">
        <v>94039010</v>
      </c>
      <c r="F51" s="64">
        <v>16</v>
      </c>
      <c r="G51" s="67">
        <v>21.76</v>
      </c>
      <c r="H51" s="67">
        <f t="shared" si="0"/>
        <v>16.738461538461539</v>
      </c>
      <c r="I51" s="62">
        <v>36.86</v>
      </c>
      <c r="J51" s="12">
        <v>589.76</v>
      </c>
      <c r="K51" s="1">
        <f>VLOOKUP(C51,Tabelle2!$C$13:$I$198,7,0)</f>
        <v>41.49</v>
      </c>
    </row>
    <row r="52" spans="1:11" ht="33" customHeight="1" x14ac:dyDescent="0.25">
      <c r="A52" s="11">
        <v>34</v>
      </c>
      <c r="B52" s="63" t="s">
        <v>6</v>
      </c>
      <c r="C52" s="64" t="s">
        <v>7</v>
      </c>
      <c r="D52" s="65" t="s">
        <v>0</v>
      </c>
      <c r="E52" s="65">
        <v>94039010</v>
      </c>
      <c r="F52" s="64">
        <v>10</v>
      </c>
      <c r="G52" s="67">
        <v>15.2</v>
      </c>
      <c r="H52" s="67">
        <f t="shared" si="0"/>
        <v>11.692307692307692</v>
      </c>
      <c r="I52" s="62">
        <v>36.86</v>
      </c>
      <c r="J52" s="12">
        <v>368.6</v>
      </c>
      <c r="K52" s="1">
        <f>VLOOKUP(C52,Tabelle2!$C$13:$I$198,7,0)</f>
        <v>248.94</v>
      </c>
    </row>
    <row r="53" spans="1:11" ht="33" customHeight="1" x14ac:dyDescent="0.25">
      <c r="A53" s="11">
        <v>35</v>
      </c>
      <c r="B53" s="63" t="s">
        <v>116</v>
      </c>
      <c r="C53" s="64" t="s">
        <v>117</v>
      </c>
      <c r="D53" s="65" t="s">
        <v>0</v>
      </c>
      <c r="E53" s="65">
        <v>94039010</v>
      </c>
      <c r="F53" s="64">
        <v>4</v>
      </c>
      <c r="G53" s="67">
        <v>6.68</v>
      </c>
      <c r="H53" s="67">
        <f t="shared" si="0"/>
        <v>5.138461538461538</v>
      </c>
      <c r="I53" s="62">
        <v>45.96</v>
      </c>
      <c r="J53" s="12">
        <v>183.84</v>
      </c>
      <c r="K53" s="1">
        <f>VLOOKUP(C53,Tabelle2!$C$13:$I$198,7,0)</f>
        <v>206.92</v>
      </c>
    </row>
    <row r="54" spans="1:11" ht="33" customHeight="1" x14ac:dyDescent="0.25">
      <c r="A54" s="11">
        <v>36</v>
      </c>
      <c r="B54" s="63" t="s">
        <v>118</v>
      </c>
      <c r="C54" s="64" t="s">
        <v>119</v>
      </c>
      <c r="D54" s="65" t="s">
        <v>0</v>
      </c>
      <c r="E54" s="65">
        <v>94039010</v>
      </c>
      <c r="F54" s="64">
        <v>5</v>
      </c>
      <c r="G54" s="67">
        <v>32.75</v>
      </c>
      <c r="H54" s="67">
        <f t="shared" si="0"/>
        <v>25.19230769230769</v>
      </c>
      <c r="I54" s="62">
        <v>56.95</v>
      </c>
      <c r="J54" s="12">
        <v>284.75</v>
      </c>
      <c r="K54" s="1">
        <f>VLOOKUP(C54,Tabelle2!$C$13:$I$198,7,0)</f>
        <v>320.5</v>
      </c>
    </row>
    <row r="55" spans="1:11" ht="33" customHeight="1" x14ac:dyDescent="0.25">
      <c r="A55" s="11">
        <v>37</v>
      </c>
      <c r="B55" s="63" t="s">
        <v>25</v>
      </c>
      <c r="C55" s="64" t="s">
        <v>26</v>
      </c>
      <c r="D55" s="65" t="s">
        <v>0</v>
      </c>
      <c r="E55" s="65">
        <v>85389099</v>
      </c>
      <c r="F55" s="64">
        <v>2</v>
      </c>
      <c r="G55" s="67">
        <v>10</v>
      </c>
      <c r="H55" s="67">
        <f t="shared" si="0"/>
        <v>7.6923076923076916</v>
      </c>
      <c r="I55" s="62">
        <v>57.2</v>
      </c>
      <c r="J55" s="12">
        <v>114.4</v>
      </c>
      <c r="K55" s="1">
        <f>VLOOKUP(C55,Tabelle2!$C$13:$I$198,7,0)</f>
        <v>257.52</v>
      </c>
    </row>
    <row r="56" spans="1:11" ht="33" customHeight="1" x14ac:dyDescent="0.25">
      <c r="A56" s="11">
        <v>38</v>
      </c>
      <c r="B56" s="63" t="s">
        <v>8</v>
      </c>
      <c r="C56" s="64" t="s">
        <v>9</v>
      </c>
      <c r="D56" s="65" t="s">
        <v>0</v>
      </c>
      <c r="E56" s="65">
        <v>94039010</v>
      </c>
      <c r="F56" s="64">
        <v>6</v>
      </c>
      <c r="G56" s="67">
        <v>42</v>
      </c>
      <c r="H56" s="67">
        <f t="shared" si="0"/>
        <v>32.307692307692307</v>
      </c>
      <c r="I56" s="62">
        <v>39.799999999999997</v>
      </c>
      <c r="J56" s="12">
        <v>238.79999999999998</v>
      </c>
      <c r="K56" s="1">
        <f>VLOOKUP(C56,Tabelle2!$C$13:$I$198,7,0)</f>
        <v>268.79999999999995</v>
      </c>
    </row>
    <row r="57" spans="1:11" ht="33" customHeight="1" x14ac:dyDescent="0.25">
      <c r="A57" s="11">
        <v>39</v>
      </c>
      <c r="B57" s="63" t="s">
        <v>8</v>
      </c>
      <c r="C57" s="64" t="s">
        <v>120</v>
      </c>
      <c r="D57" s="65" t="s">
        <v>0</v>
      </c>
      <c r="E57" s="65">
        <v>94039010</v>
      </c>
      <c r="F57" s="64">
        <v>4</v>
      </c>
      <c r="G57" s="67">
        <v>43</v>
      </c>
      <c r="H57" s="67">
        <f t="shared" si="0"/>
        <v>33.076923076923073</v>
      </c>
      <c r="I57" s="62">
        <v>43.72</v>
      </c>
      <c r="J57" s="12">
        <v>174.88</v>
      </c>
      <c r="K57" s="1">
        <f>VLOOKUP(C57,Tabelle2!$C$13:$I$198,7,0)</f>
        <v>196.84</v>
      </c>
    </row>
    <row r="58" spans="1:11" ht="33" customHeight="1" x14ac:dyDescent="0.25">
      <c r="A58" s="11">
        <v>40</v>
      </c>
      <c r="B58" s="63" t="s">
        <v>8</v>
      </c>
      <c r="C58" s="64" t="s">
        <v>121</v>
      </c>
      <c r="D58" s="65" t="s">
        <v>0</v>
      </c>
      <c r="E58" s="65">
        <v>94039010</v>
      </c>
      <c r="F58" s="64">
        <v>5</v>
      </c>
      <c r="G58" s="67">
        <v>3.65</v>
      </c>
      <c r="H58" s="67">
        <f t="shared" si="0"/>
        <v>2.8076923076923075</v>
      </c>
      <c r="I58" s="62">
        <v>44.8</v>
      </c>
      <c r="J58" s="12">
        <v>224</v>
      </c>
      <c r="K58" s="1">
        <f>VLOOKUP(C58,Tabelle2!$C$13:$I$198,7,0)</f>
        <v>252.15</v>
      </c>
    </row>
    <row r="59" spans="1:11" ht="33" customHeight="1" x14ac:dyDescent="0.25">
      <c r="A59" s="11">
        <v>41</v>
      </c>
      <c r="B59" s="63" t="s">
        <v>122</v>
      </c>
      <c r="C59" s="64" t="s">
        <v>123</v>
      </c>
      <c r="D59" s="65" t="s">
        <v>0</v>
      </c>
      <c r="E59" s="65">
        <v>94039010</v>
      </c>
      <c r="F59" s="64">
        <v>4</v>
      </c>
      <c r="G59" s="67">
        <v>22.56</v>
      </c>
      <c r="H59" s="67">
        <f t="shared" si="0"/>
        <v>17.353846153846153</v>
      </c>
      <c r="I59" s="62">
        <v>69.33</v>
      </c>
      <c r="J59" s="12">
        <v>277.32</v>
      </c>
      <c r="K59" s="1">
        <f>VLOOKUP(C59,Tabelle2!$C$13:$I$198,7,0)</f>
        <v>156.08000000000001</v>
      </c>
    </row>
    <row r="60" spans="1:11" ht="33" customHeight="1" x14ac:dyDescent="0.25">
      <c r="A60" s="11">
        <v>42</v>
      </c>
      <c r="B60" s="63" t="s">
        <v>124</v>
      </c>
      <c r="C60" s="64" t="s">
        <v>125</v>
      </c>
      <c r="D60" s="65" t="s">
        <v>0</v>
      </c>
      <c r="E60" s="65">
        <v>94039010</v>
      </c>
      <c r="F60" s="64">
        <v>2</v>
      </c>
      <c r="G60" s="67">
        <v>12.4</v>
      </c>
      <c r="H60" s="67">
        <f t="shared" si="0"/>
        <v>9.5384615384615383</v>
      </c>
      <c r="I60" s="62">
        <v>60.32</v>
      </c>
      <c r="J60" s="12">
        <v>120.64</v>
      </c>
      <c r="K60" s="1">
        <f>VLOOKUP(C60,Tabelle2!$C$13:$I$198,7,0)</f>
        <v>67.900000000000006</v>
      </c>
    </row>
    <row r="61" spans="1:11" ht="33" customHeight="1" x14ac:dyDescent="0.25">
      <c r="A61" s="11">
        <v>43</v>
      </c>
      <c r="B61" s="63" t="s">
        <v>126</v>
      </c>
      <c r="C61" s="64" t="s">
        <v>127</v>
      </c>
      <c r="D61" s="65" t="s">
        <v>0</v>
      </c>
      <c r="E61" s="65">
        <v>94039010</v>
      </c>
      <c r="F61" s="64">
        <v>6</v>
      </c>
      <c r="G61" s="67">
        <v>40.200000000000003</v>
      </c>
      <c r="H61" s="67">
        <f t="shared" si="0"/>
        <v>30.923076923076923</v>
      </c>
      <c r="I61" s="62">
        <v>45.6</v>
      </c>
      <c r="J61" s="12">
        <v>273.60000000000002</v>
      </c>
      <c r="K61" s="1">
        <f>VLOOKUP(C61,Tabelle2!$C$13:$I$198,7,0)</f>
        <v>307.98</v>
      </c>
    </row>
    <row r="62" spans="1:11" ht="33" customHeight="1" x14ac:dyDescent="0.25">
      <c r="A62" s="11">
        <v>44</v>
      </c>
      <c r="B62" s="63" t="s">
        <v>128</v>
      </c>
      <c r="C62" s="64" t="s">
        <v>129</v>
      </c>
      <c r="D62" s="65" t="s">
        <v>0</v>
      </c>
      <c r="E62" s="65">
        <v>94039010</v>
      </c>
      <c r="F62" s="64">
        <v>12</v>
      </c>
      <c r="G62" s="67">
        <v>30</v>
      </c>
      <c r="H62" s="67">
        <f t="shared" si="0"/>
        <v>23.076923076923077</v>
      </c>
      <c r="I62" s="62">
        <v>95.03</v>
      </c>
      <c r="J62" s="12">
        <v>1140.3600000000001</v>
      </c>
      <c r="K62" s="1">
        <f>VLOOKUP(C62,Tabelle2!$C$13:$I$198,7,0)</f>
        <v>106.96</v>
      </c>
    </row>
    <row r="63" spans="1:11" ht="33" customHeight="1" x14ac:dyDescent="0.25">
      <c r="A63" s="11">
        <v>45</v>
      </c>
      <c r="B63" s="63" t="s">
        <v>130</v>
      </c>
      <c r="C63" s="64" t="s">
        <v>131</v>
      </c>
      <c r="D63" s="65" t="s">
        <v>0</v>
      </c>
      <c r="E63" s="65">
        <v>94039010</v>
      </c>
      <c r="F63" s="64">
        <v>5</v>
      </c>
      <c r="G63" s="67">
        <v>95</v>
      </c>
      <c r="H63" s="67">
        <f t="shared" si="0"/>
        <v>73.07692307692308</v>
      </c>
      <c r="I63" s="62">
        <v>114.21</v>
      </c>
      <c r="J63" s="12">
        <v>571.04999999999995</v>
      </c>
      <c r="K63" s="1">
        <f>VLOOKUP(C63,Tabelle2!$C$13:$I$198,7,0)</f>
        <v>642.75</v>
      </c>
    </row>
    <row r="64" spans="1:11" ht="33" customHeight="1" x14ac:dyDescent="0.25">
      <c r="A64" s="11">
        <v>46</v>
      </c>
      <c r="B64" s="63" t="s">
        <v>1</v>
      </c>
      <c r="C64" s="64" t="s">
        <v>2</v>
      </c>
      <c r="D64" s="65" t="s">
        <v>0</v>
      </c>
      <c r="E64" s="65">
        <v>94039010</v>
      </c>
      <c r="F64" s="64">
        <v>1</v>
      </c>
      <c r="G64" s="67">
        <v>6.09</v>
      </c>
      <c r="H64" s="67">
        <f t="shared" si="0"/>
        <v>4.684615384615384</v>
      </c>
      <c r="I64" s="62">
        <v>21.06</v>
      </c>
      <c r="J64" s="12">
        <v>21.06</v>
      </c>
      <c r="K64" s="1">
        <f>VLOOKUP(C64,Tabelle2!$C$13:$I$198,7,0)</f>
        <v>142.26</v>
      </c>
    </row>
    <row r="65" spans="1:11" ht="33" customHeight="1" x14ac:dyDescent="0.25">
      <c r="A65" s="11">
        <v>47</v>
      </c>
      <c r="B65" s="63" t="s">
        <v>132</v>
      </c>
      <c r="C65" s="64" t="s">
        <v>133</v>
      </c>
      <c r="D65" s="65" t="s">
        <v>0</v>
      </c>
      <c r="E65" s="65">
        <v>94039010</v>
      </c>
      <c r="F65" s="64">
        <v>4</v>
      </c>
      <c r="G65" s="67">
        <v>104</v>
      </c>
      <c r="H65" s="67">
        <f t="shared" si="0"/>
        <v>80</v>
      </c>
      <c r="I65" s="62">
        <v>27.8</v>
      </c>
      <c r="J65" s="12">
        <v>111.2</v>
      </c>
      <c r="K65" s="1">
        <f>VLOOKUP(C65,Tabelle2!$C$13:$I$198,7,0)</f>
        <v>125.16</v>
      </c>
    </row>
    <row r="66" spans="1:11" ht="33" customHeight="1" x14ac:dyDescent="0.25">
      <c r="A66" s="11">
        <v>48</v>
      </c>
      <c r="B66" s="63" t="s">
        <v>134</v>
      </c>
      <c r="C66" s="64" t="s">
        <v>135</v>
      </c>
      <c r="D66" s="65" t="s">
        <v>0</v>
      </c>
      <c r="E66" s="65">
        <v>94039010</v>
      </c>
      <c r="F66" s="64">
        <v>5</v>
      </c>
      <c r="G66" s="67">
        <v>145</v>
      </c>
      <c r="H66" s="67">
        <f t="shared" si="0"/>
        <v>111.53846153846153</v>
      </c>
      <c r="I66" s="62">
        <v>37.799999999999997</v>
      </c>
      <c r="J66" s="12">
        <v>189</v>
      </c>
      <c r="K66" s="1">
        <f>VLOOKUP(C66,Tabelle2!$C$13:$I$198,7,0)</f>
        <v>212.75</v>
      </c>
    </row>
    <row r="67" spans="1:11" ht="33" customHeight="1" x14ac:dyDescent="0.25">
      <c r="A67" s="11">
        <v>49</v>
      </c>
      <c r="B67" s="66" t="s">
        <v>136</v>
      </c>
      <c r="C67" s="64" t="s">
        <v>137</v>
      </c>
      <c r="D67" s="65" t="s">
        <v>0</v>
      </c>
      <c r="E67" s="65">
        <v>94039010</v>
      </c>
      <c r="F67" s="65">
        <v>2</v>
      </c>
      <c r="G67" s="67">
        <v>0.6</v>
      </c>
      <c r="H67" s="67">
        <f t="shared" si="0"/>
        <v>0.46153846153846151</v>
      </c>
      <c r="I67" s="62">
        <v>321.95</v>
      </c>
      <c r="J67" s="12">
        <v>643.9</v>
      </c>
      <c r="K67" s="1" t="e">
        <f>VLOOKUP(C67,Tabelle2!$C$13:$I$198,7,0)</f>
        <v>#N/A</v>
      </c>
    </row>
    <row r="68" spans="1:11" ht="33" customHeight="1" x14ac:dyDescent="0.25">
      <c r="A68" s="11">
        <v>50</v>
      </c>
      <c r="B68" s="63" t="s">
        <v>138</v>
      </c>
      <c r="C68" s="64" t="s">
        <v>139</v>
      </c>
      <c r="D68" s="65" t="s">
        <v>0</v>
      </c>
      <c r="E68" s="65">
        <v>84149000</v>
      </c>
      <c r="F68" s="64">
        <v>9</v>
      </c>
      <c r="G68" s="67">
        <v>16.739999999999998</v>
      </c>
      <c r="H68" s="67">
        <f t="shared" si="0"/>
        <v>12.876923076923076</v>
      </c>
      <c r="I68" s="62">
        <v>223.05</v>
      </c>
      <c r="J68" s="12">
        <v>2007.45</v>
      </c>
      <c r="K68" s="1">
        <f>VLOOKUP(C68,Tabelle2!$C$13:$I$198,7,0)</f>
        <v>502.12</v>
      </c>
    </row>
    <row r="69" spans="1:11" s="15" customFormat="1" x14ac:dyDescent="0.25">
      <c r="A69" s="37"/>
      <c r="B69" s="38"/>
      <c r="C69" s="39"/>
      <c r="D69" s="40"/>
      <c r="E69" s="45"/>
      <c r="F69" s="45"/>
      <c r="G69" s="45">
        <v>3761</v>
      </c>
      <c r="H69" s="45">
        <f>SUM(H19:H68)</f>
        <v>2893.0769230769229</v>
      </c>
      <c r="I69" s="71" t="s">
        <v>50</v>
      </c>
      <c r="J69" s="43">
        <f>SUM(J9:J68)</f>
        <v>34178.89999999998</v>
      </c>
      <c r="K69" s="1" t="e">
        <f>VLOOKUP(C69,Tabelle2!$C$13:$I$198,7,0)</f>
        <v>#N/A</v>
      </c>
    </row>
    <row r="70" spans="1:11" s="15" customFormat="1" x14ac:dyDescent="0.25">
      <c r="A70" s="37"/>
      <c r="B70" s="38"/>
      <c r="C70" s="39"/>
      <c r="D70" s="40"/>
      <c r="E70" s="39"/>
      <c r="F70" s="41"/>
      <c r="G70" s="42"/>
      <c r="H70" s="44"/>
      <c r="I70" s="71" t="s">
        <v>51</v>
      </c>
      <c r="J70" s="43">
        <v>0</v>
      </c>
      <c r="K70" s="1" t="e">
        <f>VLOOKUP(C70,Tabelle2!$C$13:$I$198,7,0)</f>
        <v>#N/A</v>
      </c>
    </row>
    <row r="71" spans="1:11" s="15" customFormat="1" x14ac:dyDescent="0.25">
      <c r="A71" s="37"/>
      <c r="B71" s="38"/>
      <c r="C71" s="39"/>
      <c r="D71" s="40"/>
      <c r="E71" s="39"/>
      <c r="F71" s="41"/>
      <c r="G71" s="42"/>
      <c r="H71" s="41"/>
      <c r="I71" s="71" t="s">
        <v>52</v>
      </c>
      <c r="J71" s="43">
        <v>34178.9</v>
      </c>
      <c r="K71" s="1" t="e">
        <f>VLOOKUP(C71,Tabelle2!$C$13:$I$198,7,0)</f>
        <v>#N/A</v>
      </c>
    </row>
    <row r="72" spans="1:11" x14ac:dyDescent="0.25">
      <c r="A72" s="30"/>
      <c r="B72" s="31"/>
      <c r="C72" s="32"/>
      <c r="D72" s="33"/>
      <c r="E72" s="32"/>
      <c r="F72" s="32"/>
      <c r="G72" s="35"/>
      <c r="H72" s="35"/>
      <c r="I72" s="34"/>
      <c r="J72" s="36"/>
    </row>
    <row r="73" spans="1:11" s="15" customFormat="1" ht="14.25" x14ac:dyDescent="0.2">
      <c r="A73" s="46" t="s">
        <v>53</v>
      </c>
      <c r="B73" s="27"/>
      <c r="C73" s="16"/>
      <c r="D73" s="18"/>
      <c r="E73" s="16"/>
      <c r="F73" s="17"/>
      <c r="G73" s="16"/>
      <c r="H73" s="47"/>
      <c r="I73" s="68"/>
      <c r="J73" s="16"/>
    </row>
    <row r="74" spans="1:11" s="15" customFormat="1" ht="14.25" x14ac:dyDescent="0.2">
      <c r="A74" s="48" t="s">
        <v>66</v>
      </c>
      <c r="B74" s="27"/>
      <c r="C74" s="16"/>
      <c r="D74" s="18"/>
      <c r="E74" s="16"/>
      <c r="F74" s="17"/>
      <c r="G74" s="16"/>
      <c r="H74" s="47"/>
      <c r="I74" s="68"/>
      <c r="J74" s="16"/>
    </row>
    <row r="75" spans="1:11" s="15" customFormat="1" ht="14.25" x14ac:dyDescent="0.2">
      <c r="A75" s="46" t="s">
        <v>54</v>
      </c>
      <c r="B75" s="27"/>
      <c r="C75" s="16"/>
      <c r="D75" s="18"/>
      <c r="E75" s="16"/>
      <c r="F75" s="17"/>
      <c r="G75" s="16"/>
      <c r="H75" s="47"/>
      <c r="I75" s="68"/>
      <c r="J75" s="16"/>
    </row>
    <row r="76" spans="1:11" s="15" customFormat="1" ht="14.25" x14ac:dyDescent="0.2">
      <c r="A76" s="46" t="s">
        <v>55</v>
      </c>
      <c r="B76" s="27"/>
      <c r="C76" s="16"/>
      <c r="D76" s="18"/>
      <c r="E76" s="16"/>
      <c r="F76" s="17"/>
      <c r="G76" s="16"/>
      <c r="H76" s="47"/>
      <c r="I76" s="68"/>
      <c r="J76" s="16"/>
    </row>
    <row r="77" spans="1:11" s="15" customFormat="1" ht="14.25" x14ac:dyDescent="0.2">
      <c r="A77" s="46" t="s">
        <v>56</v>
      </c>
      <c r="B77" s="27"/>
      <c r="C77" s="16"/>
      <c r="D77" s="18"/>
      <c r="E77" s="16"/>
      <c r="F77" s="17"/>
      <c r="G77" s="16"/>
      <c r="H77" s="47"/>
      <c r="I77" s="68"/>
      <c r="J77" s="16"/>
    </row>
    <row r="78" spans="1:11" s="15" customFormat="1" ht="14.25" x14ac:dyDescent="0.2">
      <c r="A78" s="46" t="s">
        <v>57</v>
      </c>
      <c r="B78" s="27"/>
      <c r="C78" s="16"/>
      <c r="D78" s="18"/>
      <c r="E78" s="16"/>
      <c r="F78" s="17"/>
      <c r="G78" s="16"/>
      <c r="H78" s="47"/>
      <c r="I78" s="68"/>
      <c r="J78" s="16"/>
    </row>
    <row r="79" spans="1:11" s="15" customFormat="1" ht="14.25" x14ac:dyDescent="0.2">
      <c r="A79" s="26"/>
      <c r="B79" s="27"/>
      <c r="C79" s="16"/>
      <c r="D79" s="18"/>
      <c r="E79" s="16"/>
      <c r="F79" s="17"/>
      <c r="G79" s="16"/>
      <c r="H79" s="47"/>
      <c r="I79" s="68"/>
      <c r="J79" s="16"/>
    </row>
    <row r="80" spans="1:11" s="15" customFormat="1" ht="14.25" x14ac:dyDescent="0.2">
      <c r="A80" s="49" t="s">
        <v>141</v>
      </c>
      <c r="B80" s="27"/>
      <c r="C80" s="16"/>
      <c r="D80" s="18"/>
      <c r="E80" s="16"/>
      <c r="F80" s="17"/>
      <c r="G80" s="16"/>
      <c r="H80" s="47"/>
      <c r="I80" s="68"/>
      <c r="J80" s="16"/>
    </row>
    <row r="81" spans="1:10" s="15" customFormat="1" ht="14.25" x14ac:dyDescent="0.2">
      <c r="A81" s="49" t="s">
        <v>142</v>
      </c>
      <c r="B81" s="27"/>
      <c r="C81" s="16"/>
      <c r="D81" s="18"/>
      <c r="E81" s="16"/>
      <c r="F81" s="17"/>
      <c r="G81" s="16"/>
      <c r="H81" s="47"/>
      <c r="I81" s="68"/>
      <c r="J81" s="16"/>
    </row>
    <row r="82" spans="1:10" s="15" customFormat="1" ht="14.25" x14ac:dyDescent="0.2">
      <c r="A82" s="49" t="s">
        <v>143</v>
      </c>
      <c r="B82" s="27"/>
      <c r="C82" s="16"/>
      <c r="D82" s="18"/>
      <c r="E82" s="16"/>
      <c r="F82" s="17"/>
      <c r="G82" s="16"/>
      <c r="H82" s="47"/>
      <c r="I82" s="68"/>
      <c r="J82" s="16"/>
    </row>
    <row r="83" spans="1:10" s="15" customFormat="1" ht="14.25" x14ac:dyDescent="0.2">
      <c r="A83" s="26"/>
      <c r="B83" s="27"/>
      <c r="C83" s="16"/>
      <c r="D83" s="18"/>
      <c r="E83" s="16"/>
      <c r="F83" s="17"/>
      <c r="G83" s="16"/>
      <c r="H83" s="47"/>
      <c r="I83" s="68"/>
      <c r="J83" s="16"/>
    </row>
    <row r="84" spans="1:10" customFormat="1" ht="15.75" thickBot="1" x14ac:dyDescent="0.3">
      <c r="A84" s="50"/>
      <c r="B84" s="50"/>
      <c r="C84" s="50"/>
      <c r="D84" s="51"/>
      <c r="E84" s="50"/>
      <c r="I84" s="1"/>
    </row>
    <row r="85" spans="1:10" customFormat="1" x14ac:dyDescent="0.25">
      <c r="A85" s="52" t="s">
        <v>58</v>
      </c>
      <c r="B85" s="53"/>
      <c r="C85" s="54" t="s">
        <v>59</v>
      </c>
      <c r="D85" s="55"/>
      <c r="E85" s="55"/>
      <c r="F85" s="53"/>
      <c r="G85" s="53"/>
      <c r="H85" s="53"/>
      <c r="I85" s="72"/>
      <c r="J85" s="53"/>
    </row>
    <row r="86" spans="1:10" customFormat="1" x14ac:dyDescent="0.25">
      <c r="A86" s="56" t="s">
        <v>60</v>
      </c>
      <c r="B86" s="57"/>
      <c r="C86" s="56" t="s">
        <v>61</v>
      </c>
      <c r="E86" s="58"/>
      <c r="I86" s="1"/>
    </row>
    <row r="87" spans="1:10" customFormat="1" x14ac:dyDescent="0.25">
      <c r="A87" s="56" t="s">
        <v>62</v>
      </c>
      <c r="B87" s="57"/>
      <c r="C87" s="56" t="s">
        <v>63</v>
      </c>
      <c r="E87" s="59"/>
      <c r="I87" s="1"/>
    </row>
    <row r="88" spans="1:10" customFormat="1" x14ac:dyDescent="0.25">
      <c r="A88" s="56" t="s">
        <v>64</v>
      </c>
      <c r="I88" s="1"/>
    </row>
    <row r="89" spans="1:10" customFormat="1" x14ac:dyDescent="0.25">
      <c r="A89" s="56" t="s">
        <v>65</v>
      </c>
      <c r="B89" s="60"/>
      <c r="C89" s="60"/>
      <c r="D89" s="61"/>
      <c r="E89" s="60"/>
      <c r="I89" s="1"/>
    </row>
    <row r="90" spans="1:10" s="15" customFormat="1" ht="10.5" x14ac:dyDescent="0.15">
      <c r="A90" s="16"/>
      <c r="B90" s="17"/>
      <c r="C90" s="16"/>
      <c r="D90" s="18"/>
      <c r="E90" s="16"/>
      <c r="F90" s="17"/>
      <c r="G90" s="16"/>
      <c r="H90" s="47"/>
      <c r="I90" s="68"/>
      <c r="J90" s="16"/>
    </row>
  </sheetData>
  <sortState ref="B7:I58">
    <sortCondition ref="C7"/>
  </sortState>
  <mergeCells count="3">
    <mergeCell ref="A1:B5"/>
    <mergeCell ref="E1:J5"/>
    <mergeCell ref="C9:J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2"/>
  <sheetViews>
    <sheetView topLeftCell="A153" workbookViewId="0">
      <selection activeCell="D163" sqref="D163"/>
    </sheetView>
  </sheetViews>
  <sheetFormatPr defaultColWidth="9.140625" defaultRowHeight="15" x14ac:dyDescent="0.25"/>
  <cols>
    <col min="1" max="1" width="13.28515625" style="60" customWidth="1"/>
    <col min="2" max="2" width="65" style="60" customWidth="1"/>
    <col min="3" max="3" width="24" style="60" customWidth="1"/>
    <col min="4" max="4" width="13.28515625" style="79" customWidth="1"/>
    <col min="5" max="5" width="10.85546875" style="60" customWidth="1"/>
    <col min="6" max="6" width="10.85546875" style="79" customWidth="1"/>
    <col min="7" max="7" width="15.28515625" customWidth="1"/>
    <col min="8" max="8" width="15.7109375" customWidth="1"/>
    <col min="9" max="9" width="17.85546875" customWidth="1"/>
  </cols>
  <sheetData>
    <row r="1" spans="1:9" ht="22.5" customHeight="1" x14ac:dyDescent="0.25">
      <c r="A1" s="76" t="s">
        <v>144</v>
      </c>
      <c r="B1" s="77"/>
      <c r="C1" s="78"/>
      <c r="D1" s="78" t="s">
        <v>35</v>
      </c>
      <c r="E1" s="78"/>
      <c r="F1" s="78"/>
      <c r="G1" s="78"/>
      <c r="H1" s="78"/>
    </row>
    <row r="2" spans="1:9" ht="13.5" customHeight="1" x14ac:dyDescent="0.25">
      <c r="A2" s="77"/>
      <c r="B2" s="77"/>
      <c r="C2" s="78"/>
      <c r="D2" s="78"/>
      <c r="E2" s="78"/>
      <c r="F2" s="78"/>
      <c r="G2" s="78"/>
      <c r="H2" s="78"/>
    </row>
    <row r="3" spans="1:9" ht="13.5" customHeight="1" x14ac:dyDescent="0.25">
      <c r="A3" s="77"/>
      <c r="B3" s="77"/>
      <c r="C3" s="78"/>
      <c r="D3" s="78"/>
      <c r="E3" s="78"/>
      <c r="F3" s="78"/>
      <c r="G3" s="78"/>
      <c r="H3" s="78"/>
    </row>
    <row r="4" spans="1:9" ht="13.5" customHeight="1" x14ac:dyDescent="0.25">
      <c r="A4" s="77"/>
      <c r="B4" s="77"/>
      <c r="C4" s="78"/>
      <c r="D4" s="78"/>
      <c r="E4" s="78"/>
      <c r="F4" s="78"/>
      <c r="G4" s="78"/>
      <c r="H4" s="78"/>
    </row>
    <row r="5" spans="1:9" ht="51" customHeight="1" x14ac:dyDescent="0.25">
      <c r="A5" s="77"/>
      <c r="B5" s="77"/>
      <c r="C5" s="78"/>
      <c r="D5" s="78"/>
      <c r="E5" s="78"/>
      <c r="F5" s="78"/>
      <c r="G5" s="78"/>
      <c r="H5" s="78"/>
    </row>
    <row r="7" spans="1:9" ht="10.5" customHeight="1" x14ac:dyDescent="0.25"/>
    <row r="8" spans="1:9" s="83" customFormat="1" ht="18" x14ac:dyDescent="0.25">
      <c r="A8" s="80"/>
      <c r="B8" s="81" t="s">
        <v>145</v>
      </c>
      <c r="C8" s="80"/>
      <c r="D8" s="82"/>
      <c r="E8" s="80"/>
      <c r="F8" s="82"/>
    </row>
    <row r="9" spans="1:9" s="80" customFormat="1" ht="16.350000000000001" customHeight="1" x14ac:dyDescent="0.25">
      <c r="A9" s="84"/>
      <c r="B9" s="84"/>
      <c r="C9" s="84"/>
      <c r="D9" s="85"/>
      <c r="E9" s="86"/>
      <c r="F9" s="85"/>
    </row>
    <row r="10" spans="1:9" s="80" customFormat="1" ht="16.350000000000001" customHeight="1" x14ac:dyDescent="0.25">
      <c r="A10" s="84"/>
      <c r="B10" s="84"/>
      <c r="C10" s="84"/>
      <c r="D10" s="85"/>
      <c r="E10" s="86"/>
      <c r="F10" s="85"/>
    </row>
    <row r="11" spans="1:9" s="90" customFormat="1" ht="64.349999999999994" customHeight="1" x14ac:dyDescent="0.2">
      <c r="A11" s="87" t="s">
        <v>146</v>
      </c>
      <c r="B11" s="87" t="s">
        <v>147</v>
      </c>
      <c r="C11" s="87" t="s">
        <v>148</v>
      </c>
      <c r="D11" s="88"/>
      <c r="E11" s="89" t="s">
        <v>149</v>
      </c>
      <c r="F11" s="89" t="s">
        <v>150</v>
      </c>
      <c r="G11" s="89" t="s">
        <v>151</v>
      </c>
      <c r="H11" s="89" t="s">
        <v>152</v>
      </c>
      <c r="I11" s="89" t="s">
        <v>153</v>
      </c>
    </row>
    <row r="12" spans="1:9" s="46" customFormat="1" ht="29.25" customHeight="1" x14ac:dyDescent="0.2">
      <c r="A12" s="91"/>
      <c r="B12" s="92" t="s">
        <v>154</v>
      </c>
      <c r="C12" s="93"/>
      <c r="D12" s="94"/>
      <c r="E12" s="95">
        <v>6</v>
      </c>
      <c r="F12" s="95"/>
      <c r="G12" s="95"/>
      <c r="H12" s="95"/>
      <c r="I12" s="95"/>
    </row>
    <row r="13" spans="1:9" s="46" customFormat="1" ht="29.25" customHeight="1" x14ac:dyDescent="0.2">
      <c r="A13" s="96">
        <v>1</v>
      </c>
      <c r="B13" s="63" t="s">
        <v>155</v>
      </c>
      <c r="C13" s="64" t="s">
        <v>156</v>
      </c>
      <c r="D13" s="97" t="s">
        <v>0</v>
      </c>
      <c r="E13" s="98">
        <v>6</v>
      </c>
      <c r="F13" s="97">
        <v>1</v>
      </c>
      <c r="G13" s="99">
        <v>168.21</v>
      </c>
      <c r="H13" s="100" t="s">
        <v>157</v>
      </c>
      <c r="I13" s="99">
        <v>1009.26</v>
      </c>
    </row>
    <row r="14" spans="1:9" s="46" customFormat="1" ht="29.25" customHeight="1" x14ac:dyDescent="0.2">
      <c r="A14" s="96">
        <v>2</v>
      </c>
      <c r="B14" s="63" t="s">
        <v>1</v>
      </c>
      <c r="C14" s="64" t="s">
        <v>2</v>
      </c>
      <c r="D14" s="97" t="s">
        <v>0</v>
      </c>
      <c r="E14" s="98">
        <v>6</v>
      </c>
      <c r="F14" s="97">
        <v>1</v>
      </c>
      <c r="G14" s="99">
        <v>23.71</v>
      </c>
      <c r="H14" s="100" t="s">
        <v>157</v>
      </c>
      <c r="I14" s="99">
        <v>142.26</v>
      </c>
    </row>
    <row r="15" spans="1:9" s="46" customFormat="1" ht="29.25" customHeight="1" x14ac:dyDescent="0.2">
      <c r="A15" s="96">
        <v>3</v>
      </c>
      <c r="B15" s="63" t="s">
        <v>158</v>
      </c>
      <c r="C15" s="64" t="s">
        <v>159</v>
      </c>
      <c r="D15" s="97" t="s">
        <v>3</v>
      </c>
      <c r="E15" s="98">
        <v>6</v>
      </c>
      <c r="F15" s="97">
        <v>1</v>
      </c>
      <c r="G15" s="99">
        <v>104.95000000000002</v>
      </c>
      <c r="H15" s="100" t="s">
        <v>157</v>
      </c>
      <c r="I15" s="99">
        <v>629.70000000000005</v>
      </c>
    </row>
    <row r="16" spans="1:9" s="46" customFormat="1" ht="29.25" customHeight="1" x14ac:dyDescent="0.2">
      <c r="A16" s="96">
        <v>4</v>
      </c>
      <c r="B16" s="63" t="s">
        <v>160</v>
      </c>
      <c r="C16" s="64" t="s">
        <v>161</v>
      </c>
      <c r="D16" s="97" t="s">
        <v>0</v>
      </c>
      <c r="E16" s="98">
        <v>6</v>
      </c>
      <c r="F16" s="97">
        <v>1</v>
      </c>
      <c r="G16" s="99">
        <v>56.05</v>
      </c>
      <c r="H16" s="100" t="s">
        <v>157</v>
      </c>
      <c r="I16" s="99">
        <v>336.29999999999995</v>
      </c>
    </row>
    <row r="17" spans="1:9" s="46" customFormat="1" ht="29.25" customHeight="1" x14ac:dyDescent="0.2">
      <c r="A17" s="96">
        <v>5</v>
      </c>
      <c r="B17" s="63" t="s">
        <v>162</v>
      </c>
      <c r="C17" s="64" t="s">
        <v>163</v>
      </c>
      <c r="D17" s="97" t="s">
        <v>0</v>
      </c>
      <c r="E17" s="98">
        <v>6</v>
      </c>
      <c r="F17" s="97">
        <v>1</v>
      </c>
      <c r="G17" s="99">
        <v>107.46</v>
      </c>
      <c r="H17" s="100" t="s">
        <v>157</v>
      </c>
      <c r="I17" s="99">
        <v>644.76</v>
      </c>
    </row>
    <row r="18" spans="1:9" s="46" customFormat="1" ht="29.25" customHeight="1" x14ac:dyDescent="0.2">
      <c r="A18" s="96">
        <v>6</v>
      </c>
      <c r="B18" s="63" t="s">
        <v>4</v>
      </c>
      <c r="C18" s="64" t="s">
        <v>5</v>
      </c>
      <c r="D18" s="97" t="s">
        <v>0</v>
      </c>
      <c r="E18" s="98">
        <v>6</v>
      </c>
      <c r="F18" s="97">
        <v>1</v>
      </c>
      <c r="G18" s="99">
        <v>26.63</v>
      </c>
      <c r="H18" s="100" t="s">
        <v>157</v>
      </c>
      <c r="I18" s="99">
        <v>159.78</v>
      </c>
    </row>
    <row r="19" spans="1:9" s="46" customFormat="1" ht="29.25" customHeight="1" x14ac:dyDescent="0.2">
      <c r="A19" s="96">
        <v>7</v>
      </c>
      <c r="B19" s="63" t="s">
        <v>6</v>
      </c>
      <c r="C19" s="64" t="s">
        <v>7</v>
      </c>
      <c r="D19" s="97" t="s">
        <v>0</v>
      </c>
      <c r="E19" s="98">
        <v>6</v>
      </c>
      <c r="F19" s="97">
        <v>1</v>
      </c>
      <c r="G19" s="99">
        <v>41.49</v>
      </c>
      <c r="H19" s="100" t="s">
        <v>157</v>
      </c>
      <c r="I19" s="99">
        <v>248.94</v>
      </c>
    </row>
    <row r="20" spans="1:9" s="46" customFormat="1" ht="29.25" customHeight="1" x14ac:dyDescent="0.2">
      <c r="A20" s="96">
        <v>8</v>
      </c>
      <c r="B20" s="63" t="s">
        <v>8</v>
      </c>
      <c r="C20" s="64" t="s">
        <v>9</v>
      </c>
      <c r="D20" s="97" t="s">
        <v>0</v>
      </c>
      <c r="E20" s="98">
        <v>6</v>
      </c>
      <c r="F20" s="97">
        <v>1</v>
      </c>
      <c r="G20" s="99">
        <v>44.8</v>
      </c>
      <c r="H20" s="100" t="s">
        <v>157</v>
      </c>
      <c r="I20" s="99">
        <v>268.79999999999995</v>
      </c>
    </row>
    <row r="21" spans="1:9" s="46" customFormat="1" ht="29.25" customHeight="1" x14ac:dyDescent="0.2">
      <c r="A21" s="96">
        <v>9</v>
      </c>
      <c r="B21" s="63" t="s">
        <v>10</v>
      </c>
      <c r="C21" s="64" t="s">
        <v>11</v>
      </c>
      <c r="D21" s="97" t="s">
        <v>0</v>
      </c>
      <c r="E21" s="98">
        <v>6</v>
      </c>
      <c r="F21" s="97">
        <v>1</v>
      </c>
      <c r="G21" s="99">
        <v>9.0500000000000007</v>
      </c>
      <c r="H21" s="100" t="s">
        <v>157</v>
      </c>
      <c r="I21" s="99">
        <v>54.300000000000004</v>
      </c>
    </row>
    <row r="22" spans="1:9" s="46" customFormat="1" ht="29.25" customHeight="1" x14ac:dyDescent="0.2">
      <c r="A22" s="96">
        <v>10</v>
      </c>
      <c r="B22" s="63" t="s">
        <v>12</v>
      </c>
      <c r="C22" s="64" t="s">
        <v>13</v>
      </c>
      <c r="D22" s="97" t="s">
        <v>3</v>
      </c>
      <c r="E22" s="98">
        <v>6</v>
      </c>
      <c r="F22" s="97">
        <v>2</v>
      </c>
      <c r="G22" s="99">
        <v>10.7</v>
      </c>
      <c r="H22" s="100" t="s">
        <v>157</v>
      </c>
      <c r="I22" s="99">
        <v>64.199999999999989</v>
      </c>
    </row>
    <row r="23" spans="1:9" s="46" customFormat="1" ht="29.25" customHeight="1" x14ac:dyDescent="0.2">
      <c r="A23" s="96">
        <v>11</v>
      </c>
      <c r="B23" s="63" t="s">
        <v>12</v>
      </c>
      <c r="C23" s="64" t="s">
        <v>14</v>
      </c>
      <c r="D23" s="97" t="s">
        <v>3</v>
      </c>
      <c r="E23" s="98">
        <v>6</v>
      </c>
      <c r="F23" s="97">
        <v>2</v>
      </c>
      <c r="G23" s="99">
        <v>11.66</v>
      </c>
      <c r="H23" s="100" t="s">
        <v>157</v>
      </c>
      <c r="I23" s="99">
        <v>69.960000000000008</v>
      </c>
    </row>
    <row r="24" spans="1:9" s="46" customFormat="1" ht="29.25" customHeight="1" x14ac:dyDescent="0.2">
      <c r="A24" s="96">
        <v>12</v>
      </c>
      <c r="B24" s="63" t="s">
        <v>15</v>
      </c>
      <c r="C24" s="64" t="s">
        <v>16</v>
      </c>
      <c r="D24" s="97" t="s">
        <v>0</v>
      </c>
      <c r="E24" s="98">
        <v>6</v>
      </c>
      <c r="F24" s="97">
        <v>1</v>
      </c>
      <c r="G24" s="99">
        <v>4.83</v>
      </c>
      <c r="H24" s="100" t="s">
        <v>157</v>
      </c>
      <c r="I24" s="99">
        <v>28.98</v>
      </c>
    </row>
    <row r="25" spans="1:9" s="46" customFormat="1" ht="29.25" customHeight="1" x14ac:dyDescent="0.2">
      <c r="A25" s="96">
        <v>13</v>
      </c>
      <c r="B25" s="63" t="s">
        <v>17</v>
      </c>
      <c r="C25" s="64" t="s">
        <v>18</v>
      </c>
      <c r="D25" s="97" t="s">
        <v>3</v>
      </c>
      <c r="E25" s="98">
        <v>6</v>
      </c>
      <c r="F25" s="97" t="s">
        <v>164</v>
      </c>
      <c r="G25" s="99">
        <v>32.299999999999997</v>
      </c>
      <c r="H25" s="100" t="s">
        <v>157</v>
      </c>
      <c r="I25" s="99">
        <v>193.79999999999998</v>
      </c>
    </row>
    <row r="26" spans="1:9" s="46" customFormat="1" ht="29.25" customHeight="1" x14ac:dyDescent="0.2">
      <c r="A26" s="96">
        <v>14</v>
      </c>
      <c r="B26" s="63" t="s">
        <v>19</v>
      </c>
      <c r="C26" s="64" t="s">
        <v>20</v>
      </c>
      <c r="D26" s="97" t="s">
        <v>3</v>
      </c>
      <c r="E26" s="98">
        <v>6</v>
      </c>
      <c r="F26" s="97">
        <v>4</v>
      </c>
      <c r="G26" s="99">
        <v>8.6999999999999993</v>
      </c>
      <c r="H26" s="100" t="s">
        <v>157</v>
      </c>
      <c r="I26" s="99">
        <v>52.199999999999996</v>
      </c>
    </row>
    <row r="27" spans="1:9" s="46" customFormat="1" ht="29.25" customHeight="1" x14ac:dyDescent="0.2">
      <c r="A27" s="96">
        <v>15</v>
      </c>
      <c r="B27" s="63" t="s">
        <v>21</v>
      </c>
      <c r="C27" s="64" t="s">
        <v>22</v>
      </c>
      <c r="D27" s="97" t="s">
        <v>3</v>
      </c>
      <c r="E27" s="98">
        <v>6</v>
      </c>
      <c r="F27" s="97">
        <v>100</v>
      </c>
      <c r="G27" s="99">
        <v>9.51</v>
      </c>
      <c r="H27" s="100" t="s">
        <v>157</v>
      </c>
      <c r="I27" s="99">
        <v>57.06</v>
      </c>
    </row>
    <row r="28" spans="1:9" s="46" customFormat="1" ht="29.25" customHeight="1" x14ac:dyDescent="0.2">
      <c r="A28" s="96">
        <v>16</v>
      </c>
      <c r="B28" s="63" t="s">
        <v>23</v>
      </c>
      <c r="C28" s="64" t="s">
        <v>24</v>
      </c>
      <c r="D28" s="97" t="s">
        <v>3</v>
      </c>
      <c r="E28" s="98">
        <v>6</v>
      </c>
      <c r="F28" s="97">
        <v>100</v>
      </c>
      <c r="G28" s="99">
        <v>16.399999999999999</v>
      </c>
      <c r="H28" s="100" t="s">
        <v>157</v>
      </c>
      <c r="I28" s="99">
        <v>98.399999999999991</v>
      </c>
    </row>
    <row r="29" spans="1:9" s="46" customFormat="1" ht="29.25" customHeight="1" x14ac:dyDescent="0.2">
      <c r="A29" s="96">
        <v>17</v>
      </c>
      <c r="B29" s="63" t="s">
        <v>165</v>
      </c>
      <c r="C29" s="64" t="s">
        <v>166</v>
      </c>
      <c r="D29" s="97" t="s">
        <v>3</v>
      </c>
      <c r="E29" s="98">
        <v>12</v>
      </c>
      <c r="F29" s="97">
        <v>100</v>
      </c>
      <c r="G29" s="99">
        <v>1.58</v>
      </c>
      <c r="H29" s="100" t="s">
        <v>157</v>
      </c>
      <c r="I29" s="99">
        <v>18.96</v>
      </c>
    </row>
    <row r="30" spans="1:9" s="46" customFormat="1" ht="29.25" customHeight="1" x14ac:dyDescent="0.2">
      <c r="A30" s="96">
        <v>18</v>
      </c>
      <c r="B30" s="63" t="s">
        <v>167</v>
      </c>
      <c r="C30" s="64" t="s">
        <v>168</v>
      </c>
      <c r="D30" s="97" t="s">
        <v>3</v>
      </c>
      <c r="E30" s="98">
        <v>12</v>
      </c>
      <c r="F30" s="97">
        <v>100</v>
      </c>
      <c r="G30" s="99">
        <v>6.18</v>
      </c>
      <c r="H30" s="100" t="s">
        <v>157</v>
      </c>
      <c r="I30" s="99">
        <v>74.16</v>
      </c>
    </row>
    <row r="31" spans="1:9" s="46" customFormat="1" ht="29.25" customHeight="1" x14ac:dyDescent="0.2">
      <c r="A31" s="96"/>
      <c r="B31" s="92" t="s">
        <v>154</v>
      </c>
      <c r="C31" s="93"/>
      <c r="D31" s="97"/>
      <c r="E31" s="101">
        <v>4</v>
      </c>
      <c r="F31" s="97"/>
      <c r="G31" s="99"/>
      <c r="H31" s="100"/>
      <c r="I31" s="99"/>
    </row>
    <row r="32" spans="1:9" s="46" customFormat="1" ht="29.25" customHeight="1" x14ac:dyDescent="0.2">
      <c r="A32" s="96">
        <v>19</v>
      </c>
      <c r="B32" s="63" t="s">
        <v>155</v>
      </c>
      <c r="C32" s="64" t="s">
        <v>156</v>
      </c>
      <c r="D32" s="97" t="s">
        <v>0</v>
      </c>
      <c r="E32" s="98">
        <v>4</v>
      </c>
      <c r="F32" s="97">
        <v>1</v>
      </c>
      <c r="G32" s="99">
        <v>168.21</v>
      </c>
      <c r="H32" s="100" t="s">
        <v>157</v>
      </c>
      <c r="I32" s="99">
        <v>672.84</v>
      </c>
    </row>
    <row r="33" spans="1:9" s="46" customFormat="1" ht="29.25" customHeight="1" x14ac:dyDescent="0.2">
      <c r="A33" s="96">
        <v>20</v>
      </c>
      <c r="B33" s="63" t="s">
        <v>1</v>
      </c>
      <c r="C33" s="64" t="s">
        <v>2</v>
      </c>
      <c r="D33" s="97" t="s">
        <v>0</v>
      </c>
      <c r="E33" s="98">
        <v>4</v>
      </c>
      <c r="F33" s="97">
        <v>1</v>
      </c>
      <c r="G33" s="99">
        <v>23.71</v>
      </c>
      <c r="H33" s="100" t="s">
        <v>157</v>
      </c>
      <c r="I33" s="99">
        <v>94.84</v>
      </c>
    </row>
    <row r="34" spans="1:9" s="46" customFormat="1" ht="29.25" customHeight="1" x14ac:dyDescent="0.2">
      <c r="A34" s="96">
        <v>21</v>
      </c>
      <c r="B34" s="63" t="s">
        <v>25</v>
      </c>
      <c r="C34" s="64" t="s">
        <v>26</v>
      </c>
      <c r="D34" s="97" t="s">
        <v>0</v>
      </c>
      <c r="E34" s="98">
        <v>4</v>
      </c>
      <c r="F34" s="97">
        <v>1</v>
      </c>
      <c r="G34" s="99">
        <v>64.38</v>
      </c>
      <c r="H34" s="100" t="s">
        <v>169</v>
      </c>
      <c r="I34" s="99">
        <v>257.52</v>
      </c>
    </row>
    <row r="35" spans="1:9" s="46" customFormat="1" ht="29.25" customHeight="1" x14ac:dyDescent="0.2">
      <c r="A35" s="96">
        <v>22</v>
      </c>
      <c r="B35" s="63" t="s">
        <v>160</v>
      </c>
      <c r="C35" s="64" t="s">
        <v>161</v>
      </c>
      <c r="D35" s="97" t="s">
        <v>0</v>
      </c>
      <c r="E35" s="98">
        <v>4</v>
      </c>
      <c r="F35" s="97">
        <v>1</v>
      </c>
      <c r="G35" s="99">
        <v>56.05</v>
      </c>
      <c r="H35" s="100" t="s">
        <v>157</v>
      </c>
      <c r="I35" s="99">
        <v>224.2</v>
      </c>
    </row>
    <row r="36" spans="1:9" s="46" customFormat="1" ht="29.25" customHeight="1" x14ac:dyDescent="0.2">
      <c r="A36" s="96">
        <v>23</v>
      </c>
      <c r="B36" s="63" t="s">
        <v>162</v>
      </c>
      <c r="C36" s="64" t="s">
        <v>163</v>
      </c>
      <c r="D36" s="97" t="s">
        <v>0</v>
      </c>
      <c r="E36" s="98">
        <v>4</v>
      </c>
      <c r="F36" s="97">
        <v>1</v>
      </c>
      <c r="G36" s="99">
        <v>107.46</v>
      </c>
      <c r="H36" s="100" t="s">
        <v>157</v>
      </c>
      <c r="I36" s="99">
        <v>429.84</v>
      </c>
    </row>
    <row r="37" spans="1:9" s="46" customFormat="1" ht="29.25" customHeight="1" x14ac:dyDescent="0.2">
      <c r="A37" s="96">
        <v>24</v>
      </c>
      <c r="B37" s="63" t="s">
        <v>4</v>
      </c>
      <c r="C37" s="64" t="s">
        <v>5</v>
      </c>
      <c r="D37" s="97" t="s">
        <v>0</v>
      </c>
      <c r="E37" s="98">
        <v>4</v>
      </c>
      <c r="F37" s="97">
        <v>1</v>
      </c>
      <c r="G37" s="99">
        <v>26.63</v>
      </c>
      <c r="H37" s="100" t="s">
        <v>157</v>
      </c>
      <c r="I37" s="99">
        <v>106.52</v>
      </c>
    </row>
    <row r="38" spans="1:9" s="46" customFormat="1" ht="29.25" customHeight="1" x14ac:dyDescent="0.2">
      <c r="A38" s="96">
        <v>25</v>
      </c>
      <c r="B38" s="63" t="s">
        <v>6</v>
      </c>
      <c r="C38" s="64" t="s">
        <v>7</v>
      </c>
      <c r="D38" s="97" t="s">
        <v>0</v>
      </c>
      <c r="E38" s="98">
        <v>4</v>
      </c>
      <c r="F38" s="97">
        <v>1</v>
      </c>
      <c r="G38" s="99">
        <v>41.49</v>
      </c>
      <c r="H38" s="100" t="s">
        <v>157</v>
      </c>
      <c r="I38" s="99">
        <v>165.96</v>
      </c>
    </row>
    <row r="39" spans="1:9" s="46" customFormat="1" ht="29.25" customHeight="1" x14ac:dyDescent="0.2">
      <c r="A39" s="96">
        <v>26</v>
      </c>
      <c r="B39" s="63" t="s">
        <v>8</v>
      </c>
      <c r="C39" s="64" t="s">
        <v>9</v>
      </c>
      <c r="D39" s="97" t="s">
        <v>0</v>
      </c>
      <c r="E39" s="98">
        <v>4</v>
      </c>
      <c r="F39" s="97">
        <v>1</v>
      </c>
      <c r="G39" s="99">
        <v>44.8</v>
      </c>
      <c r="H39" s="100" t="s">
        <v>157</v>
      </c>
      <c r="I39" s="99">
        <v>179.2</v>
      </c>
    </row>
    <row r="40" spans="1:9" s="46" customFormat="1" ht="29.25" customHeight="1" x14ac:dyDescent="0.2">
      <c r="A40" s="96">
        <v>27</v>
      </c>
      <c r="B40" s="63" t="s">
        <v>10</v>
      </c>
      <c r="C40" s="64" t="s">
        <v>11</v>
      </c>
      <c r="D40" s="97" t="s">
        <v>0</v>
      </c>
      <c r="E40" s="98">
        <v>4</v>
      </c>
      <c r="F40" s="97">
        <v>1</v>
      </c>
      <c r="G40" s="99">
        <v>9.0500000000000007</v>
      </c>
      <c r="H40" s="100" t="s">
        <v>157</v>
      </c>
      <c r="I40" s="99">
        <v>36.200000000000003</v>
      </c>
    </row>
    <row r="41" spans="1:9" s="46" customFormat="1" ht="29.25" customHeight="1" x14ac:dyDescent="0.2">
      <c r="A41" s="96">
        <v>28</v>
      </c>
      <c r="B41" s="63" t="s">
        <v>12</v>
      </c>
      <c r="C41" s="64" t="s">
        <v>13</v>
      </c>
      <c r="D41" s="97" t="s">
        <v>3</v>
      </c>
      <c r="E41" s="98">
        <v>4</v>
      </c>
      <c r="F41" s="97">
        <v>2</v>
      </c>
      <c r="G41" s="99">
        <v>10.7</v>
      </c>
      <c r="H41" s="100" t="s">
        <v>157</v>
      </c>
      <c r="I41" s="99">
        <v>42.8</v>
      </c>
    </row>
    <row r="42" spans="1:9" s="46" customFormat="1" ht="29.25" customHeight="1" x14ac:dyDescent="0.2">
      <c r="A42" s="96">
        <v>29</v>
      </c>
      <c r="B42" s="63" t="s">
        <v>12</v>
      </c>
      <c r="C42" s="64" t="s">
        <v>14</v>
      </c>
      <c r="D42" s="97" t="s">
        <v>3</v>
      </c>
      <c r="E42" s="98">
        <v>4</v>
      </c>
      <c r="F42" s="97">
        <v>2</v>
      </c>
      <c r="G42" s="99">
        <v>11.67</v>
      </c>
      <c r="H42" s="100" t="s">
        <v>157</v>
      </c>
      <c r="I42" s="99">
        <v>46.68</v>
      </c>
    </row>
    <row r="43" spans="1:9" s="46" customFormat="1" ht="29.25" customHeight="1" x14ac:dyDescent="0.2">
      <c r="A43" s="96">
        <v>30</v>
      </c>
      <c r="B43" s="63" t="s">
        <v>15</v>
      </c>
      <c r="C43" s="64" t="s">
        <v>16</v>
      </c>
      <c r="D43" s="97" t="s">
        <v>0</v>
      </c>
      <c r="E43" s="98">
        <v>4</v>
      </c>
      <c r="F43" s="97">
        <v>1</v>
      </c>
      <c r="G43" s="99">
        <v>4.83</v>
      </c>
      <c r="H43" s="100" t="s">
        <v>157</v>
      </c>
      <c r="I43" s="99">
        <v>19.32</v>
      </c>
    </row>
    <row r="44" spans="1:9" s="46" customFormat="1" ht="29.25" customHeight="1" x14ac:dyDescent="0.2">
      <c r="A44" s="96">
        <v>31</v>
      </c>
      <c r="B44" s="63" t="s">
        <v>17</v>
      </c>
      <c r="C44" s="64" t="s">
        <v>18</v>
      </c>
      <c r="D44" s="97" t="s">
        <v>3</v>
      </c>
      <c r="E44" s="98">
        <v>4</v>
      </c>
      <c r="F44" s="97" t="s">
        <v>164</v>
      </c>
      <c r="G44" s="99">
        <v>32.299999999999997</v>
      </c>
      <c r="H44" s="100" t="s">
        <v>157</v>
      </c>
      <c r="I44" s="99">
        <v>129.19999999999999</v>
      </c>
    </row>
    <row r="45" spans="1:9" s="46" customFormat="1" ht="29.25" customHeight="1" x14ac:dyDescent="0.2">
      <c r="A45" s="96">
        <v>32</v>
      </c>
      <c r="B45" s="63" t="s">
        <v>19</v>
      </c>
      <c r="C45" s="64" t="s">
        <v>20</v>
      </c>
      <c r="D45" s="97" t="s">
        <v>3</v>
      </c>
      <c r="E45" s="98">
        <v>4</v>
      </c>
      <c r="F45" s="97">
        <v>4</v>
      </c>
      <c r="G45" s="99">
        <v>8.69</v>
      </c>
      <c r="H45" s="100" t="s">
        <v>157</v>
      </c>
      <c r="I45" s="99">
        <v>34.76</v>
      </c>
    </row>
    <row r="46" spans="1:9" s="46" customFormat="1" ht="29.25" customHeight="1" x14ac:dyDescent="0.2">
      <c r="A46" s="96">
        <v>33</v>
      </c>
      <c r="B46" s="63" t="s">
        <v>21</v>
      </c>
      <c r="C46" s="64" t="s">
        <v>22</v>
      </c>
      <c r="D46" s="97" t="s">
        <v>3</v>
      </c>
      <c r="E46" s="98">
        <v>4</v>
      </c>
      <c r="F46" s="97">
        <v>100</v>
      </c>
      <c r="G46" s="99">
        <v>9.51</v>
      </c>
      <c r="H46" s="100" t="s">
        <v>157</v>
      </c>
      <c r="I46" s="99">
        <v>38.04</v>
      </c>
    </row>
    <row r="47" spans="1:9" s="46" customFormat="1" ht="29.25" customHeight="1" x14ac:dyDescent="0.2">
      <c r="A47" s="96">
        <v>34</v>
      </c>
      <c r="B47" s="63" t="s">
        <v>23</v>
      </c>
      <c r="C47" s="64" t="s">
        <v>24</v>
      </c>
      <c r="D47" s="97" t="s">
        <v>3</v>
      </c>
      <c r="E47" s="98">
        <v>4</v>
      </c>
      <c r="F47" s="97">
        <v>100</v>
      </c>
      <c r="G47" s="99">
        <v>16.39</v>
      </c>
      <c r="H47" s="100" t="s">
        <v>157</v>
      </c>
      <c r="I47" s="99">
        <v>65.56</v>
      </c>
    </row>
    <row r="48" spans="1:9" s="46" customFormat="1" ht="29.25" customHeight="1" x14ac:dyDescent="0.2">
      <c r="A48" s="96">
        <v>35</v>
      </c>
      <c r="B48" s="63" t="s">
        <v>165</v>
      </c>
      <c r="C48" s="64" t="s">
        <v>166</v>
      </c>
      <c r="D48" s="97" t="s">
        <v>3</v>
      </c>
      <c r="E48" s="98">
        <v>8</v>
      </c>
      <c r="F48" s="97">
        <v>100</v>
      </c>
      <c r="G48" s="99">
        <v>1.58</v>
      </c>
      <c r="H48" s="100" t="s">
        <v>157</v>
      </c>
      <c r="I48" s="99">
        <v>12.64</v>
      </c>
    </row>
    <row r="49" spans="1:9" s="46" customFormat="1" ht="29.25" customHeight="1" x14ac:dyDescent="0.2">
      <c r="A49" s="96">
        <v>36</v>
      </c>
      <c r="B49" s="63" t="s">
        <v>167</v>
      </c>
      <c r="C49" s="64" t="s">
        <v>168</v>
      </c>
      <c r="D49" s="97" t="s">
        <v>3</v>
      </c>
      <c r="E49" s="98">
        <v>8</v>
      </c>
      <c r="F49" s="97">
        <v>100</v>
      </c>
      <c r="G49" s="99">
        <v>6.18</v>
      </c>
      <c r="H49" s="100" t="s">
        <v>157</v>
      </c>
      <c r="I49" s="99">
        <v>49.44</v>
      </c>
    </row>
    <row r="50" spans="1:9" s="46" customFormat="1" ht="29.25" customHeight="1" x14ac:dyDescent="0.2">
      <c r="A50" s="96"/>
      <c r="B50" s="102" t="s">
        <v>170</v>
      </c>
      <c r="C50" s="93"/>
      <c r="D50" s="97"/>
      <c r="E50" s="103">
        <v>1</v>
      </c>
      <c r="F50" s="97"/>
      <c r="G50" s="99"/>
      <c r="H50" s="100"/>
      <c r="I50" s="99"/>
    </row>
    <row r="51" spans="1:9" s="46" customFormat="1" ht="29.25" customHeight="1" x14ac:dyDescent="0.2">
      <c r="A51" s="96">
        <v>37</v>
      </c>
      <c r="B51" s="104" t="s">
        <v>70</v>
      </c>
      <c r="C51" s="105" t="s">
        <v>71</v>
      </c>
      <c r="D51" s="97" t="s">
        <v>0</v>
      </c>
      <c r="E51" s="105">
        <v>1</v>
      </c>
      <c r="F51" s="97">
        <v>1</v>
      </c>
      <c r="G51" s="99">
        <v>178.26</v>
      </c>
      <c r="H51" s="100" t="s">
        <v>157</v>
      </c>
      <c r="I51" s="99">
        <v>178.26</v>
      </c>
    </row>
    <row r="52" spans="1:9" s="46" customFormat="1" ht="29.25" customHeight="1" x14ac:dyDescent="0.2">
      <c r="A52" s="96">
        <v>38</v>
      </c>
      <c r="B52" s="63" t="s">
        <v>1</v>
      </c>
      <c r="C52" s="64" t="s">
        <v>2</v>
      </c>
      <c r="D52" s="97" t="s">
        <v>0</v>
      </c>
      <c r="E52" s="105">
        <v>1</v>
      </c>
      <c r="F52" s="97">
        <v>1</v>
      </c>
      <c r="G52" s="99">
        <v>23.71</v>
      </c>
      <c r="H52" s="100" t="s">
        <v>157</v>
      </c>
      <c r="I52" s="99">
        <v>23.71</v>
      </c>
    </row>
    <row r="53" spans="1:9" s="46" customFormat="1" ht="29.25" customHeight="1" x14ac:dyDescent="0.2">
      <c r="A53" s="96">
        <v>39</v>
      </c>
      <c r="B53" s="104" t="s">
        <v>128</v>
      </c>
      <c r="C53" s="105" t="s">
        <v>129</v>
      </c>
      <c r="D53" s="97" t="s">
        <v>0</v>
      </c>
      <c r="E53" s="105">
        <v>1</v>
      </c>
      <c r="F53" s="97">
        <v>1</v>
      </c>
      <c r="G53" s="99">
        <v>106.96</v>
      </c>
      <c r="H53" s="100" t="s">
        <v>157</v>
      </c>
      <c r="I53" s="99">
        <v>106.96</v>
      </c>
    </row>
    <row r="54" spans="1:9" s="46" customFormat="1" ht="29.25" customHeight="1" x14ac:dyDescent="0.2">
      <c r="A54" s="96">
        <v>40</v>
      </c>
      <c r="B54" s="104" t="s">
        <v>99</v>
      </c>
      <c r="C54" s="105" t="s">
        <v>100</v>
      </c>
      <c r="D54" s="97" t="s">
        <v>0</v>
      </c>
      <c r="E54" s="105">
        <v>1</v>
      </c>
      <c r="F54" s="97">
        <v>1</v>
      </c>
      <c r="G54" s="99">
        <v>63.59</v>
      </c>
      <c r="H54" s="100" t="s">
        <v>157</v>
      </c>
      <c r="I54" s="99">
        <v>63.59</v>
      </c>
    </row>
    <row r="55" spans="1:9" s="46" customFormat="1" ht="29.25" customHeight="1" x14ac:dyDescent="0.2">
      <c r="A55" s="96">
        <v>41</v>
      </c>
      <c r="B55" s="104" t="s">
        <v>105</v>
      </c>
      <c r="C55" s="105" t="s">
        <v>106</v>
      </c>
      <c r="D55" s="97" t="s">
        <v>0</v>
      </c>
      <c r="E55" s="105">
        <v>1</v>
      </c>
      <c r="F55" s="97">
        <v>1</v>
      </c>
      <c r="G55" s="99">
        <v>127.05</v>
      </c>
      <c r="H55" s="100" t="s">
        <v>157</v>
      </c>
      <c r="I55" s="99">
        <v>127.05</v>
      </c>
    </row>
    <row r="56" spans="1:9" s="46" customFormat="1" ht="29.25" customHeight="1" x14ac:dyDescent="0.2">
      <c r="A56" s="96">
        <v>42</v>
      </c>
      <c r="B56" s="104" t="s">
        <v>4</v>
      </c>
      <c r="C56" s="105" t="s">
        <v>5</v>
      </c>
      <c r="D56" s="97" t="s">
        <v>0</v>
      </c>
      <c r="E56" s="105">
        <v>1</v>
      </c>
      <c r="F56" s="97">
        <v>1</v>
      </c>
      <c r="G56" s="99">
        <v>26.63</v>
      </c>
      <c r="H56" s="100" t="s">
        <v>157</v>
      </c>
      <c r="I56" s="99">
        <v>26.63</v>
      </c>
    </row>
    <row r="57" spans="1:9" s="46" customFormat="1" ht="29.25" customHeight="1" x14ac:dyDescent="0.2">
      <c r="A57" s="96">
        <v>43</v>
      </c>
      <c r="B57" s="104" t="s">
        <v>6</v>
      </c>
      <c r="C57" s="105" t="s">
        <v>7</v>
      </c>
      <c r="D57" s="97" t="s">
        <v>0</v>
      </c>
      <c r="E57" s="105">
        <v>1</v>
      </c>
      <c r="F57" s="97">
        <v>1</v>
      </c>
      <c r="G57" s="99">
        <v>41.49</v>
      </c>
      <c r="H57" s="100" t="s">
        <v>157</v>
      </c>
      <c r="I57" s="99">
        <v>41.49</v>
      </c>
    </row>
    <row r="58" spans="1:9" s="46" customFormat="1" ht="29.25" customHeight="1" x14ac:dyDescent="0.2">
      <c r="A58" s="96">
        <v>44</v>
      </c>
      <c r="B58" s="104" t="s">
        <v>8</v>
      </c>
      <c r="C58" s="105" t="s">
        <v>9</v>
      </c>
      <c r="D58" s="97" t="s">
        <v>0</v>
      </c>
      <c r="E58" s="105">
        <v>1</v>
      </c>
      <c r="F58" s="97">
        <v>1</v>
      </c>
      <c r="G58" s="99">
        <v>44.8</v>
      </c>
      <c r="H58" s="100" t="s">
        <v>157</v>
      </c>
      <c r="I58" s="99">
        <v>44.8</v>
      </c>
    </row>
    <row r="59" spans="1:9" s="46" customFormat="1" ht="29.25" customHeight="1" x14ac:dyDescent="0.2">
      <c r="A59" s="96">
        <v>45</v>
      </c>
      <c r="B59" s="63" t="s">
        <v>10</v>
      </c>
      <c r="C59" s="64" t="s">
        <v>11</v>
      </c>
      <c r="D59" s="97" t="s">
        <v>0</v>
      </c>
      <c r="E59" s="105">
        <v>1</v>
      </c>
      <c r="F59" s="97">
        <v>1</v>
      </c>
      <c r="G59" s="99">
        <v>9.0500000000000007</v>
      </c>
      <c r="H59" s="100" t="s">
        <v>157</v>
      </c>
      <c r="I59" s="99">
        <v>9.0500000000000007</v>
      </c>
    </row>
    <row r="60" spans="1:9" s="46" customFormat="1" ht="29.25" customHeight="1" x14ac:dyDescent="0.2">
      <c r="A60" s="96">
        <v>46</v>
      </c>
      <c r="B60" s="63" t="s">
        <v>12</v>
      </c>
      <c r="C60" s="64" t="s">
        <v>13</v>
      </c>
      <c r="D60" s="97" t="s">
        <v>3</v>
      </c>
      <c r="E60" s="105">
        <v>1</v>
      </c>
      <c r="F60" s="97">
        <v>2</v>
      </c>
      <c r="G60" s="99">
        <v>10.7</v>
      </c>
      <c r="H60" s="100" t="s">
        <v>157</v>
      </c>
      <c r="I60" s="99">
        <v>10.7</v>
      </c>
    </row>
    <row r="61" spans="1:9" s="46" customFormat="1" ht="29.25" customHeight="1" x14ac:dyDescent="0.2">
      <c r="A61" s="96">
        <v>47</v>
      </c>
      <c r="B61" s="63" t="s">
        <v>12</v>
      </c>
      <c r="C61" s="64" t="s">
        <v>14</v>
      </c>
      <c r="D61" s="97" t="s">
        <v>3</v>
      </c>
      <c r="E61" s="105">
        <v>1</v>
      </c>
      <c r="F61" s="97">
        <v>2</v>
      </c>
      <c r="G61" s="99">
        <v>11.66</v>
      </c>
      <c r="H61" s="100" t="s">
        <v>157</v>
      </c>
      <c r="I61" s="99">
        <v>11.66</v>
      </c>
    </row>
    <row r="62" spans="1:9" s="46" customFormat="1" ht="29.25" customHeight="1" x14ac:dyDescent="0.2">
      <c r="A62" s="96">
        <v>48</v>
      </c>
      <c r="B62" s="63" t="s">
        <v>114</v>
      </c>
      <c r="C62" s="64" t="s">
        <v>115</v>
      </c>
      <c r="D62" s="97" t="s">
        <v>3</v>
      </c>
      <c r="E62" s="105">
        <v>1</v>
      </c>
      <c r="F62" s="97">
        <v>2</v>
      </c>
      <c r="G62" s="99">
        <v>41.49</v>
      </c>
      <c r="H62" s="100" t="s">
        <v>157</v>
      </c>
      <c r="I62" s="99">
        <v>41.49</v>
      </c>
    </row>
    <row r="63" spans="1:9" s="46" customFormat="1" ht="29.25" customHeight="1" x14ac:dyDescent="0.2">
      <c r="A63" s="96">
        <v>49</v>
      </c>
      <c r="B63" s="63" t="s">
        <v>15</v>
      </c>
      <c r="C63" s="64" t="s">
        <v>16</v>
      </c>
      <c r="D63" s="97" t="s">
        <v>0</v>
      </c>
      <c r="E63" s="105">
        <v>1</v>
      </c>
      <c r="F63" s="97">
        <v>1</v>
      </c>
      <c r="G63" s="99">
        <v>4.83</v>
      </c>
      <c r="H63" s="100" t="s">
        <v>157</v>
      </c>
      <c r="I63" s="99">
        <v>4.83</v>
      </c>
    </row>
    <row r="64" spans="1:9" s="46" customFormat="1" ht="29.25" customHeight="1" x14ac:dyDescent="0.2">
      <c r="A64" s="96">
        <v>50</v>
      </c>
      <c r="B64" s="104" t="s">
        <v>17</v>
      </c>
      <c r="C64" s="105" t="s">
        <v>18</v>
      </c>
      <c r="D64" s="97" t="s">
        <v>3</v>
      </c>
      <c r="E64" s="105">
        <v>1</v>
      </c>
      <c r="F64" s="97" t="s">
        <v>164</v>
      </c>
      <c r="G64" s="99">
        <v>32.299999999999997</v>
      </c>
      <c r="H64" s="100" t="s">
        <v>157</v>
      </c>
      <c r="I64" s="99">
        <v>32.299999999999997</v>
      </c>
    </row>
    <row r="65" spans="1:9" s="46" customFormat="1" ht="29.25" customHeight="1" x14ac:dyDescent="0.2">
      <c r="A65" s="96">
        <v>51</v>
      </c>
      <c r="B65" s="63" t="s">
        <v>19</v>
      </c>
      <c r="C65" s="64" t="s">
        <v>20</v>
      </c>
      <c r="D65" s="97" t="s">
        <v>3</v>
      </c>
      <c r="E65" s="105">
        <v>1</v>
      </c>
      <c r="F65" s="97">
        <v>4</v>
      </c>
      <c r="G65" s="99">
        <v>8.69</v>
      </c>
      <c r="H65" s="100" t="s">
        <v>157</v>
      </c>
      <c r="I65" s="99">
        <v>8.69</v>
      </c>
    </row>
    <row r="66" spans="1:9" s="46" customFormat="1" ht="29.25" customHeight="1" x14ac:dyDescent="0.2">
      <c r="A66" s="96">
        <v>52</v>
      </c>
      <c r="B66" s="104" t="s">
        <v>21</v>
      </c>
      <c r="C66" s="105" t="s">
        <v>22</v>
      </c>
      <c r="D66" s="97" t="s">
        <v>3</v>
      </c>
      <c r="E66" s="105">
        <v>2</v>
      </c>
      <c r="F66" s="97">
        <v>100</v>
      </c>
      <c r="G66" s="99">
        <v>9.51</v>
      </c>
      <c r="H66" s="100" t="s">
        <v>157</v>
      </c>
      <c r="I66" s="99">
        <v>19.02</v>
      </c>
    </row>
    <row r="67" spans="1:9" s="46" customFormat="1" ht="29.25" customHeight="1" x14ac:dyDescent="0.2">
      <c r="A67" s="96">
        <v>53</v>
      </c>
      <c r="B67" s="63" t="s">
        <v>23</v>
      </c>
      <c r="C67" s="64" t="s">
        <v>24</v>
      </c>
      <c r="D67" s="97" t="s">
        <v>3</v>
      </c>
      <c r="E67" s="105">
        <v>1</v>
      </c>
      <c r="F67" s="97">
        <v>100</v>
      </c>
      <c r="G67" s="99">
        <v>16.39</v>
      </c>
      <c r="H67" s="100" t="s">
        <v>157</v>
      </c>
      <c r="I67" s="99">
        <v>16.39</v>
      </c>
    </row>
    <row r="68" spans="1:9" s="46" customFormat="1" ht="29.25" customHeight="1" x14ac:dyDescent="0.2">
      <c r="A68" s="96"/>
      <c r="B68" s="102" t="s">
        <v>170</v>
      </c>
      <c r="C68" s="93"/>
      <c r="D68" s="97"/>
      <c r="E68" s="103">
        <v>2</v>
      </c>
      <c r="F68" s="97"/>
      <c r="G68" s="99"/>
      <c r="H68" s="100"/>
      <c r="I68" s="99"/>
    </row>
    <row r="69" spans="1:9" s="46" customFormat="1" ht="29.25" customHeight="1" x14ac:dyDescent="0.2">
      <c r="A69" s="96">
        <v>54</v>
      </c>
      <c r="B69" s="104" t="s">
        <v>70</v>
      </c>
      <c r="C69" s="105" t="s">
        <v>71</v>
      </c>
      <c r="D69" s="97" t="s">
        <v>0</v>
      </c>
      <c r="E69" s="105">
        <v>2</v>
      </c>
      <c r="F69" s="97">
        <v>1</v>
      </c>
      <c r="G69" s="99">
        <v>178.26</v>
      </c>
      <c r="H69" s="100" t="s">
        <v>157</v>
      </c>
      <c r="I69" s="99">
        <v>356.52</v>
      </c>
    </row>
    <row r="70" spans="1:9" s="46" customFormat="1" ht="29.25" customHeight="1" x14ac:dyDescent="0.2">
      <c r="A70" s="96">
        <v>55</v>
      </c>
      <c r="B70" s="104" t="s">
        <v>138</v>
      </c>
      <c r="C70" s="105" t="s">
        <v>139</v>
      </c>
      <c r="D70" s="97" t="s">
        <v>0</v>
      </c>
      <c r="E70" s="105">
        <v>2</v>
      </c>
      <c r="F70" s="97">
        <v>3</v>
      </c>
      <c r="G70" s="99">
        <v>251.06</v>
      </c>
      <c r="H70" s="100" t="s">
        <v>157</v>
      </c>
      <c r="I70" s="99">
        <v>502.12</v>
      </c>
    </row>
    <row r="71" spans="1:9" s="46" customFormat="1" ht="29.25" customHeight="1" x14ac:dyDescent="0.2">
      <c r="A71" s="96">
        <v>56</v>
      </c>
      <c r="B71" s="104" t="s">
        <v>128</v>
      </c>
      <c r="C71" s="105" t="s">
        <v>129</v>
      </c>
      <c r="D71" s="97" t="s">
        <v>0</v>
      </c>
      <c r="E71" s="105">
        <v>2</v>
      </c>
      <c r="F71" s="97">
        <v>1</v>
      </c>
      <c r="G71" s="99">
        <v>106.96</v>
      </c>
      <c r="H71" s="100" t="s">
        <v>157</v>
      </c>
      <c r="I71" s="99">
        <v>213.92</v>
      </c>
    </row>
    <row r="72" spans="1:9" s="46" customFormat="1" ht="29.25" customHeight="1" x14ac:dyDescent="0.2">
      <c r="A72" s="96">
        <v>57</v>
      </c>
      <c r="B72" s="104" t="s">
        <v>105</v>
      </c>
      <c r="C72" s="105" t="s">
        <v>106</v>
      </c>
      <c r="D72" s="97" t="s">
        <v>0</v>
      </c>
      <c r="E72" s="105">
        <v>4</v>
      </c>
      <c r="F72" s="97">
        <v>1</v>
      </c>
      <c r="G72" s="99">
        <v>127.05</v>
      </c>
      <c r="H72" s="100" t="s">
        <v>157</v>
      </c>
      <c r="I72" s="99">
        <v>508.2</v>
      </c>
    </row>
    <row r="73" spans="1:9" s="46" customFormat="1" ht="29.25" customHeight="1" x14ac:dyDescent="0.2">
      <c r="A73" s="96">
        <v>58</v>
      </c>
      <c r="B73" s="104" t="s">
        <v>4</v>
      </c>
      <c r="C73" s="105" t="s">
        <v>5</v>
      </c>
      <c r="D73" s="97" t="s">
        <v>0</v>
      </c>
      <c r="E73" s="105">
        <v>4</v>
      </c>
      <c r="F73" s="97">
        <v>1</v>
      </c>
      <c r="G73" s="99">
        <v>26.63</v>
      </c>
      <c r="H73" s="100" t="s">
        <v>157</v>
      </c>
      <c r="I73" s="99">
        <v>106.52</v>
      </c>
    </row>
    <row r="74" spans="1:9" s="46" customFormat="1" ht="29.25" customHeight="1" x14ac:dyDescent="0.2">
      <c r="A74" s="96">
        <v>59</v>
      </c>
      <c r="B74" s="104" t="s">
        <v>6</v>
      </c>
      <c r="C74" s="105" t="s">
        <v>7</v>
      </c>
      <c r="D74" s="97" t="s">
        <v>0</v>
      </c>
      <c r="E74" s="105">
        <v>2</v>
      </c>
      <c r="F74" s="97">
        <v>1</v>
      </c>
      <c r="G74" s="99">
        <v>41.49</v>
      </c>
      <c r="H74" s="100" t="s">
        <v>157</v>
      </c>
      <c r="I74" s="99">
        <v>82.98</v>
      </c>
    </row>
    <row r="75" spans="1:9" s="46" customFormat="1" ht="29.25" customHeight="1" x14ac:dyDescent="0.2">
      <c r="A75" s="96">
        <v>60</v>
      </c>
      <c r="B75" s="104" t="s">
        <v>122</v>
      </c>
      <c r="C75" s="105" t="s">
        <v>123</v>
      </c>
      <c r="D75" s="97" t="s">
        <v>0</v>
      </c>
      <c r="E75" s="105">
        <v>2</v>
      </c>
      <c r="F75" s="97">
        <v>1</v>
      </c>
      <c r="G75" s="99">
        <v>78.040000000000006</v>
      </c>
      <c r="H75" s="100" t="s">
        <v>157</v>
      </c>
      <c r="I75" s="99">
        <v>156.08000000000001</v>
      </c>
    </row>
    <row r="76" spans="1:9" s="46" customFormat="1" ht="29.25" customHeight="1" x14ac:dyDescent="0.2">
      <c r="A76" s="96">
        <v>61</v>
      </c>
      <c r="B76" s="63" t="s">
        <v>10</v>
      </c>
      <c r="C76" s="64" t="s">
        <v>11</v>
      </c>
      <c r="D76" s="97" t="s">
        <v>0</v>
      </c>
      <c r="E76" s="105">
        <v>2</v>
      </c>
      <c r="F76" s="97">
        <v>1</v>
      </c>
      <c r="G76" s="99">
        <v>9.0399999999999991</v>
      </c>
      <c r="H76" s="100" t="s">
        <v>157</v>
      </c>
      <c r="I76" s="99">
        <v>18.079999999999998</v>
      </c>
    </row>
    <row r="77" spans="1:9" s="46" customFormat="1" ht="29.25" customHeight="1" x14ac:dyDescent="0.2">
      <c r="A77" s="96">
        <v>62</v>
      </c>
      <c r="B77" s="63" t="s">
        <v>12</v>
      </c>
      <c r="C77" s="64" t="s">
        <v>13</v>
      </c>
      <c r="D77" s="97" t="s">
        <v>3</v>
      </c>
      <c r="E77" s="105">
        <v>2</v>
      </c>
      <c r="F77" s="97">
        <v>2</v>
      </c>
      <c r="G77" s="99">
        <v>10.7</v>
      </c>
      <c r="H77" s="100" t="s">
        <v>157</v>
      </c>
      <c r="I77" s="99">
        <v>21.4</v>
      </c>
    </row>
    <row r="78" spans="1:9" s="46" customFormat="1" ht="29.25" customHeight="1" x14ac:dyDescent="0.2">
      <c r="A78" s="96">
        <v>63</v>
      </c>
      <c r="B78" s="63" t="s">
        <v>12</v>
      </c>
      <c r="C78" s="64" t="s">
        <v>14</v>
      </c>
      <c r="D78" s="97" t="s">
        <v>3</v>
      </c>
      <c r="E78" s="105">
        <v>2</v>
      </c>
      <c r="F78" s="97">
        <v>2</v>
      </c>
      <c r="G78" s="99">
        <v>11.66</v>
      </c>
      <c r="H78" s="100" t="s">
        <v>157</v>
      </c>
      <c r="I78" s="99">
        <v>23.32</v>
      </c>
    </row>
    <row r="79" spans="1:9" s="46" customFormat="1" ht="29.25" customHeight="1" x14ac:dyDescent="0.2">
      <c r="A79" s="96">
        <v>64</v>
      </c>
      <c r="B79" s="63" t="s">
        <v>114</v>
      </c>
      <c r="C79" s="64" t="s">
        <v>115</v>
      </c>
      <c r="D79" s="97" t="s">
        <v>3</v>
      </c>
      <c r="E79" s="105">
        <v>2</v>
      </c>
      <c r="F79" s="97">
        <v>2</v>
      </c>
      <c r="G79" s="99">
        <v>41.49</v>
      </c>
      <c r="H79" s="100" t="s">
        <v>157</v>
      </c>
      <c r="I79" s="99">
        <v>82.98</v>
      </c>
    </row>
    <row r="80" spans="1:9" s="46" customFormat="1" ht="29.25" customHeight="1" x14ac:dyDescent="0.2">
      <c r="A80" s="96">
        <v>65</v>
      </c>
      <c r="B80" s="63" t="s">
        <v>15</v>
      </c>
      <c r="C80" s="64" t="s">
        <v>16</v>
      </c>
      <c r="D80" s="97" t="s">
        <v>0</v>
      </c>
      <c r="E80" s="105">
        <v>2</v>
      </c>
      <c r="F80" s="97">
        <v>1</v>
      </c>
      <c r="G80" s="99">
        <v>4.83</v>
      </c>
      <c r="H80" s="100" t="s">
        <v>157</v>
      </c>
      <c r="I80" s="99">
        <v>9.66</v>
      </c>
    </row>
    <row r="81" spans="1:9" s="46" customFormat="1" ht="29.25" customHeight="1" x14ac:dyDescent="0.2">
      <c r="A81" s="96">
        <v>66</v>
      </c>
      <c r="B81" s="104" t="s">
        <v>17</v>
      </c>
      <c r="C81" s="105" t="s">
        <v>18</v>
      </c>
      <c r="D81" s="97" t="s">
        <v>3</v>
      </c>
      <c r="E81" s="105">
        <v>2</v>
      </c>
      <c r="F81" s="97" t="s">
        <v>164</v>
      </c>
      <c r="G81" s="99">
        <v>32.299999999999997</v>
      </c>
      <c r="H81" s="100" t="s">
        <v>157</v>
      </c>
      <c r="I81" s="99">
        <v>64.599999999999994</v>
      </c>
    </row>
    <row r="82" spans="1:9" s="46" customFormat="1" ht="29.25" customHeight="1" x14ac:dyDescent="0.2">
      <c r="A82" s="96">
        <v>67</v>
      </c>
      <c r="B82" s="63" t="s">
        <v>19</v>
      </c>
      <c r="C82" s="64" t="s">
        <v>20</v>
      </c>
      <c r="D82" s="97" t="s">
        <v>3</v>
      </c>
      <c r="E82" s="105">
        <v>2</v>
      </c>
      <c r="F82" s="97">
        <v>4</v>
      </c>
      <c r="G82" s="99">
        <v>8.69</v>
      </c>
      <c r="H82" s="100" t="s">
        <v>157</v>
      </c>
      <c r="I82" s="99">
        <v>17.38</v>
      </c>
    </row>
    <row r="83" spans="1:9" s="46" customFormat="1" ht="29.25" customHeight="1" x14ac:dyDescent="0.2">
      <c r="A83" s="96">
        <v>68</v>
      </c>
      <c r="B83" s="104" t="s">
        <v>21</v>
      </c>
      <c r="C83" s="105" t="s">
        <v>22</v>
      </c>
      <c r="D83" s="97" t="s">
        <v>3</v>
      </c>
      <c r="E83" s="105">
        <v>4</v>
      </c>
      <c r="F83" s="97">
        <v>100</v>
      </c>
      <c r="G83" s="99">
        <v>9.51</v>
      </c>
      <c r="H83" s="100" t="s">
        <v>157</v>
      </c>
      <c r="I83" s="99">
        <v>38.04</v>
      </c>
    </row>
    <row r="84" spans="1:9" s="46" customFormat="1" ht="29.25" customHeight="1" x14ac:dyDescent="0.2">
      <c r="A84" s="96">
        <v>69</v>
      </c>
      <c r="B84" s="63" t="s">
        <v>23</v>
      </c>
      <c r="C84" s="64" t="s">
        <v>24</v>
      </c>
      <c r="D84" s="97" t="s">
        <v>3</v>
      </c>
      <c r="E84" s="105">
        <v>2</v>
      </c>
      <c r="F84" s="97">
        <v>100</v>
      </c>
      <c r="G84" s="99">
        <v>16.39</v>
      </c>
      <c r="H84" s="100" t="s">
        <v>157</v>
      </c>
      <c r="I84" s="99">
        <v>32.78</v>
      </c>
    </row>
    <row r="85" spans="1:9" s="46" customFormat="1" ht="29.25" customHeight="1" x14ac:dyDescent="0.2">
      <c r="A85" s="96"/>
      <c r="B85" s="102" t="s">
        <v>170</v>
      </c>
      <c r="C85" s="93"/>
      <c r="D85" s="97"/>
      <c r="E85" s="103">
        <v>2</v>
      </c>
      <c r="F85" s="97"/>
      <c r="G85" s="99"/>
      <c r="H85" s="100"/>
      <c r="I85" s="99"/>
    </row>
    <row r="86" spans="1:9" s="46" customFormat="1" ht="29.25" customHeight="1" x14ac:dyDescent="0.2">
      <c r="A86" s="96">
        <v>70</v>
      </c>
      <c r="B86" s="104" t="s">
        <v>70</v>
      </c>
      <c r="C86" s="105" t="s">
        <v>71</v>
      </c>
      <c r="D86" s="97" t="s">
        <v>0</v>
      </c>
      <c r="E86" s="105">
        <v>2</v>
      </c>
      <c r="F86" s="97">
        <v>1</v>
      </c>
      <c r="G86" s="99">
        <v>178.26</v>
      </c>
      <c r="H86" s="100" t="s">
        <v>157</v>
      </c>
      <c r="I86" s="99">
        <v>356.52</v>
      </c>
    </row>
    <row r="87" spans="1:9" s="46" customFormat="1" ht="29.25" customHeight="1" x14ac:dyDescent="0.2">
      <c r="A87" s="96">
        <v>71</v>
      </c>
      <c r="B87" s="104" t="s">
        <v>138</v>
      </c>
      <c r="C87" s="105" t="s">
        <v>139</v>
      </c>
      <c r="D87" s="97" t="s">
        <v>0</v>
      </c>
      <c r="E87" s="105">
        <v>2</v>
      </c>
      <c r="F87" s="97">
        <v>3</v>
      </c>
      <c r="G87" s="99">
        <v>251.06</v>
      </c>
      <c r="H87" s="100" t="s">
        <v>157</v>
      </c>
      <c r="I87" s="99">
        <v>502.12</v>
      </c>
    </row>
    <row r="88" spans="1:9" s="46" customFormat="1" ht="29.25" customHeight="1" x14ac:dyDescent="0.2">
      <c r="A88" s="96">
        <v>72</v>
      </c>
      <c r="B88" s="63" t="s">
        <v>25</v>
      </c>
      <c r="C88" s="64" t="s">
        <v>26</v>
      </c>
      <c r="D88" s="97" t="s">
        <v>0</v>
      </c>
      <c r="E88" s="105">
        <v>2</v>
      </c>
      <c r="F88" s="97">
        <v>1</v>
      </c>
      <c r="G88" s="99">
        <v>64.38</v>
      </c>
      <c r="H88" s="100" t="s">
        <v>169</v>
      </c>
      <c r="I88" s="99">
        <v>128.76</v>
      </c>
    </row>
    <row r="89" spans="1:9" s="46" customFormat="1" ht="29.25" customHeight="1" x14ac:dyDescent="0.2">
      <c r="A89" s="96">
        <v>73</v>
      </c>
      <c r="B89" s="104" t="s">
        <v>105</v>
      </c>
      <c r="C89" s="105" t="s">
        <v>106</v>
      </c>
      <c r="D89" s="97" t="s">
        <v>0</v>
      </c>
      <c r="E89" s="105">
        <v>4</v>
      </c>
      <c r="F89" s="97">
        <v>1</v>
      </c>
      <c r="G89" s="99">
        <v>127.05</v>
      </c>
      <c r="H89" s="100" t="s">
        <v>157</v>
      </c>
      <c r="I89" s="99">
        <v>508.2</v>
      </c>
    </row>
    <row r="90" spans="1:9" s="46" customFormat="1" ht="29.25" customHeight="1" x14ac:dyDescent="0.2">
      <c r="A90" s="96">
        <v>74</v>
      </c>
      <c r="B90" s="104" t="s">
        <v>4</v>
      </c>
      <c r="C90" s="105" t="s">
        <v>5</v>
      </c>
      <c r="D90" s="97" t="s">
        <v>0</v>
      </c>
      <c r="E90" s="105">
        <v>4</v>
      </c>
      <c r="F90" s="97">
        <v>1</v>
      </c>
      <c r="G90" s="99">
        <v>26.63</v>
      </c>
      <c r="H90" s="100" t="s">
        <v>157</v>
      </c>
      <c r="I90" s="99">
        <v>106.52</v>
      </c>
    </row>
    <row r="91" spans="1:9" s="46" customFormat="1" ht="29.25" customHeight="1" x14ac:dyDescent="0.2">
      <c r="A91" s="96">
        <v>75</v>
      </c>
      <c r="B91" s="104" t="s">
        <v>6</v>
      </c>
      <c r="C91" s="105" t="s">
        <v>7</v>
      </c>
      <c r="D91" s="97" t="s">
        <v>0</v>
      </c>
      <c r="E91" s="105">
        <v>2</v>
      </c>
      <c r="F91" s="97">
        <v>1</v>
      </c>
      <c r="G91" s="99">
        <v>41.49</v>
      </c>
      <c r="H91" s="100" t="s">
        <v>157</v>
      </c>
      <c r="I91" s="99">
        <v>82.98</v>
      </c>
    </row>
    <row r="92" spans="1:9" s="46" customFormat="1" ht="29.25" customHeight="1" x14ac:dyDescent="0.2">
      <c r="A92" s="96">
        <v>76</v>
      </c>
      <c r="B92" s="104" t="s">
        <v>122</v>
      </c>
      <c r="C92" s="105" t="s">
        <v>123</v>
      </c>
      <c r="D92" s="97" t="s">
        <v>0</v>
      </c>
      <c r="E92" s="105">
        <v>2</v>
      </c>
      <c r="F92" s="97">
        <v>1</v>
      </c>
      <c r="G92" s="99">
        <v>78.05</v>
      </c>
      <c r="H92" s="100" t="s">
        <v>157</v>
      </c>
      <c r="I92" s="99">
        <v>156.1</v>
      </c>
    </row>
    <row r="93" spans="1:9" s="46" customFormat="1" ht="29.25" customHeight="1" x14ac:dyDescent="0.2">
      <c r="A93" s="96">
        <v>77</v>
      </c>
      <c r="B93" s="63" t="s">
        <v>10</v>
      </c>
      <c r="C93" s="64" t="s">
        <v>11</v>
      </c>
      <c r="D93" s="97" t="s">
        <v>0</v>
      </c>
      <c r="E93" s="105">
        <v>2</v>
      </c>
      <c r="F93" s="97">
        <v>1</v>
      </c>
      <c r="G93" s="99">
        <v>9.0500000000000007</v>
      </c>
      <c r="H93" s="100" t="s">
        <v>157</v>
      </c>
      <c r="I93" s="99">
        <v>18.100000000000001</v>
      </c>
    </row>
    <row r="94" spans="1:9" s="46" customFormat="1" ht="29.25" customHeight="1" x14ac:dyDescent="0.2">
      <c r="A94" s="96">
        <v>78</v>
      </c>
      <c r="B94" s="63" t="s">
        <v>12</v>
      </c>
      <c r="C94" s="64" t="s">
        <v>13</v>
      </c>
      <c r="D94" s="97" t="s">
        <v>3</v>
      </c>
      <c r="E94" s="105">
        <v>2</v>
      </c>
      <c r="F94" s="97">
        <v>2</v>
      </c>
      <c r="G94" s="99">
        <v>10.7</v>
      </c>
      <c r="H94" s="100" t="s">
        <v>157</v>
      </c>
      <c r="I94" s="99">
        <v>21.4</v>
      </c>
    </row>
    <row r="95" spans="1:9" s="46" customFormat="1" ht="29.25" customHeight="1" x14ac:dyDescent="0.2">
      <c r="A95" s="96">
        <v>79</v>
      </c>
      <c r="B95" s="63" t="s">
        <v>12</v>
      </c>
      <c r="C95" s="64" t="s">
        <v>14</v>
      </c>
      <c r="D95" s="97" t="s">
        <v>3</v>
      </c>
      <c r="E95" s="105">
        <v>2</v>
      </c>
      <c r="F95" s="97">
        <v>2</v>
      </c>
      <c r="G95" s="99">
        <v>11.66</v>
      </c>
      <c r="H95" s="100" t="s">
        <v>157</v>
      </c>
      <c r="I95" s="99">
        <v>23.32</v>
      </c>
    </row>
    <row r="96" spans="1:9" s="46" customFormat="1" ht="29.25" customHeight="1" x14ac:dyDescent="0.2">
      <c r="A96" s="96">
        <v>80</v>
      </c>
      <c r="B96" s="63" t="s">
        <v>114</v>
      </c>
      <c r="C96" s="64" t="s">
        <v>115</v>
      </c>
      <c r="D96" s="97" t="s">
        <v>3</v>
      </c>
      <c r="E96" s="105">
        <v>2</v>
      </c>
      <c r="F96" s="97">
        <v>2</v>
      </c>
      <c r="G96" s="99">
        <v>41.49</v>
      </c>
      <c r="H96" s="100" t="s">
        <v>157</v>
      </c>
      <c r="I96" s="99">
        <v>82.98</v>
      </c>
    </row>
    <row r="97" spans="1:9" s="46" customFormat="1" ht="29.25" customHeight="1" x14ac:dyDescent="0.2">
      <c r="A97" s="96">
        <v>81</v>
      </c>
      <c r="B97" s="63" t="s">
        <v>15</v>
      </c>
      <c r="C97" s="64" t="s">
        <v>16</v>
      </c>
      <c r="D97" s="97" t="s">
        <v>0</v>
      </c>
      <c r="E97" s="105">
        <v>2</v>
      </c>
      <c r="F97" s="97">
        <v>1</v>
      </c>
      <c r="G97" s="99">
        <v>4.83</v>
      </c>
      <c r="H97" s="100" t="s">
        <v>157</v>
      </c>
      <c r="I97" s="99">
        <v>9.66</v>
      </c>
    </row>
    <row r="98" spans="1:9" s="46" customFormat="1" ht="29.25" customHeight="1" x14ac:dyDescent="0.2">
      <c r="A98" s="96">
        <v>82</v>
      </c>
      <c r="B98" s="104" t="s">
        <v>17</v>
      </c>
      <c r="C98" s="105" t="s">
        <v>18</v>
      </c>
      <c r="D98" s="97" t="s">
        <v>3</v>
      </c>
      <c r="E98" s="105">
        <v>2</v>
      </c>
      <c r="F98" s="97" t="s">
        <v>164</v>
      </c>
      <c r="G98" s="99">
        <v>32.299999999999997</v>
      </c>
      <c r="H98" s="100" t="s">
        <v>157</v>
      </c>
      <c r="I98" s="99">
        <v>64.599999999999994</v>
      </c>
    </row>
    <row r="99" spans="1:9" s="46" customFormat="1" ht="29.25" customHeight="1" x14ac:dyDescent="0.2">
      <c r="A99" s="96">
        <v>83</v>
      </c>
      <c r="B99" s="63" t="s">
        <v>19</v>
      </c>
      <c r="C99" s="64" t="s">
        <v>20</v>
      </c>
      <c r="D99" s="97" t="s">
        <v>3</v>
      </c>
      <c r="E99" s="105">
        <v>2</v>
      </c>
      <c r="F99" s="97">
        <v>4</v>
      </c>
      <c r="G99" s="99">
        <v>8.69</v>
      </c>
      <c r="H99" s="100" t="s">
        <v>157</v>
      </c>
      <c r="I99" s="99">
        <v>17.38</v>
      </c>
    </row>
    <row r="100" spans="1:9" s="46" customFormat="1" ht="29.25" customHeight="1" x14ac:dyDescent="0.2">
      <c r="A100" s="96">
        <v>84</v>
      </c>
      <c r="B100" s="104" t="s">
        <v>21</v>
      </c>
      <c r="C100" s="105" t="s">
        <v>22</v>
      </c>
      <c r="D100" s="97" t="s">
        <v>3</v>
      </c>
      <c r="E100" s="105">
        <v>4</v>
      </c>
      <c r="F100" s="97">
        <v>100</v>
      </c>
      <c r="G100" s="99">
        <v>9.51</v>
      </c>
      <c r="H100" s="100" t="s">
        <v>157</v>
      </c>
      <c r="I100" s="99">
        <v>38.04</v>
      </c>
    </row>
    <row r="101" spans="1:9" s="46" customFormat="1" ht="29.25" customHeight="1" x14ac:dyDescent="0.2">
      <c r="A101" s="96">
        <v>85</v>
      </c>
      <c r="B101" s="63" t="s">
        <v>23</v>
      </c>
      <c r="C101" s="64" t="s">
        <v>24</v>
      </c>
      <c r="D101" s="97" t="s">
        <v>3</v>
      </c>
      <c r="E101" s="105">
        <v>2</v>
      </c>
      <c r="F101" s="97">
        <v>100</v>
      </c>
      <c r="G101" s="99">
        <v>16.39</v>
      </c>
      <c r="H101" s="100" t="s">
        <v>157</v>
      </c>
      <c r="I101" s="99">
        <v>32.78</v>
      </c>
    </row>
    <row r="102" spans="1:9" s="46" customFormat="1" ht="29.25" customHeight="1" x14ac:dyDescent="0.2">
      <c r="A102" s="96"/>
      <c r="B102" s="102" t="s">
        <v>170</v>
      </c>
      <c r="C102" s="93"/>
      <c r="D102" s="97"/>
      <c r="E102" s="103">
        <v>3</v>
      </c>
      <c r="F102" s="97"/>
      <c r="G102" s="99"/>
      <c r="H102" s="100"/>
      <c r="I102" s="99"/>
    </row>
    <row r="103" spans="1:9" s="46" customFormat="1" ht="29.25" customHeight="1" x14ac:dyDescent="0.2">
      <c r="A103" s="96">
        <v>86</v>
      </c>
      <c r="B103" s="104" t="s">
        <v>70</v>
      </c>
      <c r="C103" s="105" t="s">
        <v>71</v>
      </c>
      <c r="D103" s="97" t="s">
        <v>0</v>
      </c>
      <c r="E103" s="105">
        <v>3</v>
      </c>
      <c r="F103" s="97">
        <v>1</v>
      </c>
      <c r="G103" s="99">
        <v>178.26</v>
      </c>
      <c r="H103" s="100" t="s">
        <v>157</v>
      </c>
      <c r="I103" s="99">
        <v>534.78</v>
      </c>
    </row>
    <row r="104" spans="1:9" s="46" customFormat="1" ht="29.25" customHeight="1" x14ac:dyDescent="0.2">
      <c r="A104" s="96">
        <v>87</v>
      </c>
      <c r="B104" s="104" t="s">
        <v>138</v>
      </c>
      <c r="C104" s="105" t="s">
        <v>139</v>
      </c>
      <c r="D104" s="97" t="s">
        <v>0</v>
      </c>
      <c r="E104" s="105">
        <v>3</v>
      </c>
      <c r="F104" s="97">
        <v>3</v>
      </c>
      <c r="G104" s="99">
        <v>251.06</v>
      </c>
      <c r="H104" s="100" t="s">
        <v>157</v>
      </c>
      <c r="I104" s="99">
        <v>753.18000000000006</v>
      </c>
    </row>
    <row r="105" spans="1:9" s="46" customFormat="1" ht="29.25" customHeight="1" x14ac:dyDescent="0.2">
      <c r="A105" s="96">
        <v>88</v>
      </c>
      <c r="B105" s="104" t="s">
        <v>128</v>
      </c>
      <c r="C105" s="105" t="s">
        <v>129</v>
      </c>
      <c r="D105" s="97" t="s">
        <v>0</v>
      </c>
      <c r="E105" s="105">
        <v>3</v>
      </c>
      <c r="F105" s="97">
        <v>1</v>
      </c>
      <c r="G105" s="99">
        <v>106.96</v>
      </c>
      <c r="H105" s="100" t="s">
        <v>157</v>
      </c>
      <c r="I105" s="99">
        <v>320.88</v>
      </c>
    </row>
    <row r="106" spans="1:9" s="46" customFormat="1" ht="29.25" customHeight="1" x14ac:dyDescent="0.2">
      <c r="A106" s="96">
        <v>89</v>
      </c>
      <c r="B106" s="104" t="s">
        <v>105</v>
      </c>
      <c r="C106" s="105" t="s">
        <v>106</v>
      </c>
      <c r="D106" s="97" t="s">
        <v>0</v>
      </c>
      <c r="E106" s="105">
        <v>3</v>
      </c>
      <c r="F106" s="97">
        <v>1</v>
      </c>
      <c r="G106" s="99">
        <v>127.05</v>
      </c>
      <c r="H106" s="100" t="s">
        <v>157</v>
      </c>
      <c r="I106" s="99">
        <v>381.15</v>
      </c>
    </row>
    <row r="107" spans="1:9" s="46" customFormat="1" ht="29.25" customHeight="1" x14ac:dyDescent="0.2">
      <c r="A107" s="96">
        <v>90</v>
      </c>
      <c r="B107" s="104" t="s">
        <v>4</v>
      </c>
      <c r="C107" s="105" t="s">
        <v>5</v>
      </c>
      <c r="D107" s="97" t="s">
        <v>0</v>
      </c>
      <c r="E107" s="105">
        <v>3</v>
      </c>
      <c r="F107" s="97">
        <v>1</v>
      </c>
      <c r="G107" s="99">
        <v>26.63</v>
      </c>
      <c r="H107" s="100" t="s">
        <v>157</v>
      </c>
      <c r="I107" s="99">
        <v>79.89</v>
      </c>
    </row>
    <row r="108" spans="1:9" s="46" customFormat="1" ht="29.25" customHeight="1" x14ac:dyDescent="0.2">
      <c r="A108" s="96">
        <v>91</v>
      </c>
      <c r="B108" s="104" t="s">
        <v>6</v>
      </c>
      <c r="C108" s="105" t="s">
        <v>7</v>
      </c>
      <c r="D108" s="97" t="s">
        <v>0</v>
      </c>
      <c r="E108" s="105">
        <v>3</v>
      </c>
      <c r="F108" s="97">
        <v>1</v>
      </c>
      <c r="G108" s="99">
        <v>41.49</v>
      </c>
      <c r="H108" s="100" t="s">
        <v>157</v>
      </c>
      <c r="I108" s="99">
        <v>124.47</v>
      </c>
    </row>
    <row r="109" spans="1:9" s="46" customFormat="1" ht="29.25" customHeight="1" x14ac:dyDescent="0.2">
      <c r="A109" s="96">
        <v>92</v>
      </c>
      <c r="B109" s="104" t="s">
        <v>8</v>
      </c>
      <c r="C109" s="105" t="s">
        <v>9</v>
      </c>
      <c r="D109" s="97" t="s">
        <v>0</v>
      </c>
      <c r="E109" s="105">
        <v>3</v>
      </c>
      <c r="F109" s="97">
        <v>1</v>
      </c>
      <c r="G109" s="99">
        <v>44.8</v>
      </c>
      <c r="H109" s="100" t="s">
        <v>157</v>
      </c>
      <c r="I109" s="99">
        <v>134.39999999999998</v>
      </c>
    </row>
    <row r="110" spans="1:9" s="46" customFormat="1" ht="29.25" customHeight="1" x14ac:dyDescent="0.2">
      <c r="A110" s="96">
        <v>93</v>
      </c>
      <c r="B110" s="63" t="s">
        <v>10</v>
      </c>
      <c r="C110" s="64" t="s">
        <v>11</v>
      </c>
      <c r="D110" s="97" t="s">
        <v>0</v>
      </c>
      <c r="E110" s="105">
        <v>3</v>
      </c>
      <c r="F110" s="97">
        <v>1</v>
      </c>
      <c r="G110" s="99">
        <v>9.0500000000000007</v>
      </c>
      <c r="H110" s="100" t="s">
        <v>157</v>
      </c>
      <c r="I110" s="99">
        <v>27.150000000000002</v>
      </c>
    </row>
    <row r="111" spans="1:9" s="46" customFormat="1" ht="29.25" customHeight="1" x14ac:dyDescent="0.2">
      <c r="A111" s="96">
        <v>94</v>
      </c>
      <c r="B111" s="63" t="s">
        <v>15</v>
      </c>
      <c r="C111" s="64" t="s">
        <v>16</v>
      </c>
      <c r="D111" s="97" t="s">
        <v>0</v>
      </c>
      <c r="E111" s="105">
        <v>3</v>
      </c>
      <c r="F111" s="97">
        <v>1</v>
      </c>
      <c r="G111" s="99">
        <v>4.83</v>
      </c>
      <c r="H111" s="100" t="s">
        <v>157</v>
      </c>
      <c r="I111" s="99">
        <v>14.49</v>
      </c>
    </row>
    <row r="112" spans="1:9" s="46" customFormat="1" ht="29.25" customHeight="1" x14ac:dyDescent="0.2">
      <c r="A112" s="96">
        <v>95</v>
      </c>
      <c r="B112" s="104" t="s">
        <v>17</v>
      </c>
      <c r="C112" s="105" t="s">
        <v>18</v>
      </c>
      <c r="D112" s="97" t="s">
        <v>3</v>
      </c>
      <c r="E112" s="105">
        <v>3</v>
      </c>
      <c r="F112" s="97" t="s">
        <v>164</v>
      </c>
      <c r="G112" s="99">
        <v>32.299999999999997</v>
      </c>
      <c r="H112" s="100" t="s">
        <v>157</v>
      </c>
      <c r="I112" s="99">
        <v>96.899999999999991</v>
      </c>
    </row>
    <row r="113" spans="1:9" s="46" customFormat="1" ht="29.25" customHeight="1" x14ac:dyDescent="0.2">
      <c r="A113" s="96">
        <v>96</v>
      </c>
      <c r="B113" s="63" t="s">
        <v>19</v>
      </c>
      <c r="C113" s="64" t="s">
        <v>20</v>
      </c>
      <c r="D113" s="97" t="s">
        <v>3</v>
      </c>
      <c r="E113" s="105">
        <v>3</v>
      </c>
      <c r="F113" s="97">
        <v>4</v>
      </c>
      <c r="G113" s="99">
        <v>8.69</v>
      </c>
      <c r="H113" s="100" t="s">
        <v>157</v>
      </c>
      <c r="I113" s="99">
        <v>26.07</v>
      </c>
    </row>
    <row r="114" spans="1:9" s="46" customFormat="1" ht="29.25" customHeight="1" x14ac:dyDescent="0.2">
      <c r="A114" s="96">
        <v>97</v>
      </c>
      <c r="B114" s="104" t="s">
        <v>21</v>
      </c>
      <c r="C114" s="105" t="s">
        <v>22</v>
      </c>
      <c r="D114" s="97" t="s">
        <v>3</v>
      </c>
      <c r="E114" s="105">
        <v>3</v>
      </c>
      <c r="F114" s="97">
        <v>100</v>
      </c>
      <c r="G114" s="99">
        <v>9.51</v>
      </c>
      <c r="H114" s="100" t="s">
        <v>157</v>
      </c>
      <c r="I114" s="99">
        <v>28.53</v>
      </c>
    </row>
    <row r="115" spans="1:9" s="46" customFormat="1" ht="29.25" customHeight="1" x14ac:dyDescent="0.2">
      <c r="A115" s="96">
        <v>98</v>
      </c>
      <c r="B115" s="63" t="s">
        <v>23</v>
      </c>
      <c r="C115" s="64" t="s">
        <v>24</v>
      </c>
      <c r="D115" s="97" t="s">
        <v>3</v>
      </c>
      <c r="E115" s="105">
        <v>3</v>
      </c>
      <c r="F115" s="97">
        <v>100</v>
      </c>
      <c r="G115" s="99">
        <v>16.39</v>
      </c>
      <c r="H115" s="100" t="s">
        <v>157</v>
      </c>
      <c r="I115" s="99">
        <v>49.17</v>
      </c>
    </row>
    <row r="116" spans="1:9" s="46" customFormat="1" ht="29.25" customHeight="1" x14ac:dyDescent="0.2">
      <c r="A116" s="96">
        <v>99</v>
      </c>
      <c r="B116" s="104" t="s">
        <v>103</v>
      </c>
      <c r="C116" s="105" t="s">
        <v>104</v>
      </c>
      <c r="D116" s="97" t="s">
        <v>0</v>
      </c>
      <c r="E116" s="105">
        <v>3</v>
      </c>
      <c r="F116" s="97">
        <v>1</v>
      </c>
      <c r="G116" s="99">
        <v>134.58000000000001</v>
      </c>
      <c r="H116" s="100" t="s">
        <v>157</v>
      </c>
      <c r="I116" s="99">
        <v>403.74</v>
      </c>
    </row>
    <row r="117" spans="1:9" s="46" customFormat="1" ht="29.25" customHeight="1" x14ac:dyDescent="0.2">
      <c r="A117" s="96">
        <v>100</v>
      </c>
      <c r="B117" s="63" t="s">
        <v>126</v>
      </c>
      <c r="C117" s="105" t="s">
        <v>127</v>
      </c>
      <c r="D117" s="97" t="s">
        <v>0</v>
      </c>
      <c r="E117" s="105">
        <v>6</v>
      </c>
      <c r="F117" s="97">
        <v>1</v>
      </c>
      <c r="G117" s="99">
        <v>51.33</v>
      </c>
      <c r="H117" s="100" t="s">
        <v>157</v>
      </c>
      <c r="I117" s="99">
        <v>307.98</v>
      </c>
    </row>
    <row r="118" spans="1:9" s="46" customFormat="1" ht="29.25" customHeight="1" x14ac:dyDescent="0.2">
      <c r="A118" s="96">
        <v>101</v>
      </c>
      <c r="B118" s="104" t="s">
        <v>93</v>
      </c>
      <c r="C118" s="105" t="s">
        <v>94</v>
      </c>
      <c r="D118" s="97" t="s">
        <v>0</v>
      </c>
      <c r="E118" s="105">
        <v>3</v>
      </c>
      <c r="F118" s="97"/>
      <c r="G118" s="99">
        <v>24.46</v>
      </c>
      <c r="H118" s="100" t="s">
        <v>157</v>
      </c>
      <c r="I118" s="99">
        <v>73.38</v>
      </c>
    </row>
    <row r="119" spans="1:9" s="46" customFormat="1" ht="29.25" customHeight="1" x14ac:dyDescent="0.2">
      <c r="A119" s="96">
        <v>102</v>
      </c>
      <c r="B119" s="104" t="s">
        <v>95</v>
      </c>
      <c r="C119" s="105" t="s">
        <v>96</v>
      </c>
      <c r="D119" s="97" t="s">
        <v>0</v>
      </c>
      <c r="E119" s="105">
        <v>3</v>
      </c>
      <c r="F119" s="97"/>
      <c r="G119" s="99">
        <v>19.64</v>
      </c>
      <c r="H119" s="100" t="s">
        <v>157</v>
      </c>
      <c r="I119" s="99">
        <v>58.92</v>
      </c>
    </row>
    <row r="120" spans="1:9" s="46" customFormat="1" ht="29.25" customHeight="1" x14ac:dyDescent="0.2">
      <c r="A120" s="96">
        <v>103</v>
      </c>
      <c r="B120" s="104" t="s">
        <v>97</v>
      </c>
      <c r="C120" s="105" t="s">
        <v>98</v>
      </c>
      <c r="D120" s="97" t="s">
        <v>0</v>
      </c>
      <c r="E120" s="105">
        <v>6</v>
      </c>
      <c r="F120" s="97"/>
      <c r="G120" s="99">
        <v>28.83</v>
      </c>
      <c r="H120" s="100" t="s">
        <v>157</v>
      </c>
      <c r="I120" s="99">
        <v>172.98</v>
      </c>
    </row>
    <row r="121" spans="1:9" s="46" customFormat="1" ht="29.25" customHeight="1" x14ac:dyDescent="0.2">
      <c r="A121" s="96">
        <v>104</v>
      </c>
      <c r="B121" s="104" t="s">
        <v>91</v>
      </c>
      <c r="C121" s="105" t="s">
        <v>92</v>
      </c>
      <c r="D121" s="97" t="s">
        <v>0</v>
      </c>
      <c r="E121" s="105">
        <v>3</v>
      </c>
      <c r="F121" s="97"/>
      <c r="G121" s="99">
        <v>32.549999999999997</v>
      </c>
      <c r="H121" s="100" t="s">
        <v>157</v>
      </c>
      <c r="I121" s="99">
        <v>97.649999999999991</v>
      </c>
    </row>
    <row r="122" spans="1:9" s="46" customFormat="1" ht="29.25" customHeight="1" x14ac:dyDescent="0.2">
      <c r="A122" s="96"/>
      <c r="B122" s="92" t="s">
        <v>170</v>
      </c>
      <c r="C122" s="93"/>
      <c r="D122" s="97"/>
      <c r="E122" s="101"/>
      <c r="F122" s="97"/>
      <c r="G122" s="99"/>
      <c r="H122" s="100"/>
      <c r="I122" s="99"/>
    </row>
    <row r="123" spans="1:9" s="46" customFormat="1" ht="29.25" customHeight="1" x14ac:dyDescent="0.2">
      <c r="A123" s="96">
        <v>105</v>
      </c>
      <c r="B123" s="63" t="s">
        <v>70</v>
      </c>
      <c r="C123" s="64" t="s">
        <v>71</v>
      </c>
      <c r="D123" s="97" t="s">
        <v>0</v>
      </c>
      <c r="E123" s="98">
        <v>1</v>
      </c>
      <c r="F123" s="97">
        <v>1</v>
      </c>
      <c r="G123" s="99">
        <v>178.26</v>
      </c>
      <c r="H123" s="100" t="s">
        <v>157</v>
      </c>
      <c r="I123" s="99">
        <v>178.26</v>
      </c>
    </row>
    <row r="124" spans="1:9" s="46" customFormat="1" ht="29.25" customHeight="1" x14ac:dyDescent="0.2">
      <c r="A124" s="96">
        <v>106</v>
      </c>
      <c r="B124" s="104" t="s">
        <v>138</v>
      </c>
      <c r="C124" s="105" t="s">
        <v>139</v>
      </c>
      <c r="D124" s="97" t="s">
        <v>0</v>
      </c>
      <c r="E124" s="98">
        <v>1</v>
      </c>
      <c r="F124" s="97">
        <v>3</v>
      </c>
      <c r="G124" s="99">
        <v>251.06</v>
      </c>
      <c r="H124" s="100" t="s">
        <v>157</v>
      </c>
      <c r="I124" s="99">
        <v>251.06</v>
      </c>
    </row>
    <row r="125" spans="1:9" s="46" customFormat="1" ht="29.25" customHeight="1" x14ac:dyDescent="0.2">
      <c r="A125" s="96">
        <v>107</v>
      </c>
      <c r="B125" s="63" t="s">
        <v>128</v>
      </c>
      <c r="C125" s="64" t="s">
        <v>129</v>
      </c>
      <c r="D125" s="97" t="s">
        <v>0</v>
      </c>
      <c r="E125" s="98">
        <v>1</v>
      </c>
      <c r="F125" s="97">
        <v>1</v>
      </c>
      <c r="G125" s="99">
        <v>106.96</v>
      </c>
      <c r="H125" s="100" t="s">
        <v>157</v>
      </c>
      <c r="I125" s="99">
        <v>106.96</v>
      </c>
    </row>
    <row r="126" spans="1:9" s="46" customFormat="1" ht="29.25" customHeight="1" x14ac:dyDescent="0.2">
      <c r="A126" s="96">
        <v>108</v>
      </c>
      <c r="B126" s="63" t="s">
        <v>105</v>
      </c>
      <c r="C126" s="64" t="s">
        <v>106</v>
      </c>
      <c r="D126" s="97" t="s">
        <v>0</v>
      </c>
      <c r="E126" s="98">
        <v>2</v>
      </c>
      <c r="F126" s="97">
        <v>1</v>
      </c>
      <c r="G126" s="99">
        <v>127.05</v>
      </c>
      <c r="H126" s="100" t="s">
        <v>157</v>
      </c>
      <c r="I126" s="99">
        <v>254.1</v>
      </c>
    </row>
    <row r="127" spans="1:9" s="46" customFormat="1" ht="29.25" customHeight="1" x14ac:dyDescent="0.2">
      <c r="A127" s="96">
        <v>109</v>
      </c>
      <c r="B127" s="63" t="s">
        <v>4</v>
      </c>
      <c r="C127" s="64" t="s">
        <v>5</v>
      </c>
      <c r="D127" s="97" t="s">
        <v>0</v>
      </c>
      <c r="E127" s="98">
        <v>2</v>
      </c>
      <c r="F127" s="97">
        <v>1</v>
      </c>
      <c r="G127" s="99">
        <v>26.63</v>
      </c>
      <c r="H127" s="100" t="s">
        <v>157</v>
      </c>
      <c r="I127" s="99">
        <v>53.26</v>
      </c>
    </row>
    <row r="128" spans="1:9" s="46" customFormat="1" ht="29.25" customHeight="1" x14ac:dyDescent="0.2">
      <c r="A128" s="96">
        <v>110</v>
      </c>
      <c r="B128" s="63" t="s">
        <v>6</v>
      </c>
      <c r="C128" s="64" t="s">
        <v>7</v>
      </c>
      <c r="D128" s="97" t="s">
        <v>0</v>
      </c>
      <c r="E128" s="98">
        <v>1</v>
      </c>
      <c r="F128" s="97">
        <v>1</v>
      </c>
      <c r="G128" s="99">
        <v>41.49</v>
      </c>
      <c r="H128" s="100" t="s">
        <v>157</v>
      </c>
      <c r="I128" s="99">
        <v>41.49</v>
      </c>
    </row>
    <row r="129" spans="1:9" s="46" customFormat="1" ht="29.25" customHeight="1" x14ac:dyDescent="0.2">
      <c r="A129" s="96">
        <v>111</v>
      </c>
      <c r="B129" s="63" t="s">
        <v>8</v>
      </c>
      <c r="C129" s="64" t="s">
        <v>9</v>
      </c>
      <c r="D129" s="97" t="s">
        <v>0</v>
      </c>
      <c r="E129" s="98">
        <v>1</v>
      </c>
      <c r="F129" s="97">
        <v>1</v>
      </c>
      <c r="G129" s="99">
        <v>44.8</v>
      </c>
      <c r="H129" s="100" t="s">
        <v>157</v>
      </c>
      <c r="I129" s="99">
        <v>44.8</v>
      </c>
    </row>
    <row r="130" spans="1:9" s="46" customFormat="1" ht="29.25" customHeight="1" x14ac:dyDescent="0.2">
      <c r="A130" s="96">
        <v>112</v>
      </c>
      <c r="B130" s="63" t="s">
        <v>10</v>
      </c>
      <c r="C130" s="64" t="s">
        <v>11</v>
      </c>
      <c r="D130" s="97" t="s">
        <v>0</v>
      </c>
      <c r="E130" s="98">
        <v>1</v>
      </c>
      <c r="F130" s="97">
        <v>1</v>
      </c>
      <c r="G130" s="99">
        <v>9.0500000000000007</v>
      </c>
      <c r="H130" s="100" t="s">
        <v>157</v>
      </c>
      <c r="I130" s="99">
        <v>9.0500000000000007</v>
      </c>
    </row>
    <row r="131" spans="1:9" s="46" customFormat="1" ht="29.25" customHeight="1" x14ac:dyDescent="0.2">
      <c r="A131" s="96">
        <v>113</v>
      </c>
      <c r="B131" s="63" t="s">
        <v>12</v>
      </c>
      <c r="C131" s="64" t="s">
        <v>13</v>
      </c>
      <c r="D131" s="97" t="s">
        <v>3</v>
      </c>
      <c r="E131" s="98">
        <v>1</v>
      </c>
      <c r="F131" s="97">
        <v>2</v>
      </c>
      <c r="G131" s="99">
        <v>10.700000000000001</v>
      </c>
      <c r="H131" s="100" t="s">
        <v>157</v>
      </c>
      <c r="I131" s="99">
        <v>10.700000000000001</v>
      </c>
    </row>
    <row r="132" spans="1:9" s="46" customFormat="1" ht="29.25" customHeight="1" x14ac:dyDescent="0.2">
      <c r="A132" s="96">
        <v>114</v>
      </c>
      <c r="B132" s="63" t="s">
        <v>12</v>
      </c>
      <c r="C132" s="64" t="s">
        <v>14</v>
      </c>
      <c r="D132" s="97" t="s">
        <v>3</v>
      </c>
      <c r="E132" s="98">
        <v>1</v>
      </c>
      <c r="F132" s="97">
        <v>2</v>
      </c>
      <c r="G132" s="99">
        <v>11.66</v>
      </c>
      <c r="H132" s="100" t="s">
        <v>157</v>
      </c>
      <c r="I132" s="99">
        <v>11.66</v>
      </c>
    </row>
    <row r="133" spans="1:9" s="46" customFormat="1" ht="29.25" customHeight="1" x14ac:dyDescent="0.2">
      <c r="A133" s="96">
        <v>115</v>
      </c>
      <c r="B133" s="63" t="s">
        <v>114</v>
      </c>
      <c r="C133" s="64" t="s">
        <v>115</v>
      </c>
      <c r="D133" s="97" t="s">
        <v>3</v>
      </c>
      <c r="E133" s="98">
        <v>1</v>
      </c>
      <c r="F133" s="97">
        <v>2</v>
      </c>
      <c r="G133" s="99">
        <v>41.49</v>
      </c>
      <c r="H133" s="100" t="s">
        <v>157</v>
      </c>
      <c r="I133" s="99">
        <v>41.49</v>
      </c>
    </row>
    <row r="134" spans="1:9" s="46" customFormat="1" ht="29.25" customHeight="1" x14ac:dyDescent="0.2">
      <c r="A134" s="96">
        <v>116</v>
      </c>
      <c r="B134" s="63" t="s">
        <v>15</v>
      </c>
      <c r="C134" s="64" t="s">
        <v>16</v>
      </c>
      <c r="D134" s="97" t="s">
        <v>0</v>
      </c>
      <c r="E134" s="98">
        <v>1</v>
      </c>
      <c r="F134" s="97">
        <v>1</v>
      </c>
      <c r="G134" s="99">
        <v>4.83</v>
      </c>
      <c r="H134" s="100" t="s">
        <v>157</v>
      </c>
      <c r="I134" s="99">
        <v>4.83</v>
      </c>
    </row>
    <row r="135" spans="1:9" s="46" customFormat="1" ht="29.25" customHeight="1" x14ac:dyDescent="0.2">
      <c r="A135" s="96">
        <v>117</v>
      </c>
      <c r="B135" s="63" t="s">
        <v>124</v>
      </c>
      <c r="C135" s="64" t="s">
        <v>125</v>
      </c>
      <c r="D135" s="97" t="s">
        <v>0</v>
      </c>
      <c r="E135" s="98">
        <v>1</v>
      </c>
      <c r="F135" s="97">
        <v>1</v>
      </c>
      <c r="G135" s="99">
        <v>67.900000000000006</v>
      </c>
      <c r="H135" s="100" t="s">
        <v>157</v>
      </c>
      <c r="I135" s="99">
        <v>67.900000000000006</v>
      </c>
    </row>
    <row r="136" spans="1:9" s="46" customFormat="1" ht="29.25" customHeight="1" x14ac:dyDescent="0.2">
      <c r="A136" s="96">
        <v>118</v>
      </c>
      <c r="B136" s="63" t="s">
        <v>17</v>
      </c>
      <c r="C136" s="105" t="s">
        <v>18</v>
      </c>
      <c r="D136" s="97" t="s">
        <v>3</v>
      </c>
      <c r="E136" s="98">
        <v>1</v>
      </c>
      <c r="F136" s="97" t="s">
        <v>164</v>
      </c>
      <c r="G136" s="99">
        <v>32.299999999999997</v>
      </c>
      <c r="H136" s="100" t="s">
        <v>157</v>
      </c>
      <c r="I136" s="99">
        <v>32.299999999999997</v>
      </c>
    </row>
    <row r="137" spans="1:9" s="46" customFormat="1" ht="29.25" customHeight="1" x14ac:dyDescent="0.2">
      <c r="A137" s="96">
        <v>119</v>
      </c>
      <c r="B137" s="63" t="s">
        <v>19</v>
      </c>
      <c r="C137" s="64" t="s">
        <v>20</v>
      </c>
      <c r="D137" s="97" t="s">
        <v>3</v>
      </c>
      <c r="E137" s="98">
        <v>1</v>
      </c>
      <c r="F137" s="97">
        <v>4</v>
      </c>
      <c r="G137" s="99">
        <v>8.69</v>
      </c>
      <c r="H137" s="100" t="s">
        <v>157</v>
      </c>
      <c r="I137" s="99">
        <v>8.69</v>
      </c>
    </row>
    <row r="138" spans="1:9" s="46" customFormat="1" ht="29.25" customHeight="1" x14ac:dyDescent="0.2">
      <c r="A138" s="96">
        <v>120</v>
      </c>
      <c r="B138" s="104" t="s">
        <v>21</v>
      </c>
      <c r="C138" s="105" t="s">
        <v>22</v>
      </c>
      <c r="D138" s="97" t="s">
        <v>3</v>
      </c>
      <c r="E138" s="98">
        <v>2</v>
      </c>
      <c r="F138" s="97">
        <v>100</v>
      </c>
      <c r="G138" s="99">
        <v>9.51</v>
      </c>
      <c r="H138" s="100" t="s">
        <v>157</v>
      </c>
      <c r="I138" s="99">
        <v>19.02</v>
      </c>
    </row>
    <row r="139" spans="1:9" s="46" customFormat="1" ht="29.25" customHeight="1" x14ac:dyDescent="0.2">
      <c r="A139" s="96">
        <v>121</v>
      </c>
      <c r="B139" s="63" t="s">
        <v>23</v>
      </c>
      <c r="C139" s="64" t="s">
        <v>24</v>
      </c>
      <c r="D139" s="97" t="s">
        <v>3</v>
      </c>
      <c r="E139" s="98">
        <v>1</v>
      </c>
      <c r="F139" s="97">
        <v>100</v>
      </c>
      <c r="G139" s="99">
        <v>16.39</v>
      </c>
      <c r="H139" s="100" t="s">
        <v>157</v>
      </c>
      <c r="I139" s="99">
        <v>16.39</v>
      </c>
    </row>
    <row r="140" spans="1:9" s="46" customFormat="1" ht="29.25" customHeight="1" x14ac:dyDescent="0.2">
      <c r="A140" s="96">
        <v>122</v>
      </c>
      <c r="B140" s="104" t="s">
        <v>78</v>
      </c>
      <c r="C140" s="105" t="s">
        <v>79</v>
      </c>
      <c r="D140" s="97" t="s">
        <v>0</v>
      </c>
      <c r="E140" s="105">
        <v>9</v>
      </c>
      <c r="F140" s="97">
        <v>1</v>
      </c>
      <c r="G140" s="99">
        <v>30.64</v>
      </c>
      <c r="H140" s="100" t="s">
        <v>157</v>
      </c>
      <c r="I140" s="99">
        <v>275.76</v>
      </c>
    </row>
    <row r="141" spans="1:9" s="46" customFormat="1" ht="29.25" customHeight="1" x14ac:dyDescent="0.2">
      <c r="A141" s="96">
        <v>123</v>
      </c>
      <c r="B141" s="104" t="s">
        <v>85</v>
      </c>
      <c r="C141" s="105" t="s">
        <v>86</v>
      </c>
      <c r="D141" s="97" t="s">
        <v>0</v>
      </c>
      <c r="E141" s="105">
        <v>5</v>
      </c>
      <c r="F141" s="97">
        <v>1</v>
      </c>
      <c r="G141" s="99">
        <v>3.04</v>
      </c>
      <c r="H141" s="100" t="s">
        <v>157</v>
      </c>
      <c r="I141" s="99">
        <v>15.2</v>
      </c>
    </row>
    <row r="142" spans="1:9" s="46" customFormat="1" ht="29.25" customHeight="1" x14ac:dyDescent="0.2">
      <c r="A142" s="96"/>
      <c r="B142" s="92" t="s">
        <v>170</v>
      </c>
      <c r="C142" s="93"/>
      <c r="D142" s="97"/>
      <c r="E142" s="101">
        <v>1</v>
      </c>
      <c r="F142" s="97"/>
      <c r="G142" s="99"/>
      <c r="H142" s="100"/>
      <c r="I142" s="99"/>
    </row>
    <row r="143" spans="1:9" s="46" customFormat="1" ht="29.25" customHeight="1" x14ac:dyDescent="0.2">
      <c r="A143" s="96">
        <v>124</v>
      </c>
      <c r="B143" s="63" t="s">
        <v>70</v>
      </c>
      <c r="C143" s="64" t="s">
        <v>71</v>
      </c>
      <c r="D143" s="97" t="s">
        <v>0</v>
      </c>
      <c r="E143" s="98">
        <v>1</v>
      </c>
      <c r="F143" s="97">
        <v>1</v>
      </c>
      <c r="G143" s="99">
        <v>178.26</v>
      </c>
      <c r="H143" s="100" t="s">
        <v>157</v>
      </c>
      <c r="I143" s="99">
        <v>178.26</v>
      </c>
    </row>
    <row r="144" spans="1:9" s="46" customFormat="1" ht="29.25" customHeight="1" x14ac:dyDescent="0.2">
      <c r="A144" s="96">
        <v>125</v>
      </c>
      <c r="B144" s="104" t="s">
        <v>138</v>
      </c>
      <c r="C144" s="105" t="s">
        <v>139</v>
      </c>
      <c r="D144" s="97" t="s">
        <v>0</v>
      </c>
      <c r="E144" s="98">
        <v>1</v>
      </c>
      <c r="F144" s="97">
        <v>3</v>
      </c>
      <c r="G144" s="99">
        <v>251.06</v>
      </c>
      <c r="H144" s="100" t="s">
        <v>157</v>
      </c>
      <c r="I144" s="99">
        <v>251.06</v>
      </c>
    </row>
    <row r="145" spans="1:9" s="46" customFormat="1" ht="29.25" customHeight="1" x14ac:dyDescent="0.2">
      <c r="A145" s="96">
        <v>126</v>
      </c>
      <c r="B145" s="63" t="s">
        <v>128</v>
      </c>
      <c r="C145" s="64" t="s">
        <v>129</v>
      </c>
      <c r="D145" s="97" t="s">
        <v>0</v>
      </c>
      <c r="E145" s="98">
        <v>1</v>
      </c>
      <c r="F145" s="97">
        <v>1</v>
      </c>
      <c r="G145" s="99">
        <v>106.96</v>
      </c>
      <c r="H145" s="100" t="s">
        <v>157</v>
      </c>
      <c r="I145" s="99">
        <v>106.96</v>
      </c>
    </row>
    <row r="146" spans="1:9" s="46" customFormat="1" ht="29.25" customHeight="1" x14ac:dyDescent="0.2">
      <c r="A146" s="96">
        <v>127</v>
      </c>
      <c r="B146" s="63" t="s">
        <v>99</v>
      </c>
      <c r="C146" s="64" t="s">
        <v>100</v>
      </c>
      <c r="D146" s="97" t="s">
        <v>0</v>
      </c>
      <c r="E146" s="98">
        <v>1</v>
      </c>
      <c r="F146" s="97">
        <v>1</v>
      </c>
      <c r="G146" s="99">
        <v>63.59</v>
      </c>
      <c r="H146" s="100" t="s">
        <v>157</v>
      </c>
      <c r="I146" s="99">
        <v>63.59</v>
      </c>
    </row>
    <row r="147" spans="1:9" s="46" customFormat="1" ht="29.25" customHeight="1" x14ac:dyDescent="0.2">
      <c r="A147" s="96">
        <v>128</v>
      </c>
      <c r="B147" s="63" t="s">
        <v>105</v>
      </c>
      <c r="C147" s="64" t="s">
        <v>106</v>
      </c>
      <c r="D147" s="97" t="s">
        <v>0</v>
      </c>
      <c r="E147" s="98">
        <v>1</v>
      </c>
      <c r="F147" s="97">
        <v>1</v>
      </c>
      <c r="G147" s="99">
        <v>127.05</v>
      </c>
      <c r="H147" s="100" t="s">
        <v>157</v>
      </c>
      <c r="I147" s="99">
        <v>127.05</v>
      </c>
    </row>
    <row r="148" spans="1:9" s="46" customFormat="1" ht="29.25" customHeight="1" x14ac:dyDescent="0.2">
      <c r="A148" s="96">
        <v>129</v>
      </c>
      <c r="B148" s="63" t="s">
        <v>4</v>
      </c>
      <c r="C148" s="64" t="s">
        <v>5</v>
      </c>
      <c r="D148" s="97" t="s">
        <v>0</v>
      </c>
      <c r="E148" s="98">
        <v>1</v>
      </c>
      <c r="F148" s="97">
        <v>1</v>
      </c>
      <c r="G148" s="99">
        <v>26.63</v>
      </c>
      <c r="H148" s="100" t="s">
        <v>157</v>
      </c>
      <c r="I148" s="99">
        <v>26.63</v>
      </c>
    </row>
    <row r="149" spans="1:9" s="46" customFormat="1" ht="29.25" customHeight="1" x14ac:dyDescent="0.2">
      <c r="A149" s="96">
        <v>130</v>
      </c>
      <c r="B149" s="63" t="s">
        <v>6</v>
      </c>
      <c r="C149" s="64" t="s">
        <v>7</v>
      </c>
      <c r="D149" s="97" t="s">
        <v>0</v>
      </c>
      <c r="E149" s="98">
        <v>1</v>
      </c>
      <c r="F149" s="97">
        <v>1</v>
      </c>
      <c r="G149" s="99">
        <v>41.49</v>
      </c>
      <c r="H149" s="100" t="s">
        <v>157</v>
      </c>
      <c r="I149" s="99">
        <v>41.49</v>
      </c>
    </row>
    <row r="150" spans="1:9" s="46" customFormat="1" ht="29.25" customHeight="1" x14ac:dyDescent="0.2">
      <c r="A150" s="96">
        <v>131</v>
      </c>
      <c r="B150" s="63" t="s">
        <v>8</v>
      </c>
      <c r="C150" s="64" t="s">
        <v>9</v>
      </c>
      <c r="D150" s="97" t="s">
        <v>0</v>
      </c>
      <c r="E150" s="98">
        <v>1</v>
      </c>
      <c r="F150" s="97">
        <v>1</v>
      </c>
      <c r="G150" s="99">
        <v>44.8</v>
      </c>
      <c r="H150" s="100" t="s">
        <v>157</v>
      </c>
      <c r="I150" s="99">
        <v>44.8</v>
      </c>
    </row>
    <row r="151" spans="1:9" s="46" customFormat="1" ht="29.25" customHeight="1" x14ac:dyDescent="0.2">
      <c r="A151" s="96">
        <v>132</v>
      </c>
      <c r="B151" s="63" t="s">
        <v>10</v>
      </c>
      <c r="C151" s="64" t="s">
        <v>11</v>
      </c>
      <c r="D151" s="97" t="s">
        <v>0</v>
      </c>
      <c r="E151" s="98">
        <v>1</v>
      </c>
      <c r="F151" s="97">
        <v>1</v>
      </c>
      <c r="G151" s="99">
        <v>9.0500000000000007</v>
      </c>
      <c r="H151" s="100" t="s">
        <v>157</v>
      </c>
      <c r="I151" s="99">
        <v>9.0500000000000007</v>
      </c>
    </row>
    <row r="152" spans="1:9" s="46" customFormat="1" ht="29.25" customHeight="1" x14ac:dyDescent="0.2">
      <c r="A152" s="96">
        <v>133</v>
      </c>
      <c r="B152" s="63" t="s">
        <v>12</v>
      </c>
      <c r="C152" s="64" t="s">
        <v>13</v>
      </c>
      <c r="D152" s="97" t="s">
        <v>3</v>
      </c>
      <c r="E152" s="98">
        <v>1</v>
      </c>
      <c r="F152" s="97">
        <v>2</v>
      </c>
      <c r="G152" s="99">
        <v>10.700000000000001</v>
      </c>
      <c r="H152" s="100" t="s">
        <v>157</v>
      </c>
      <c r="I152" s="99">
        <v>10.700000000000001</v>
      </c>
    </row>
    <row r="153" spans="1:9" s="46" customFormat="1" ht="29.25" customHeight="1" x14ac:dyDescent="0.2">
      <c r="A153" s="96">
        <v>134</v>
      </c>
      <c r="B153" s="63" t="s">
        <v>12</v>
      </c>
      <c r="C153" s="64" t="s">
        <v>14</v>
      </c>
      <c r="D153" s="97" t="s">
        <v>3</v>
      </c>
      <c r="E153" s="98">
        <v>1</v>
      </c>
      <c r="F153" s="97">
        <v>2</v>
      </c>
      <c r="G153" s="99">
        <v>11.66</v>
      </c>
      <c r="H153" s="100" t="s">
        <v>157</v>
      </c>
      <c r="I153" s="99">
        <v>11.66</v>
      </c>
    </row>
    <row r="154" spans="1:9" s="46" customFormat="1" ht="29.25" customHeight="1" x14ac:dyDescent="0.2">
      <c r="A154" s="96">
        <v>135</v>
      </c>
      <c r="B154" s="63" t="s">
        <v>114</v>
      </c>
      <c r="C154" s="64" t="s">
        <v>115</v>
      </c>
      <c r="D154" s="97" t="s">
        <v>3</v>
      </c>
      <c r="E154" s="98">
        <v>1</v>
      </c>
      <c r="F154" s="97">
        <v>2</v>
      </c>
      <c r="G154" s="99">
        <v>41.49</v>
      </c>
      <c r="H154" s="100" t="s">
        <v>157</v>
      </c>
      <c r="I154" s="99">
        <v>41.49</v>
      </c>
    </row>
    <row r="155" spans="1:9" s="46" customFormat="1" ht="29.25" customHeight="1" x14ac:dyDescent="0.2">
      <c r="A155" s="96">
        <v>136</v>
      </c>
      <c r="B155" s="63" t="s">
        <v>15</v>
      </c>
      <c r="C155" s="64" t="s">
        <v>16</v>
      </c>
      <c r="D155" s="97" t="s">
        <v>0</v>
      </c>
      <c r="E155" s="98">
        <v>1</v>
      </c>
      <c r="F155" s="97">
        <v>1</v>
      </c>
      <c r="G155" s="99">
        <v>4.83</v>
      </c>
      <c r="H155" s="100" t="s">
        <v>157</v>
      </c>
      <c r="I155" s="99">
        <v>4.83</v>
      </c>
    </row>
    <row r="156" spans="1:9" s="46" customFormat="1" ht="29.25" customHeight="1" x14ac:dyDescent="0.2">
      <c r="A156" s="96">
        <v>137</v>
      </c>
      <c r="B156" s="63" t="s">
        <v>124</v>
      </c>
      <c r="C156" s="64" t="s">
        <v>125</v>
      </c>
      <c r="D156" s="97" t="s">
        <v>0</v>
      </c>
      <c r="E156" s="98">
        <v>1</v>
      </c>
      <c r="F156" s="97">
        <v>1</v>
      </c>
      <c r="G156" s="99">
        <v>67.900000000000006</v>
      </c>
      <c r="H156" s="100" t="s">
        <v>157</v>
      </c>
      <c r="I156" s="99">
        <v>67.900000000000006</v>
      </c>
    </row>
    <row r="157" spans="1:9" s="46" customFormat="1" ht="29.25" customHeight="1" x14ac:dyDescent="0.2">
      <c r="A157" s="96">
        <v>138</v>
      </c>
      <c r="B157" s="63" t="s">
        <v>17</v>
      </c>
      <c r="C157" s="105" t="s">
        <v>18</v>
      </c>
      <c r="D157" s="97" t="s">
        <v>3</v>
      </c>
      <c r="E157" s="98">
        <v>1</v>
      </c>
      <c r="F157" s="97" t="s">
        <v>164</v>
      </c>
      <c r="G157" s="99">
        <v>32.299999999999997</v>
      </c>
      <c r="H157" s="100" t="s">
        <v>157</v>
      </c>
      <c r="I157" s="99">
        <v>32.299999999999997</v>
      </c>
    </row>
    <row r="158" spans="1:9" s="46" customFormat="1" ht="29.25" customHeight="1" x14ac:dyDescent="0.2">
      <c r="A158" s="96">
        <v>139</v>
      </c>
      <c r="B158" s="63" t="s">
        <v>19</v>
      </c>
      <c r="C158" s="64" t="s">
        <v>20</v>
      </c>
      <c r="D158" s="97" t="s">
        <v>3</v>
      </c>
      <c r="E158" s="98">
        <v>1</v>
      </c>
      <c r="F158" s="97">
        <v>4</v>
      </c>
      <c r="G158" s="99">
        <v>8.69</v>
      </c>
      <c r="H158" s="100" t="s">
        <v>157</v>
      </c>
      <c r="I158" s="99">
        <v>8.69</v>
      </c>
    </row>
    <row r="159" spans="1:9" s="46" customFormat="1" ht="29.25" customHeight="1" x14ac:dyDescent="0.2">
      <c r="A159" s="96">
        <v>140</v>
      </c>
      <c r="B159" s="104" t="s">
        <v>21</v>
      </c>
      <c r="C159" s="105" t="s">
        <v>22</v>
      </c>
      <c r="D159" s="97" t="s">
        <v>3</v>
      </c>
      <c r="E159" s="98">
        <v>2</v>
      </c>
      <c r="F159" s="97">
        <v>100</v>
      </c>
      <c r="G159" s="99">
        <v>9.51</v>
      </c>
      <c r="H159" s="100" t="s">
        <v>157</v>
      </c>
      <c r="I159" s="99">
        <v>19.02</v>
      </c>
    </row>
    <row r="160" spans="1:9" s="46" customFormat="1" ht="29.25" customHeight="1" x14ac:dyDescent="0.2">
      <c r="A160" s="96">
        <v>141</v>
      </c>
      <c r="B160" s="63" t="s">
        <v>23</v>
      </c>
      <c r="C160" s="64" t="s">
        <v>24</v>
      </c>
      <c r="D160" s="97" t="s">
        <v>3</v>
      </c>
      <c r="E160" s="98">
        <v>1</v>
      </c>
      <c r="F160" s="97">
        <v>100</v>
      </c>
      <c r="G160" s="99">
        <v>16.39</v>
      </c>
      <c r="H160" s="100" t="s">
        <v>157</v>
      </c>
      <c r="I160" s="99">
        <v>16.39</v>
      </c>
    </row>
    <row r="161" spans="1:9" s="46" customFormat="1" ht="29.25" customHeight="1" x14ac:dyDescent="0.2">
      <c r="A161" s="96"/>
      <c r="B161" s="92" t="s">
        <v>171</v>
      </c>
      <c r="C161" s="93"/>
      <c r="D161" s="97"/>
      <c r="E161" s="101">
        <v>4</v>
      </c>
      <c r="F161" s="97"/>
      <c r="G161" s="99"/>
      <c r="H161" s="100"/>
      <c r="I161" s="99"/>
    </row>
    <row r="162" spans="1:9" s="46" customFormat="1" ht="29.25" customHeight="1" x14ac:dyDescent="0.2">
      <c r="A162" s="96">
        <v>142</v>
      </c>
      <c r="B162" s="104" t="s">
        <v>109</v>
      </c>
      <c r="C162" s="105" t="s">
        <v>110</v>
      </c>
      <c r="D162" s="97" t="s">
        <v>0</v>
      </c>
      <c r="E162" s="105">
        <v>4</v>
      </c>
      <c r="F162" s="97">
        <v>1</v>
      </c>
      <c r="G162" s="99">
        <v>191.81</v>
      </c>
      <c r="H162" s="100" t="s">
        <v>157</v>
      </c>
      <c r="I162" s="99">
        <v>767.24</v>
      </c>
    </row>
    <row r="163" spans="1:9" s="46" customFormat="1" ht="29.25" customHeight="1" x14ac:dyDescent="0.2">
      <c r="A163" s="96">
        <v>143</v>
      </c>
      <c r="B163" s="63" t="s">
        <v>132</v>
      </c>
      <c r="C163" s="64" t="s">
        <v>133</v>
      </c>
      <c r="D163" s="97" t="s">
        <v>0</v>
      </c>
      <c r="E163" s="105">
        <v>4</v>
      </c>
      <c r="F163" s="97">
        <v>1</v>
      </c>
      <c r="G163" s="99">
        <v>31.29</v>
      </c>
      <c r="H163" s="100" t="s">
        <v>157</v>
      </c>
      <c r="I163" s="99">
        <v>125.16</v>
      </c>
    </row>
    <row r="164" spans="1:9" s="46" customFormat="1" ht="29.25" customHeight="1" x14ac:dyDescent="0.2">
      <c r="A164" s="96">
        <v>144</v>
      </c>
      <c r="B164" s="104" t="s">
        <v>128</v>
      </c>
      <c r="C164" s="105" t="s">
        <v>129</v>
      </c>
      <c r="D164" s="97" t="s">
        <v>0</v>
      </c>
      <c r="E164" s="105">
        <v>4</v>
      </c>
      <c r="F164" s="97">
        <v>1</v>
      </c>
      <c r="G164" s="99">
        <v>106.96</v>
      </c>
      <c r="H164" s="100" t="s">
        <v>157</v>
      </c>
      <c r="I164" s="99">
        <v>427.84</v>
      </c>
    </row>
    <row r="165" spans="1:9" s="46" customFormat="1" ht="29.25" customHeight="1" x14ac:dyDescent="0.2">
      <c r="A165" s="96">
        <v>145</v>
      </c>
      <c r="B165" s="104" t="s">
        <v>101</v>
      </c>
      <c r="C165" s="105" t="s">
        <v>102</v>
      </c>
      <c r="D165" s="97" t="s">
        <v>0</v>
      </c>
      <c r="E165" s="105">
        <v>4</v>
      </c>
      <c r="F165" s="97">
        <v>1</v>
      </c>
      <c r="G165" s="99">
        <v>70.010000000000005</v>
      </c>
      <c r="H165" s="100" t="s">
        <v>157</v>
      </c>
      <c r="I165" s="99">
        <v>280.04000000000002</v>
      </c>
    </row>
    <row r="166" spans="1:9" s="46" customFormat="1" ht="29.25" customHeight="1" x14ac:dyDescent="0.2">
      <c r="A166" s="96">
        <v>146</v>
      </c>
      <c r="B166" s="104" t="s">
        <v>107</v>
      </c>
      <c r="C166" s="105" t="s">
        <v>108</v>
      </c>
      <c r="D166" s="97" t="s">
        <v>0</v>
      </c>
      <c r="E166" s="105">
        <v>4</v>
      </c>
      <c r="F166" s="97">
        <v>1</v>
      </c>
      <c r="G166" s="99">
        <v>134.58000000000001</v>
      </c>
      <c r="H166" s="100" t="s">
        <v>157</v>
      </c>
      <c r="I166" s="99">
        <v>538.32000000000005</v>
      </c>
    </row>
    <row r="167" spans="1:9" s="46" customFormat="1" ht="29.25" customHeight="1" x14ac:dyDescent="0.2">
      <c r="A167" s="96">
        <v>147</v>
      </c>
      <c r="B167" s="104" t="s">
        <v>4</v>
      </c>
      <c r="C167" s="105" t="s">
        <v>5</v>
      </c>
      <c r="D167" s="97" t="s">
        <v>0</v>
      </c>
      <c r="E167" s="105">
        <v>4</v>
      </c>
      <c r="F167" s="97">
        <v>1</v>
      </c>
      <c r="G167" s="99">
        <v>26.63</v>
      </c>
      <c r="H167" s="100" t="s">
        <v>157</v>
      </c>
      <c r="I167" s="99">
        <v>106.52</v>
      </c>
    </row>
    <row r="168" spans="1:9" s="46" customFormat="1" ht="29.25" customHeight="1" x14ac:dyDescent="0.2">
      <c r="A168" s="96">
        <v>148</v>
      </c>
      <c r="B168" s="104" t="s">
        <v>116</v>
      </c>
      <c r="C168" s="105" t="s">
        <v>117</v>
      </c>
      <c r="D168" s="97" t="s">
        <v>0</v>
      </c>
      <c r="E168" s="105">
        <v>4</v>
      </c>
      <c r="F168" s="97">
        <v>1</v>
      </c>
      <c r="G168" s="99">
        <v>51.73</v>
      </c>
      <c r="H168" s="100" t="s">
        <v>157</v>
      </c>
      <c r="I168" s="99">
        <v>206.92</v>
      </c>
    </row>
    <row r="169" spans="1:9" s="46" customFormat="1" ht="29.25" customHeight="1" x14ac:dyDescent="0.2">
      <c r="A169" s="96">
        <v>149</v>
      </c>
      <c r="B169" s="104" t="s">
        <v>8</v>
      </c>
      <c r="C169" s="105" t="s">
        <v>120</v>
      </c>
      <c r="D169" s="97" t="s">
        <v>0</v>
      </c>
      <c r="E169" s="105">
        <v>4</v>
      </c>
      <c r="F169" s="97">
        <v>1</v>
      </c>
      <c r="G169" s="99">
        <v>49.21</v>
      </c>
      <c r="H169" s="100" t="s">
        <v>157</v>
      </c>
      <c r="I169" s="99">
        <v>196.84</v>
      </c>
    </row>
    <row r="170" spans="1:9" s="46" customFormat="1" ht="29.25" customHeight="1" x14ac:dyDescent="0.2">
      <c r="A170" s="96">
        <v>150</v>
      </c>
      <c r="B170" s="63" t="s">
        <v>10</v>
      </c>
      <c r="C170" s="64" t="s">
        <v>11</v>
      </c>
      <c r="D170" s="97" t="s">
        <v>0</v>
      </c>
      <c r="E170" s="105">
        <v>4</v>
      </c>
      <c r="F170" s="97">
        <v>1</v>
      </c>
      <c r="G170" s="99">
        <v>9.0500000000000007</v>
      </c>
      <c r="H170" s="100" t="s">
        <v>157</v>
      </c>
      <c r="I170" s="99">
        <v>36.200000000000003</v>
      </c>
    </row>
    <row r="171" spans="1:9" s="46" customFormat="1" ht="29.25" customHeight="1" x14ac:dyDescent="0.2">
      <c r="A171" s="96">
        <v>151</v>
      </c>
      <c r="B171" s="63" t="s">
        <v>12</v>
      </c>
      <c r="C171" s="64" t="s">
        <v>13</v>
      </c>
      <c r="D171" s="97" t="s">
        <v>3</v>
      </c>
      <c r="E171" s="105">
        <v>4</v>
      </c>
      <c r="F171" s="97">
        <v>2</v>
      </c>
      <c r="G171" s="99">
        <v>10.700000000000001</v>
      </c>
      <c r="H171" s="100" t="s">
        <v>157</v>
      </c>
      <c r="I171" s="99">
        <v>42.800000000000004</v>
      </c>
    </row>
    <row r="172" spans="1:9" s="46" customFormat="1" ht="29.25" customHeight="1" x14ac:dyDescent="0.2">
      <c r="A172" s="96">
        <v>152</v>
      </c>
      <c r="B172" s="63" t="s">
        <v>12</v>
      </c>
      <c r="C172" s="64" t="s">
        <v>14</v>
      </c>
      <c r="D172" s="97" t="s">
        <v>3</v>
      </c>
      <c r="E172" s="105">
        <v>4</v>
      </c>
      <c r="F172" s="97">
        <v>2</v>
      </c>
      <c r="G172" s="99">
        <v>11.66</v>
      </c>
      <c r="H172" s="100" t="s">
        <v>157</v>
      </c>
      <c r="I172" s="99">
        <v>46.64</v>
      </c>
    </row>
    <row r="173" spans="1:9" s="46" customFormat="1" ht="29.25" customHeight="1" x14ac:dyDescent="0.2">
      <c r="A173" s="96">
        <v>153</v>
      </c>
      <c r="B173" s="63" t="s">
        <v>12</v>
      </c>
      <c r="C173" s="64" t="s">
        <v>113</v>
      </c>
      <c r="D173" s="97" t="s">
        <v>3</v>
      </c>
      <c r="E173" s="105">
        <v>20</v>
      </c>
      <c r="F173" s="97">
        <v>2</v>
      </c>
      <c r="G173" s="99">
        <v>13.48</v>
      </c>
      <c r="H173" s="100" t="s">
        <v>157</v>
      </c>
      <c r="I173" s="99">
        <v>269.60000000000002</v>
      </c>
    </row>
    <row r="174" spans="1:9" s="46" customFormat="1" ht="29.25" customHeight="1" x14ac:dyDescent="0.2">
      <c r="A174" s="96">
        <v>154</v>
      </c>
      <c r="B174" s="63" t="s">
        <v>114</v>
      </c>
      <c r="C174" s="64" t="s">
        <v>115</v>
      </c>
      <c r="D174" s="97" t="s">
        <v>3</v>
      </c>
      <c r="E174" s="105">
        <v>4</v>
      </c>
      <c r="F174" s="97">
        <v>2</v>
      </c>
      <c r="G174" s="99">
        <v>41.49</v>
      </c>
      <c r="H174" s="100" t="s">
        <v>157</v>
      </c>
      <c r="I174" s="99">
        <v>165.96</v>
      </c>
    </row>
    <row r="175" spans="1:9" s="46" customFormat="1" ht="29.25" customHeight="1" x14ac:dyDescent="0.2">
      <c r="A175" s="96">
        <v>155</v>
      </c>
      <c r="B175" s="63" t="s">
        <v>15</v>
      </c>
      <c r="C175" s="64" t="s">
        <v>16</v>
      </c>
      <c r="D175" s="97" t="s">
        <v>0</v>
      </c>
      <c r="E175" s="105">
        <v>4</v>
      </c>
      <c r="F175" s="97">
        <v>1</v>
      </c>
      <c r="G175" s="99">
        <v>4.83</v>
      </c>
      <c r="H175" s="100" t="s">
        <v>157</v>
      </c>
      <c r="I175" s="99">
        <v>19.32</v>
      </c>
    </row>
    <row r="176" spans="1:9" s="106" customFormat="1" ht="29.25" customHeight="1" x14ac:dyDescent="0.2">
      <c r="A176" s="96">
        <v>156</v>
      </c>
      <c r="B176" s="63" t="s">
        <v>15</v>
      </c>
      <c r="C176" s="64" t="s">
        <v>84</v>
      </c>
      <c r="D176" s="97" t="s">
        <v>0</v>
      </c>
      <c r="E176" s="105">
        <v>4</v>
      </c>
      <c r="F176" s="97">
        <v>1</v>
      </c>
      <c r="G176" s="99">
        <v>6.86</v>
      </c>
      <c r="H176" s="100" t="s">
        <v>157</v>
      </c>
      <c r="I176" s="99">
        <v>27.44</v>
      </c>
    </row>
    <row r="177" spans="1:9" s="106" customFormat="1" ht="29.25" customHeight="1" x14ac:dyDescent="0.2">
      <c r="A177" s="96">
        <v>157</v>
      </c>
      <c r="B177" s="104" t="s">
        <v>17</v>
      </c>
      <c r="C177" s="105" t="s">
        <v>18</v>
      </c>
      <c r="D177" s="97" t="s">
        <v>3</v>
      </c>
      <c r="E177" s="105">
        <v>4</v>
      </c>
      <c r="F177" s="97" t="s">
        <v>164</v>
      </c>
      <c r="G177" s="99">
        <v>32.299999999999997</v>
      </c>
      <c r="H177" s="100" t="s">
        <v>157</v>
      </c>
      <c r="I177" s="99">
        <v>129.19999999999999</v>
      </c>
    </row>
    <row r="178" spans="1:9" s="106" customFormat="1" ht="29.25" customHeight="1" x14ac:dyDescent="0.2">
      <c r="A178" s="96">
        <v>158</v>
      </c>
      <c r="B178" s="104" t="s">
        <v>19</v>
      </c>
      <c r="C178" s="105" t="s">
        <v>20</v>
      </c>
      <c r="D178" s="97" t="s">
        <v>3</v>
      </c>
      <c r="E178" s="105">
        <v>4</v>
      </c>
      <c r="F178" s="97">
        <v>4</v>
      </c>
      <c r="G178" s="99">
        <v>8.69</v>
      </c>
      <c r="H178" s="100" t="s">
        <v>157</v>
      </c>
      <c r="I178" s="99">
        <v>34.76</v>
      </c>
    </row>
    <row r="179" spans="1:9" s="106" customFormat="1" ht="29.25" customHeight="1" x14ac:dyDescent="0.2">
      <c r="A179" s="96">
        <v>159</v>
      </c>
      <c r="B179" s="104" t="s">
        <v>21</v>
      </c>
      <c r="C179" s="105" t="s">
        <v>22</v>
      </c>
      <c r="D179" s="97" t="s">
        <v>3</v>
      </c>
      <c r="E179" s="105">
        <v>8</v>
      </c>
      <c r="F179" s="97">
        <v>100</v>
      </c>
      <c r="G179" s="99">
        <v>9.51</v>
      </c>
      <c r="H179" s="100" t="s">
        <v>157</v>
      </c>
      <c r="I179" s="99">
        <v>76.08</v>
      </c>
    </row>
    <row r="180" spans="1:9" s="106" customFormat="1" ht="29.25" customHeight="1" x14ac:dyDescent="0.2">
      <c r="A180" s="96">
        <v>160</v>
      </c>
      <c r="B180" s="63" t="s">
        <v>23</v>
      </c>
      <c r="C180" s="64" t="s">
        <v>24</v>
      </c>
      <c r="D180" s="97" t="s">
        <v>3</v>
      </c>
      <c r="E180" s="105">
        <v>4</v>
      </c>
      <c r="F180" s="97">
        <v>100</v>
      </c>
      <c r="G180" s="99">
        <v>16.39</v>
      </c>
      <c r="H180" s="100" t="s">
        <v>157</v>
      </c>
      <c r="I180" s="99">
        <v>65.56</v>
      </c>
    </row>
    <row r="181" spans="1:9" s="106" customFormat="1" ht="29.25" customHeight="1" x14ac:dyDescent="0.2">
      <c r="A181" s="96"/>
      <c r="B181" s="107" t="s">
        <v>172</v>
      </c>
      <c r="C181" s="93"/>
      <c r="D181" s="97"/>
      <c r="E181" s="101"/>
      <c r="F181" s="97"/>
      <c r="G181" s="99"/>
      <c r="H181" s="100"/>
      <c r="I181" s="99"/>
    </row>
    <row r="182" spans="1:9" s="106" customFormat="1" ht="29.25" customHeight="1" x14ac:dyDescent="0.2">
      <c r="A182" s="96">
        <v>161</v>
      </c>
      <c r="B182" s="63" t="s">
        <v>111</v>
      </c>
      <c r="C182" s="64" t="s">
        <v>112</v>
      </c>
      <c r="D182" s="97" t="s">
        <v>0</v>
      </c>
      <c r="E182" s="98">
        <v>5</v>
      </c>
      <c r="F182" s="97">
        <v>1</v>
      </c>
      <c r="G182" s="99">
        <v>213.41</v>
      </c>
      <c r="H182" s="100" t="s">
        <v>157</v>
      </c>
      <c r="I182" s="99">
        <v>1067.05</v>
      </c>
    </row>
    <row r="183" spans="1:9" s="106" customFormat="1" ht="29.25" customHeight="1" x14ac:dyDescent="0.2">
      <c r="A183" s="96">
        <v>162</v>
      </c>
      <c r="B183" s="63" t="s">
        <v>134</v>
      </c>
      <c r="C183" s="64" t="s">
        <v>135</v>
      </c>
      <c r="D183" s="97" t="s">
        <v>0</v>
      </c>
      <c r="E183" s="105">
        <v>5</v>
      </c>
      <c r="F183" s="97">
        <v>1</v>
      </c>
      <c r="G183" s="99">
        <v>42.55</v>
      </c>
      <c r="H183" s="100" t="s">
        <v>157</v>
      </c>
      <c r="I183" s="99">
        <v>212.75</v>
      </c>
    </row>
    <row r="184" spans="1:9" s="106" customFormat="1" ht="29.25" customHeight="1" x14ac:dyDescent="0.2">
      <c r="A184" s="96">
        <v>163</v>
      </c>
      <c r="B184" s="63" t="s">
        <v>130</v>
      </c>
      <c r="C184" s="64" t="s">
        <v>131</v>
      </c>
      <c r="D184" s="97" t="s">
        <v>0</v>
      </c>
      <c r="E184" s="98">
        <v>5</v>
      </c>
      <c r="F184" s="97">
        <v>1</v>
      </c>
      <c r="G184" s="99">
        <v>128.55000000000001</v>
      </c>
      <c r="H184" s="100" t="s">
        <v>157</v>
      </c>
      <c r="I184" s="99">
        <v>642.75</v>
      </c>
    </row>
    <row r="185" spans="1:9" s="106" customFormat="1" ht="29.25" customHeight="1" x14ac:dyDescent="0.2">
      <c r="A185" s="96">
        <v>164</v>
      </c>
      <c r="B185" s="63" t="s">
        <v>107</v>
      </c>
      <c r="C185" s="64" t="s">
        <v>108</v>
      </c>
      <c r="D185" s="97" t="s">
        <v>0</v>
      </c>
      <c r="E185" s="98">
        <v>10</v>
      </c>
      <c r="F185" s="97">
        <v>1</v>
      </c>
      <c r="G185" s="99">
        <v>134.58000000000001</v>
      </c>
      <c r="H185" s="100" t="s">
        <v>157</v>
      </c>
      <c r="I185" s="99">
        <v>1345.8000000000002</v>
      </c>
    </row>
    <row r="186" spans="1:9" s="106" customFormat="1" ht="29.25" customHeight="1" x14ac:dyDescent="0.2">
      <c r="A186" s="96">
        <v>165</v>
      </c>
      <c r="B186" s="63" t="s">
        <v>4</v>
      </c>
      <c r="C186" s="64" t="s">
        <v>5</v>
      </c>
      <c r="D186" s="97" t="s">
        <v>0</v>
      </c>
      <c r="E186" s="98">
        <v>10</v>
      </c>
      <c r="F186" s="97">
        <v>1</v>
      </c>
      <c r="G186" s="99">
        <v>26.63</v>
      </c>
      <c r="H186" s="100" t="s">
        <v>157</v>
      </c>
      <c r="I186" s="99">
        <v>266.3</v>
      </c>
    </row>
    <row r="187" spans="1:9" s="106" customFormat="1" ht="29.25" customHeight="1" x14ac:dyDescent="0.2">
      <c r="A187" s="96">
        <v>166</v>
      </c>
      <c r="B187" s="63" t="s">
        <v>118</v>
      </c>
      <c r="C187" s="64" t="s">
        <v>119</v>
      </c>
      <c r="D187" s="97" t="s">
        <v>0</v>
      </c>
      <c r="E187" s="98">
        <v>5</v>
      </c>
      <c r="F187" s="97">
        <v>1</v>
      </c>
      <c r="G187" s="99">
        <v>64.099999999999994</v>
      </c>
      <c r="H187" s="100" t="s">
        <v>157</v>
      </c>
      <c r="I187" s="99">
        <v>320.5</v>
      </c>
    </row>
    <row r="188" spans="1:9" s="106" customFormat="1" ht="29.25" customHeight="1" x14ac:dyDescent="0.2">
      <c r="A188" s="96">
        <v>167</v>
      </c>
      <c r="B188" s="63" t="s">
        <v>8</v>
      </c>
      <c r="C188" s="64" t="s">
        <v>121</v>
      </c>
      <c r="D188" s="97" t="s">
        <v>0</v>
      </c>
      <c r="E188" s="98">
        <v>5</v>
      </c>
      <c r="F188" s="97">
        <v>1</v>
      </c>
      <c r="G188" s="99">
        <v>50.43</v>
      </c>
      <c r="H188" s="100" t="s">
        <v>157</v>
      </c>
      <c r="I188" s="99">
        <v>252.15</v>
      </c>
    </row>
    <row r="189" spans="1:9" s="106" customFormat="1" ht="29.25" customHeight="1" x14ac:dyDescent="0.2">
      <c r="A189" s="96">
        <v>168</v>
      </c>
      <c r="B189" s="63" t="s">
        <v>10</v>
      </c>
      <c r="C189" s="64" t="s">
        <v>11</v>
      </c>
      <c r="D189" s="97" t="s">
        <v>0</v>
      </c>
      <c r="E189" s="98">
        <v>5</v>
      </c>
      <c r="F189" s="97">
        <v>1</v>
      </c>
      <c r="G189" s="99">
        <v>9.0500000000000007</v>
      </c>
      <c r="H189" s="100" t="s">
        <v>157</v>
      </c>
      <c r="I189" s="99">
        <v>45.25</v>
      </c>
    </row>
    <row r="190" spans="1:9" s="106" customFormat="1" ht="29.25" customHeight="1" x14ac:dyDescent="0.2">
      <c r="A190" s="96">
        <v>169</v>
      </c>
      <c r="B190" s="63" t="s">
        <v>12</v>
      </c>
      <c r="C190" s="64" t="s">
        <v>13</v>
      </c>
      <c r="D190" s="97" t="s">
        <v>3</v>
      </c>
      <c r="E190" s="98">
        <v>5</v>
      </c>
      <c r="F190" s="97">
        <v>2</v>
      </c>
      <c r="G190" s="99">
        <v>10.700000000000001</v>
      </c>
      <c r="H190" s="100" t="s">
        <v>157</v>
      </c>
      <c r="I190" s="99">
        <v>53.500000000000007</v>
      </c>
    </row>
    <row r="191" spans="1:9" s="106" customFormat="1" ht="29.25" customHeight="1" x14ac:dyDescent="0.2">
      <c r="A191" s="96">
        <v>170</v>
      </c>
      <c r="B191" s="63" t="s">
        <v>12</v>
      </c>
      <c r="C191" s="64" t="s">
        <v>14</v>
      </c>
      <c r="D191" s="97" t="s">
        <v>3</v>
      </c>
      <c r="E191" s="98">
        <v>5</v>
      </c>
      <c r="F191" s="97">
        <v>2</v>
      </c>
      <c r="G191" s="99">
        <v>11.66</v>
      </c>
      <c r="H191" s="100" t="s">
        <v>157</v>
      </c>
      <c r="I191" s="99">
        <v>58.3</v>
      </c>
    </row>
    <row r="192" spans="1:9" s="106" customFormat="1" ht="29.25" customHeight="1" x14ac:dyDescent="0.2">
      <c r="A192" s="96">
        <v>171</v>
      </c>
      <c r="B192" s="63" t="s">
        <v>12</v>
      </c>
      <c r="C192" s="64" t="s">
        <v>113</v>
      </c>
      <c r="D192" s="97" t="s">
        <v>3</v>
      </c>
      <c r="E192" s="98">
        <v>25</v>
      </c>
      <c r="F192" s="97">
        <v>2</v>
      </c>
      <c r="G192" s="99">
        <v>13.48</v>
      </c>
      <c r="H192" s="100" t="s">
        <v>157</v>
      </c>
      <c r="I192" s="99">
        <v>337</v>
      </c>
    </row>
    <row r="193" spans="1:9" s="106" customFormat="1" ht="29.25" customHeight="1" x14ac:dyDescent="0.2">
      <c r="A193" s="96">
        <v>172</v>
      </c>
      <c r="B193" s="63" t="s">
        <v>114</v>
      </c>
      <c r="C193" s="64" t="s">
        <v>115</v>
      </c>
      <c r="D193" s="97" t="s">
        <v>3</v>
      </c>
      <c r="E193" s="98">
        <v>5</v>
      </c>
      <c r="F193" s="97">
        <v>2</v>
      </c>
      <c r="G193" s="99">
        <v>41.49</v>
      </c>
      <c r="H193" s="100" t="s">
        <v>157</v>
      </c>
      <c r="I193" s="99">
        <v>207.45000000000002</v>
      </c>
    </row>
    <row r="194" spans="1:9" s="106" customFormat="1" ht="29.25" customHeight="1" x14ac:dyDescent="0.2">
      <c r="A194" s="96">
        <v>173</v>
      </c>
      <c r="B194" s="63" t="s">
        <v>15</v>
      </c>
      <c r="C194" s="64" t="s">
        <v>84</v>
      </c>
      <c r="D194" s="97" t="s">
        <v>0</v>
      </c>
      <c r="E194" s="98">
        <v>5</v>
      </c>
      <c r="F194" s="97">
        <v>1</v>
      </c>
      <c r="G194" s="99">
        <v>6.86</v>
      </c>
      <c r="H194" s="100" t="s">
        <v>157</v>
      </c>
      <c r="I194" s="99">
        <v>34.300000000000004</v>
      </c>
    </row>
    <row r="195" spans="1:9" s="106" customFormat="1" ht="29.25" customHeight="1" x14ac:dyDescent="0.2">
      <c r="A195" s="96">
        <v>174</v>
      </c>
      <c r="B195" s="63" t="s">
        <v>17</v>
      </c>
      <c r="C195" s="105" t="s">
        <v>18</v>
      </c>
      <c r="D195" s="97" t="s">
        <v>3</v>
      </c>
      <c r="E195" s="98">
        <v>5</v>
      </c>
      <c r="F195" s="97" t="s">
        <v>164</v>
      </c>
      <c r="G195" s="99">
        <v>32.299999999999997</v>
      </c>
      <c r="H195" s="100" t="s">
        <v>157</v>
      </c>
      <c r="I195" s="99">
        <v>161.5</v>
      </c>
    </row>
    <row r="196" spans="1:9" s="106" customFormat="1" ht="29.25" customHeight="1" x14ac:dyDescent="0.2">
      <c r="A196" s="96">
        <v>175</v>
      </c>
      <c r="B196" s="104" t="s">
        <v>19</v>
      </c>
      <c r="C196" s="105" t="s">
        <v>20</v>
      </c>
      <c r="D196" s="97" t="s">
        <v>3</v>
      </c>
      <c r="E196" s="98">
        <v>5</v>
      </c>
      <c r="F196" s="97">
        <v>4</v>
      </c>
      <c r="G196" s="99">
        <v>8.69</v>
      </c>
      <c r="H196" s="100" t="s">
        <v>157</v>
      </c>
      <c r="I196" s="99">
        <v>43.449999999999996</v>
      </c>
    </row>
    <row r="197" spans="1:9" s="106" customFormat="1" ht="29.25" customHeight="1" x14ac:dyDescent="0.2">
      <c r="A197" s="96">
        <v>176</v>
      </c>
      <c r="B197" s="104" t="s">
        <v>21</v>
      </c>
      <c r="C197" s="105" t="s">
        <v>22</v>
      </c>
      <c r="D197" s="97" t="s">
        <v>3</v>
      </c>
      <c r="E197" s="105">
        <v>10</v>
      </c>
      <c r="F197" s="97">
        <v>100</v>
      </c>
      <c r="G197" s="99">
        <v>9.51</v>
      </c>
      <c r="H197" s="100" t="s">
        <v>157</v>
      </c>
      <c r="I197" s="99">
        <v>95.1</v>
      </c>
    </row>
    <row r="198" spans="1:9" s="106" customFormat="1" ht="29.25" customHeight="1" x14ac:dyDescent="0.2">
      <c r="A198" s="96">
        <v>177</v>
      </c>
      <c r="B198" s="63" t="s">
        <v>23</v>
      </c>
      <c r="C198" s="64" t="s">
        <v>24</v>
      </c>
      <c r="D198" s="97" t="s">
        <v>3</v>
      </c>
      <c r="E198" s="98">
        <v>5</v>
      </c>
      <c r="F198" s="97">
        <v>100</v>
      </c>
      <c r="G198" s="99">
        <v>16.39</v>
      </c>
      <c r="H198" s="100" t="s">
        <v>157</v>
      </c>
      <c r="I198" s="99">
        <v>81.95</v>
      </c>
    </row>
    <row r="199" spans="1:9" s="15" customFormat="1" ht="15" customHeight="1" x14ac:dyDescent="0.2">
      <c r="A199" s="37"/>
      <c r="B199" s="39"/>
      <c r="C199" s="39"/>
      <c r="D199" s="108"/>
      <c r="E199" s="109"/>
      <c r="F199" s="110" t="s">
        <v>173</v>
      </c>
      <c r="G199" s="110"/>
      <c r="H199" s="111"/>
      <c r="I199" s="112">
        <f>SUM(I13:I198)</f>
        <v>26886.080000000002</v>
      </c>
    </row>
    <row r="200" spans="1:9" s="15" customFormat="1" ht="14.25" x14ac:dyDescent="0.2">
      <c r="A200" s="37"/>
      <c r="B200" s="39"/>
      <c r="C200" s="39"/>
      <c r="D200" s="108"/>
      <c r="E200" s="109"/>
      <c r="F200" s="113"/>
      <c r="G200" s="114"/>
      <c r="H200" s="42" t="s">
        <v>174</v>
      </c>
      <c r="I200" s="112">
        <v>3600</v>
      </c>
    </row>
    <row r="201" spans="1:9" s="15" customFormat="1" ht="15" customHeight="1" x14ac:dyDescent="0.2">
      <c r="A201" s="37"/>
      <c r="B201" s="39"/>
      <c r="C201" s="39"/>
      <c r="D201" s="108"/>
      <c r="E201" s="115"/>
      <c r="F201" s="110" t="s">
        <v>175</v>
      </c>
      <c r="G201" s="110"/>
      <c r="H201" s="111"/>
      <c r="I201" s="112">
        <f>SUM(I199:I200)</f>
        <v>30486.080000000002</v>
      </c>
    </row>
    <row r="202" spans="1:9" s="15" customFormat="1" ht="10.5" x14ac:dyDescent="0.15">
      <c r="A202" s="16"/>
      <c r="B202" s="16"/>
      <c r="C202" s="16"/>
      <c r="D202" s="116"/>
      <c r="E202" s="16"/>
      <c r="F202" s="116"/>
    </row>
    <row r="203" spans="1:9" s="15" customFormat="1" ht="14.25" x14ac:dyDescent="0.2">
      <c r="A203" s="26" t="s">
        <v>54</v>
      </c>
      <c r="B203" s="16"/>
      <c r="C203" s="16"/>
      <c r="D203" s="116"/>
      <c r="E203" s="16"/>
      <c r="F203" s="116"/>
    </row>
    <row r="204" spans="1:9" s="15" customFormat="1" ht="14.25" x14ac:dyDescent="0.2">
      <c r="A204" s="26" t="s">
        <v>176</v>
      </c>
      <c r="B204" s="16"/>
      <c r="C204" s="16"/>
      <c r="D204" s="116"/>
      <c r="E204" s="16"/>
      <c r="F204" s="116"/>
    </row>
    <row r="205" spans="1:9" s="15" customFormat="1" ht="14.25" x14ac:dyDescent="0.2">
      <c r="A205" s="26" t="s">
        <v>177</v>
      </c>
      <c r="B205" s="16"/>
      <c r="C205" s="16"/>
      <c r="D205" s="116"/>
      <c r="E205" s="16"/>
      <c r="F205" s="116"/>
    </row>
    <row r="207" spans="1:9" ht="15.75" thickBot="1" x14ac:dyDescent="0.3">
      <c r="A207" s="50"/>
      <c r="B207" s="50"/>
      <c r="C207" s="50"/>
      <c r="D207" s="117"/>
      <c r="E207" s="50"/>
      <c r="F207" s="82"/>
    </row>
    <row r="208" spans="1:9" x14ac:dyDescent="0.25">
      <c r="A208" s="52" t="s">
        <v>58</v>
      </c>
      <c r="B208" s="53"/>
      <c r="C208" s="54" t="s">
        <v>59</v>
      </c>
      <c r="D208" s="118"/>
      <c r="E208" s="55"/>
      <c r="F208" s="118"/>
      <c r="G208" s="53"/>
      <c r="H208" s="53"/>
      <c r="I208" s="53"/>
    </row>
    <row r="209" spans="1:6" x14ac:dyDescent="0.25">
      <c r="A209" s="56" t="s">
        <v>60</v>
      </c>
      <c r="B209" s="57"/>
      <c r="C209" s="56" t="s">
        <v>61</v>
      </c>
      <c r="E209" s="58"/>
      <c r="F209" s="119"/>
    </row>
    <row r="210" spans="1:6" x14ac:dyDescent="0.25">
      <c r="A210" s="56" t="s">
        <v>62</v>
      </c>
      <c r="B210" s="57"/>
      <c r="C210" s="56" t="s">
        <v>63</v>
      </c>
      <c r="E210" s="59"/>
      <c r="F210" s="120"/>
    </row>
    <row r="211" spans="1:6" x14ac:dyDescent="0.25">
      <c r="A211" s="56" t="s">
        <v>64</v>
      </c>
      <c r="B211"/>
      <c r="C211"/>
      <c r="E211"/>
    </row>
    <row r="212" spans="1:6" x14ac:dyDescent="0.25">
      <c r="A212" s="56" t="s">
        <v>65</v>
      </c>
    </row>
  </sheetData>
  <mergeCells count="5">
    <mergeCell ref="A1:B5"/>
    <mergeCell ref="C1:C5"/>
    <mergeCell ref="D1:H5"/>
    <mergeCell ref="F199:H199"/>
    <mergeCell ref="F201:H20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diver</dc:creator>
  <cp:lastModifiedBy>Кобелев Павел Игоревич</cp:lastModifiedBy>
  <dcterms:created xsi:type="dcterms:W3CDTF">2014-09-18T18:31:32Z</dcterms:created>
  <dcterms:modified xsi:type="dcterms:W3CDTF">2014-09-24T13:48:27Z</dcterms:modified>
</cp:coreProperties>
</file>